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44" tabRatio="8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BW34" i="10"/>
  <c r="BW35" i="10" s="1"/>
  <c r="BW36" i="10" s="1"/>
  <c r="BW37" i="10" s="1"/>
  <c r="BW38" i="10" s="1"/>
  <c r="BW39" i="10" s="1"/>
  <c r="BW40" i="10" s="1"/>
  <c r="BW41" i="10" s="1"/>
  <c r="BW42" i="10" s="1"/>
  <c r="BW43" i="10" s="1"/>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<sst xmlns="http://schemas.openxmlformats.org/spreadsheetml/2006/main" count="1146" uniqueCount="612">
  <si>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</si>
  <si>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</si>
  <si>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</si>
  <si>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</si>
  <si>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</si>
  <si>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</si>
  <si>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</si>
  <si>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</si>
  <si>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</si>
  <si>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</si>
  <si>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</si>
  <si>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</si>
  <si>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</si>
  <si>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</si>
  <si>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</si>
  <si>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</si>
  <si>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</si>
  <si>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</si>
  <si>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</si>
  <si>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</si>
  <si>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</si>
  <si>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</si>
  <si>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</si>
  <si>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</si>
  <si>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</si>
  <si>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</si>
  <si>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</si>
  <si>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</si>
  <si>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</si>
  <si>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</si>
  <si>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</si>
  <si>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</si>
  <si>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</si>
  <si>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</si>
  <si>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</si>
  <si>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</si>
  <si>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</si>
  <si>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</si>
  <si>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</si>
  <si>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</si>
  <si>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</si>
  <si>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</si>
  <si>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</si>
  <si>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</si>
  <si>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</si>
  <si>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</si>
  <si>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</si>
  <si>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</si>
  <si>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</si>
  <si>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</si>
  <si>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</si>
  <si>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</si>
  <si>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</si>
  <si>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</si>
  <si>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</si>
  <si>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</si>
  <si>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</si>
  <si>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</si>
  <si>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</si>
  <si>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</si>
  <si>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</si>
  <si>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</si>
  <si>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</si>
  <si>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</si>
  <si>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</si>
  <si>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</si>
  <si>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</si>
  <si>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</si>
  <si>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</si>
  <si>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</si>
  <si>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</si>
  <si>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</si>
  <si>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</si>
  <si>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</si>
  <si>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</si>
  <si>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</si>
  <si>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</si>
  <si>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</si>
  <si>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</si>
  <si>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</si>
  <si>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</si>
  <si>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</si>
  <si>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</si>
  <si>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</si>
  <si>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</si>
  <si>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</si>
  <si>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</si>
  <si>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</si>
  <si>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</si>
  <si>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</si>
  <si>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</si>
  <si>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</si>
  <si>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</si>
  <si>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</si>
  <si>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</si>
  <si>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</si>
  <si>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</si>
  <si>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</si>
  <si>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</si>
  <si>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</si>
  <si>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南伊勢町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</si>
  <si>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</si>
  <si>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</si>
  <si>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</si>
  <si>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</si>
  <si>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</si>
  <si>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</si>
  <si>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</si>
  <si>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</si>
  <si>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</si>
  <si>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</si>
  <si>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</si>
  <si>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</si>
  <si>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</si>
  <si>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</si>
  <si>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</si>
  <si>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</si>
  <si>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</si>
  <si>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</si>
  <si>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</si>
  <si>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</si>
  <si>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</si>
  <si>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</si>
  <si>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</si>
  <si>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</si>
  <si>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</si>
  <si>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</si>
  <si>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</si>
  <si>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</si>
  <si>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</si>
  <si>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</si>
  <si>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</si>
  <si>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</si>
  <si>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</si>
  <si>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</si>
  <si>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</si>
  <si>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</si>
  <si>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</si>
  <si>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</si>
  <si>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</si>
  <si>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</si>
  <si>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</si>
  <si>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</si>
  <si>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</si>
  <si>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</si>
  <si>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</si>
  <si>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</si>
  <si>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</si>
  <si>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</si>
  <si>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</si>
  <si>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</si>
  <si>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</si>
  <si>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</si>
  <si>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</si>
  <si>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</si>
  <si>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</si>
  <si>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</si>
  <si>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</si>
  <si>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</si>
  <si>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</si>
  <si>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</si>
  <si>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</si>
  <si>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</si>
  <si>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</si>
  <si>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</si>
  <si>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</si>
  <si>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</si>
  <si>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</si>
  <si>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</si>
  <si>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</si>
  <si>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</si>
  <si>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</si>
  <si>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</si>
  <si>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</si>
  <si>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</si>
  <si>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</si>
  <si>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</si>
  <si>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</si>
  <si>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</si>
  <si>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</si>
  <si>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</si>
  <si>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</si>
  <si>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</si>
  <si>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</si>
  <si>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</si>
  <si>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</si>
  <si>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</si>
  <si>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</si>
  <si>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</si>
  <si>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</si>
  <si>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</si>
  <si>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</si>
  <si>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</si>
  <si>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</si>
  <si>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</si>
  <si>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</si>
  <si>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</si>
  <si>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</si>
  <si>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</si>
  <si>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</si>
  <si>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</si>
  <si>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</si>
  <si>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</si>
  <si>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</si>
  <si>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</si>
  <si>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</si>
  <si>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</si>
  <si>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</si>
  <si>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</si>
  <si>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</si>
  <si>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</si>
  <si>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</si>
  <si>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</si>
  <si>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</si>
  <si>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</si>
  <si>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</si>
  <si>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</si>
  <si>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三重県南伊勢町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</si>
  <si>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</si>
  <si>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</si>
  <si>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</si>
  <si>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</si>
  <si>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</si>
  <si>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</si>
  <si>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</si>
  <si>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</si>
  <si>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</si>
  <si>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</si>
  <si>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</si>
  <si>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</si>
  <si>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</si>
  <si>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</si>
  <si>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</si>
  <si>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</si>
  <si>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</si>
  <si>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</si>
  <si>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</si>
  <si>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</si>
  <si>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</si>
  <si>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</si>
  <si>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</si>
  <si>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</si>
  <si>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</si>
  <si>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</si>
  <si>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</si>
  <si>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</si>
  <si>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</si>
  <si>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</si>
  <si>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</si>
  <si>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</si>
  <si>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</si>
  <si>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</si>
  <si>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</si>
  <si>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</si>
  <si>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</si>
  <si>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</si>
  <si>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</si>
  <si>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</si>
  <si>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</si>
  <si>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</si>
  <si>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</si>
  <si>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</si>
  <si>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</si>
  <si>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</si>
  <si>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</si>
  <si>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</si>
  <si>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</si>
  <si>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</si>
  <si>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</si>
  <si>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</si>
  <si>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</si>
  <si>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</si>
  <si>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</si>
  <si>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</si>
  <si>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</si>
  <si>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</si>
  <si>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</si>
  <si>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</si>
  <si>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</si>
  <si>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</si>
  <si>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</si>
  <si>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</si>
  <si>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</si>
  <si>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</si>
  <si>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</si>
  <si>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</si>
  <si>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</si>
  <si>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</si>
  <si>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</si>
  <si>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</si>
  <si>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</si>
  <si>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</si>
  <si>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</si>
  <si>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</si>
  <si>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</si>
  <si>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</si>
  <si>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</si>
  <si>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</si>
  <si>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</si>
  <si>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</si>
  <si>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</si>
  <si>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</si>
  <si>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</si>
  <si>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</si>
  <si>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</si>
  <si>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</si>
  <si>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</si>
  <si>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</si>
  <si>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</si>
  <si>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</si>
  <si>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</si>
  <si>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</si>
  <si>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</si>
  <si>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</si>
  <si>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</si>
  <si>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</si>
  <si>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</si>
  <si>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</si>
  <si>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</si>
  <si>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</si>
  <si>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</si>
  <si>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</si>
  <si>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</si>
  <si>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</si>
  <si>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</si>
  <si>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</si>
  <si>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</si>
  <si>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</si>
  <si>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</si>
  <si>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</si>
  <si>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</si>
  <si>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</si>
  <si>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</si>
  <si>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</si>
  <si>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</si>
  <si>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</si>
  <si>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</si>
  <si>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</si>
  <si>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</si>
  <si>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</si>
  <si>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</si>
  <si>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</si>
  <si>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</si>
  <si>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</si>
  <si>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</si>
  <si>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</si>
  <si>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</si>
  <si>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</si>
  <si>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</si>
  <si>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</si>
  <si>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</si>
  <si>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</si>
  <si>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</si>
  <si>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</si>
  <si>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</si>
  <si>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</si>
  <si>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</si>
  <si>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</si>
  <si>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</si>
  <si>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</si>
  <si>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</si>
  <si>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</si>
  <si>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</si>
  <si>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</si>
  <si>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</si>
  <si>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</si>
  <si>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</si>
  <si>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</si>
  <si>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</si>
  <si>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三重県南伊勢町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</si>
  <si>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</si>
  <si>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</si>
  <si>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</si>
  <si>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</si>
  <si>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</si>
  <si>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</si>
  <si>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</si>
  <si>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</si>
  <si>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</si>
  <si>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</si>
  <si>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</si>
  <si>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</si>
  <si>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</si>
  <si>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</si>
  <si>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</si>
  <si>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</si>
  <si>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</si>
  <si>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</si>
  <si>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</si>
  <si>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</si>
  <si>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</si>
  <si>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</si>
  <si>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</si>
  <si>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</si>
  <si>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</si>
  <si>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</si>
  <si>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</si>
  <si>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</si>
  <si>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</si>
  <si>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</si>
  <si>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</si>
  <si>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</si>
  <si>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</si>
  <si>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</si>
  <si>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</si>
  <si>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</si>
  <si>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</si>
  <si>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</si>
  <si>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</si>
  <si>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</si>
  <si>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</si>
  <si>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下水道事業特別会計</t>
    <phoneticPr fontId="5"/>
  </si>
  <si>
    <t>-</t>
    <phoneticPr fontId="5"/>
  </si>
  <si>
    <t>法非適用企業</t>
    <phoneticPr fontId="5"/>
  </si>
  <si>
    <t>公共浄化槽事業特別会計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</si>
  <si>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</si>
  <si>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</si>
  <si>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</si>
  <si>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</si>
  <si>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</si>
  <si>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</si>
  <si>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</si>
  <si>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</si>
  <si>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</si>
  <si>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</si>
  <si>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</si>
  <si>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</si>
  <si>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</si>
  <si>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</si>
  <si>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</si>
  <si>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</si>
  <si>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</si>
  <si>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</si>
  <si>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</si>
  <si>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</si>
  <si>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</si>
  <si>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</si>
  <si>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</si>
  <si>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</si>
  <si>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</si>
  <si>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</si>
  <si>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</si>
  <si>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</si>
  <si>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</si>
  <si>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</si>
  <si>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</si>
  <si>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</si>
  <si>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</si>
  <si>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</si>
  <si>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</si>
  <si>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</si>
  <si>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</si>
  <si>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</si>
  <si>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</si>
  <si>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</si>
  <si>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</si>
  <si>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</si>
  <si>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</si>
  <si>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</si>
  <si>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</si>
  <si>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</si>
  <si>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</si>
  <si>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</si>
  <si>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</si>
  <si>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</si>
  <si>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</si>
  <si>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</si>
  <si>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</si>
  <si>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</si>
  <si>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</si>
  <si>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</si>
  <si>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</si>
  <si>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</si>
  <si>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</si>
  <si>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</si>
  <si>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</si>
  <si>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</si>
  <si>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</si>
  <si>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</si>
  <si>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</si>
  <si>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</si>
  <si>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</si>
  <si>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</si>
  <si>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</si>
  <si>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</si>
  <si>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</si>
  <si>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</si>
  <si>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公共浄化槽事業特別会計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</si>
  <si>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</si>
  <si>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</si>
  <si>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</si>
  <si>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</si>
  <si>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</si>
  <si>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</si>
  <si>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</si>
  <si>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</si>
  <si>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</si>
  <si>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</si>
  <si>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</si>
  <si>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</si>
  <si>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</si>
  <si>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</si>
  <si>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</si>
  <si>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</si>
  <si>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</si>
  <si>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</si>
  <si>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</si>
  <si>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</si>
  <si>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</si>
  <si>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</si>
  <si>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</si>
  <si>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</si>
  <si>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</si>
  <si>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</si>
  <si>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</si>
  <si>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</si>
  <si>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</si>
  <si>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</si>
  <si>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</si>
  <si>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</si>
  <si>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</si>
  <si>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</si>
  <si>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</si>
  <si>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</si>
  <si>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</si>
  <si>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</si>
  <si>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</si>
  <si>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</si>
  <si>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</si>
  <si>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</si>
  <si>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</si>
  <si>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</si>
  <si>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</si>
  <si>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</si>
  <si>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</si>
  <si>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</si>
  <si>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</si>
  <si>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</si>
  <si>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</si>
  <si>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</si>
  <si>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</si>
  <si>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</si>
  <si>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</si>
  <si>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</si>
  <si>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</si>
  <si>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</si>
  <si>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</si>
  <si>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</si>
  <si>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</si>
  <si>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</si>
  <si>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</si>
  <si>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</si>
  <si>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</si>
  <si>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</si>
  <si>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</si>
  <si>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</si>
  <si>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</si>
  <si>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</si>
  <si>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</si>
  <si>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</si>
  <si>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</si>
  <si>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</si>
  <si>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</si>
  <si>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</si>
  <si>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</si>
  <si>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</si>
  <si>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</si>
  <si>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</si>
  <si>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</si>
  <si>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</si>
  <si>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</si>
  <si>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</si>
  <si>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</si>
  <si>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6.20</t>
  </si>
  <si>
    <t>▲ 0.72</t>
  </si>
  <si>
    <t>▲ 4.04</t>
  </si>
  <si>
    <t>▲ 1.67</t>
  </si>
  <si>
    <t>一般会計</t>
  </si>
  <si>
    <t>病院事業会計</t>
  </si>
  <si>
    <t>水道事業会計</t>
  </si>
  <si>
    <t>介護保険特別会計</t>
  </si>
  <si>
    <t>国民健康保険特別会計</t>
  </si>
  <si>
    <t>後期高齢者医療特別会計</t>
  </si>
  <si>
    <t>下水道事業特別会計</t>
  </si>
  <si>
    <t>公共浄化槽事業特別会計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</si>
  <si>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</si>
  <si>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</si>
  <si>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</si>
  <si>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</si>
  <si>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</si>
  <si>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</si>
  <si>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</si>
  <si>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</si>
  <si>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</si>
  <si>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わたらい老人福祉施設組合</t>
    <rPh sb="4" eb="6">
      <t>ロウジン</t>
    </rPh>
    <rPh sb="6" eb="8">
      <t>フクシ</t>
    </rPh>
    <rPh sb="8" eb="10">
      <t>シセツ</t>
    </rPh>
    <rPh sb="10" eb="12">
      <t>クミアイ</t>
    </rPh>
    <phoneticPr fontId="11"/>
  </si>
  <si>
    <t>　うち一般会計</t>
    <rPh sb="3" eb="5">
      <t>イッパン</t>
    </rPh>
    <rPh sb="5" eb="7">
      <t>カイケイ</t>
    </rPh>
    <phoneticPr fontId="11"/>
  </si>
  <si>
    <t>　うち特別会計</t>
    <rPh sb="3" eb="5">
      <t>トクベツ</t>
    </rPh>
    <rPh sb="5" eb="7">
      <t>カイケイ</t>
    </rPh>
    <phoneticPr fontId="11"/>
  </si>
  <si>
    <t>志摩広域行政組合</t>
    <rPh sb="0" eb="2">
      <t>シマ</t>
    </rPh>
    <rPh sb="2" eb="4">
      <t>コウイキ</t>
    </rPh>
    <rPh sb="4" eb="6">
      <t>ギョウセイ</t>
    </rPh>
    <rPh sb="6" eb="8">
      <t>クミアイ</t>
    </rPh>
    <phoneticPr fontId="11"/>
  </si>
  <si>
    <t>三重県市町総合事務組合</t>
    <rPh sb="0" eb="3">
      <t>ミエケン</t>
    </rPh>
    <rPh sb="3" eb="4">
      <t>シ</t>
    </rPh>
    <rPh sb="4" eb="5">
      <t>マチ</t>
    </rPh>
    <rPh sb="5" eb="7">
      <t>ソウゴウ</t>
    </rPh>
    <rPh sb="7" eb="9">
      <t>ジム</t>
    </rPh>
    <rPh sb="9" eb="11">
      <t>クミアイ</t>
    </rPh>
    <phoneticPr fontId="11"/>
  </si>
  <si>
    <t>紀勢地区広域消防組合</t>
    <rPh sb="0" eb="2">
      <t>キセイ</t>
    </rPh>
    <rPh sb="2" eb="4">
      <t>チク</t>
    </rPh>
    <rPh sb="4" eb="6">
      <t>コウイキ</t>
    </rPh>
    <rPh sb="6" eb="8">
      <t>ショウボウ</t>
    </rPh>
    <rPh sb="8" eb="10">
      <t>クミアイ</t>
    </rPh>
    <phoneticPr fontId="11"/>
  </si>
  <si>
    <t>鳥羽志勢広域連合</t>
    <rPh sb="0" eb="2">
      <t>トバ</t>
    </rPh>
    <rPh sb="2" eb="3">
      <t>シ</t>
    </rPh>
    <rPh sb="3" eb="4">
      <t>セイ</t>
    </rPh>
    <rPh sb="4" eb="6">
      <t>コウイキ</t>
    </rPh>
    <rPh sb="6" eb="8">
      <t>レンゴウ</t>
    </rPh>
    <phoneticPr fontId="11"/>
  </si>
  <si>
    <t>度会広域連合</t>
    <rPh sb="0" eb="2">
      <t>ワタライ</t>
    </rPh>
    <rPh sb="2" eb="4">
      <t>コウイキ</t>
    </rPh>
    <rPh sb="4" eb="6">
      <t>レンゴウ</t>
    </rPh>
    <phoneticPr fontId="11"/>
  </si>
  <si>
    <t>三重地方税管理回収機構</t>
    <rPh sb="0" eb="2">
      <t>ミエ</t>
    </rPh>
    <rPh sb="2" eb="5">
      <t>チホウゼイ</t>
    </rPh>
    <rPh sb="5" eb="7">
      <t>カンリ</t>
    </rPh>
    <rPh sb="7" eb="9">
      <t>カイシュウ</t>
    </rPh>
    <rPh sb="9" eb="11">
      <t>キコウ</t>
    </rPh>
    <phoneticPr fontId="11"/>
  </si>
  <si>
    <t>三重県後期高齢者医療広域連合</t>
    <rPh sb="0" eb="3">
      <t>ミエケン</t>
    </rPh>
    <rPh sb="3" eb="5">
      <t>コウキ</t>
    </rPh>
    <rPh sb="5" eb="8">
      <t>コウレイシャ</t>
    </rPh>
    <rPh sb="8" eb="10">
      <t>イリョウ</t>
    </rPh>
    <rPh sb="10" eb="12">
      <t>コウイキ</t>
    </rPh>
    <rPh sb="12" eb="14">
      <t>レンゴウ</t>
    </rPh>
    <phoneticPr fontId="11"/>
  </si>
  <si>
    <t>志摩市消防本部（旧志摩広域消防組合分）</t>
    <rPh sb="0" eb="3">
      <t>シマシ</t>
    </rPh>
    <rPh sb="3" eb="5">
      <t>ショウボウ</t>
    </rPh>
    <rPh sb="5" eb="7">
      <t>ホンブ</t>
    </rPh>
    <rPh sb="8" eb="9">
      <t>キュウ</t>
    </rPh>
    <rPh sb="9" eb="11">
      <t>シマ</t>
    </rPh>
    <rPh sb="11" eb="13">
      <t>コウイキ</t>
    </rPh>
    <rPh sb="13" eb="15">
      <t>ショウボウ</t>
    </rPh>
    <rPh sb="15" eb="17">
      <t>クミアイ</t>
    </rPh>
    <rPh sb="17" eb="18">
      <t>ブン</t>
    </rPh>
    <phoneticPr fontId="2"/>
  </si>
  <si>
    <t>-</t>
    <phoneticPr fontId="2"/>
  </si>
  <si>
    <t>株式会社　みなみいせ商会</t>
    <rPh sb="0" eb="4">
      <t>カブシキガイシャ</t>
    </rPh>
    <rPh sb="10" eb="12">
      <t>ショウカイ</t>
    </rPh>
    <phoneticPr fontId="2"/>
  </si>
  <si>
    <t>地域振興基金</t>
    <rPh sb="0" eb="2">
      <t>チイキ</t>
    </rPh>
    <rPh sb="2" eb="4">
      <t>シンコウ</t>
    </rPh>
    <rPh sb="4" eb="6">
      <t>キキン</t>
    </rPh>
    <phoneticPr fontId="5"/>
  </si>
  <si>
    <t>医療施設整備基金</t>
    <rPh sb="0" eb="2">
      <t>イリョウ</t>
    </rPh>
    <rPh sb="2" eb="4">
      <t>シセツ</t>
    </rPh>
    <rPh sb="4" eb="6">
      <t>セイビ</t>
    </rPh>
    <rPh sb="6" eb="8">
      <t>キキン</t>
    </rPh>
    <phoneticPr fontId="5"/>
  </si>
  <si>
    <t>医療対策特別基金</t>
    <rPh sb="0" eb="2">
      <t>イリョウ</t>
    </rPh>
    <rPh sb="2" eb="4">
      <t>タイサク</t>
    </rPh>
    <rPh sb="4" eb="6">
      <t>トクベツ</t>
    </rPh>
    <rPh sb="6" eb="8">
      <t>キキン</t>
    </rPh>
    <phoneticPr fontId="5"/>
  </si>
  <si>
    <t>ふるさと応援基金</t>
    <rPh sb="4" eb="6">
      <t>オウエン</t>
    </rPh>
    <rPh sb="6" eb="8">
      <t>キキン</t>
    </rPh>
    <phoneticPr fontId="5"/>
  </si>
  <si>
    <t>森林環境譲与税基金</t>
    <rPh sb="0" eb="2">
      <t>シンリン</t>
    </rPh>
    <rPh sb="2" eb="4">
      <t>カンキョウ</t>
    </rPh>
    <rPh sb="4" eb="6">
      <t>ジョウヨ</t>
    </rPh>
    <rPh sb="6" eb="7">
      <t>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</si>
</sst>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36F9-4217-96C4-318E1A8593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98023</c:v>
                </c:pt>
                <c:pt idx="1">
                  <c:v>109790</c:v>
                </c:pt>
                <c:pt idx="2">
                  <c:v>151676</c:v>
                </c:pt>
                <c:pt idx="3">
                  <c:v>135718</c:v>
                </c:pt>
                <c:pt idx="4">
                  <c:v>150758</c:v>
                </c:pt>
              </c:numCache>
            </c:numRef>
          </c:val>
          <c:smooth val="0"/>
          <c:extLst>
            <c:ext xmlns:c16="http://schemas.microsoft.com/office/drawing/2014/chart" uri="{C3380CC4-5D6E-409C-BE32-E72D297353CC}">
              <c16:uniqueId val="{00000001-36F9-4217-96C4-318E1A8593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2.91</c:v>
                </c:pt>
                <c:pt idx="1">
                  <c:v>2.78</c:v>
                </c:pt>
                <c:pt idx="2">
                  <c:v>3.18</c:v>
                </c:pt>
                <c:pt idx="3">
                  <c:v>6.4</c:v>
                </c:pt>
                <c:pt idx="4">
                  <c:v>4.9800000000000004</c:v>
                </c:pt>
              </c:numCache>
            </c:numRef>
          </c:val>
          <c:extLst>
            <c:ext xmlns:c16="http://schemas.microsoft.com/office/drawing/2014/chart" uri="{C3380CC4-5D6E-409C-BE32-E72D297353CC}">
              <c16:uniqueId val="{00000000-7199-4836-BD2D-6115E8EE4B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29.73</c:v>
                </c:pt>
                <c:pt idx="1">
                  <c:v>29.15</c:v>
                </c:pt>
                <c:pt idx="2">
                  <c:v>23.49</c:v>
                </c:pt>
                <c:pt idx="3">
                  <c:v>28.21</c:v>
                </c:pt>
                <c:pt idx="4">
                  <c:v>29.31</c:v>
                </c:pt>
              </c:numCache>
            </c:numRef>
          </c:val>
          <c:extLst>
            <c:ext xmlns:c16="http://schemas.microsoft.com/office/drawing/2014/chart" uri="{C3380CC4-5D6E-409C-BE32-E72D297353CC}">
              <c16:uniqueId val="{00000001-7199-4836-BD2D-6115E8EE4B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-6.2</c:v>
                </c:pt>
                <c:pt idx="1">
                  <c:v>-0.72</c:v>
                </c:pt>
                <c:pt idx="2">
                  <c:v>-4.04</c:v>
                </c:pt>
                <c:pt idx="3">
                  <c:v>9.42</c:v>
                </c:pt>
                <c:pt idx="4">
                  <c:v>-1.67</c:v>
                </c:pt>
              </c:numCache>
            </c:numRef>
          </c:val>
          <c:smooth val="0"/>
          <c:extLst>
            <c:ext xmlns:c16="http://schemas.microsoft.com/office/drawing/2014/chart" uri="{C3380CC4-5D6E-409C-BE32-E72D297353CC}">
              <c16:uniqueId val="{00000002-7199-4836-BD2D-6115E8EE4B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575E-4B0C-9085-0DDEAF67F7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5E-4B0C-9085-0DDEAF67F763}"/>
            </c:ext>
          </c:extLst>
        </c:ser>
        <c:ser>
          <c:idx val="2"/>
          <c:order val="2"/>
          <c:tx>
            <c:strRef>
              <c:f>データシート!$A$29</c:f>
              <c:strCache>
                <c:ptCount val="1"/>
                <c:pt idx="0">
                  <c:v>公共浄化槽事業特別会計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575E-4B0C-9085-0DDEAF67F76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75E-4B0C-9085-0DDEAF67F76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0.09</c:v>
                </c:pt>
                <c:pt idx="4">
                  <c:v>#N/A</c:v>
                </c:pt>
                <c:pt idx="5">
                  <c:v>0.16</c:v>
                </c:pt>
                <c:pt idx="6">
                  <c:v>#N/A</c:v>
                </c:pt>
                <c:pt idx="7">
                  <c:v>7.0000000000000007E-2</c:v>
                </c:pt>
                <c:pt idx="8">
                  <c:v>#N/A</c:v>
                </c:pt>
                <c:pt idx="9">
                  <c:v>0.08</c:v>
                </c:pt>
              </c:numCache>
            </c:numRef>
          </c:val>
          <c:extLst>
            <c:ext xmlns:c16="http://schemas.microsoft.com/office/drawing/2014/chart" uri="{C3380CC4-5D6E-409C-BE32-E72D297353CC}">
              <c16:uniqueId val="{00000004-575E-4B0C-9085-0DDEAF67F76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0.49</c:v>
                </c:pt>
                <c:pt idx="2">
                  <c:v>#N/A</c:v>
                </c:pt>
                <c:pt idx="3">
                  <c:v>0.11</c:v>
                </c:pt>
                <c:pt idx="4">
                  <c:v>#N/A</c:v>
                </c:pt>
                <c:pt idx="5">
                  <c:v>0.73</c:v>
                </c:pt>
                <c:pt idx="6">
                  <c:v>#N/A</c:v>
                </c:pt>
                <c:pt idx="7">
                  <c:v>1.01</c:v>
                </c:pt>
                <c:pt idx="8">
                  <c:v>#N/A</c:v>
                </c:pt>
                <c:pt idx="9">
                  <c:v>0.57999999999999996</c:v>
                </c:pt>
              </c:numCache>
            </c:numRef>
          </c:val>
          <c:extLst>
            <c:ext xmlns:c16="http://schemas.microsoft.com/office/drawing/2014/chart" uri="{C3380CC4-5D6E-409C-BE32-E72D297353CC}">
              <c16:uniqueId val="{00000005-575E-4B0C-9085-0DDEAF67F76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2.0499999999999998</c:v>
                </c:pt>
                <c:pt idx="2">
                  <c:v>#N/A</c:v>
                </c:pt>
                <c:pt idx="3">
                  <c:v>1.66</c:v>
                </c:pt>
                <c:pt idx="4">
                  <c:v>#N/A</c:v>
                </c:pt>
                <c:pt idx="5">
                  <c:v>1.36</c:v>
                </c:pt>
                <c:pt idx="6">
                  <c:v>#N/A</c:v>
                </c:pt>
                <c:pt idx="7">
                  <c:v>2</c:v>
                </c:pt>
                <c:pt idx="8">
                  <c:v>#N/A</c:v>
                </c:pt>
                <c:pt idx="9">
                  <c:v>1.53</c:v>
                </c:pt>
              </c:numCache>
            </c:numRef>
          </c:val>
          <c:extLst>
            <c:ext xmlns:c16="http://schemas.microsoft.com/office/drawing/2014/chart" uri="{C3380CC4-5D6E-409C-BE32-E72D297353CC}">
              <c16:uniqueId val="{00000006-575E-4B0C-9085-0DDEAF67F76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2.42</c:v>
                </c:pt>
                <c:pt idx="2">
                  <c:v>#N/A</c:v>
                </c:pt>
                <c:pt idx="3">
                  <c:v>2.58</c:v>
                </c:pt>
                <c:pt idx="4">
                  <c:v>#N/A</c:v>
                </c:pt>
                <c:pt idx="5">
                  <c:v>3.08</c:v>
                </c:pt>
                <c:pt idx="6">
                  <c:v>#N/A</c:v>
                </c:pt>
                <c:pt idx="7">
                  <c:v>3.49</c:v>
                </c:pt>
                <c:pt idx="8">
                  <c:v>#N/A</c:v>
                </c:pt>
                <c:pt idx="9">
                  <c:v>3.87</c:v>
                </c:pt>
              </c:numCache>
            </c:numRef>
          </c:val>
          <c:extLst>
            <c:ext xmlns:c16="http://schemas.microsoft.com/office/drawing/2014/chart" uri="{C3380CC4-5D6E-409C-BE32-E72D297353CC}">
              <c16:uniqueId val="{00000007-575E-4B0C-9085-0DDEAF67F76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4.13</c:v>
                </c:pt>
                <c:pt idx="2">
                  <c:v>#N/A</c:v>
                </c:pt>
                <c:pt idx="3">
                  <c:v>2.92</c:v>
                </c:pt>
                <c:pt idx="4">
                  <c:v>#N/A</c:v>
                </c:pt>
                <c:pt idx="5">
                  <c:v>2.5299999999999998</c:v>
                </c:pt>
                <c:pt idx="6">
                  <c:v>#N/A</c:v>
                </c:pt>
                <c:pt idx="7">
                  <c:v>3.25</c:v>
                </c:pt>
                <c:pt idx="8">
                  <c:v>#N/A</c:v>
                </c:pt>
                <c:pt idx="9">
                  <c:v>4.24</c:v>
                </c:pt>
              </c:numCache>
            </c:numRef>
          </c:val>
          <c:extLst>
            <c:ext xmlns:c16="http://schemas.microsoft.com/office/drawing/2014/chart" uri="{C3380CC4-5D6E-409C-BE32-E72D297353CC}">
              <c16:uniqueId val="{00000008-575E-4B0C-9085-0DDEAF67F7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2.9</c:v>
                </c:pt>
                <c:pt idx="2">
                  <c:v>#N/A</c:v>
                </c:pt>
                <c:pt idx="3">
                  <c:v>2.77</c:v>
                </c:pt>
                <c:pt idx="4">
                  <c:v>#N/A</c:v>
                </c:pt>
                <c:pt idx="5">
                  <c:v>3.18</c:v>
                </c:pt>
                <c:pt idx="6">
                  <c:v>#N/A</c:v>
                </c:pt>
                <c:pt idx="7">
                  <c:v>6.39</c:v>
                </c:pt>
                <c:pt idx="8">
                  <c:v>#N/A</c:v>
                </c:pt>
                <c:pt idx="9">
                  <c:v>4.97</c:v>
                </c:pt>
              </c:numCache>
            </c:numRef>
          </c:val>
          <c:extLst>
            <c:ext xmlns:c16="http://schemas.microsoft.com/office/drawing/2014/chart" uri="{C3380CC4-5D6E-409C-BE32-E72D297353CC}">
              <c16:uniqueId val="{00000009-575E-4B0C-9085-0DDEAF67F7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1127</c:v>
                </c:pt>
                <c:pt idx="5">
                  <c:v>1149</c:v>
                </c:pt>
                <c:pt idx="8">
                  <c:v>1173</c:v>
                </c:pt>
                <c:pt idx="11">
                  <c:v>1227</c:v>
                </c:pt>
                <c:pt idx="14">
                  <c:v>1209</c:v>
                </c:pt>
              </c:numCache>
            </c:numRef>
          </c:val>
          <c:extLst>
            <c:ext xmlns:c16="http://schemas.microsoft.com/office/drawing/2014/chart" uri="{C3380CC4-5D6E-409C-BE32-E72D297353CC}">
              <c16:uniqueId val="{00000000-BED6-4EB8-B231-E94E068235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D6-4EB8-B231-E94E068235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D6-4EB8-B231-E94E068235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70</c:v>
                </c:pt>
                <c:pt idx="3">
                  <c:v>68</c:v>
                </c:pt>
                <c:pt idx="6">
                  <c:v>64</c:v>
                </c:pt>
                <c:pt idx="9">
                  <c:v>35</c:v>
                </c:pt>
                <c:pt idx="12">
                  <c:v>14</c:v>
                </c:pt>
              </c:numCache>
            </c:numRef>
          </c:val>
          <c:extLst>
            <c:ext xmlns:c16="http://schemas.microsoft.com/office/drawing/2014/chart" uri="{C3380CC4-5D6E-409C-BE32-E72D297353CC}">
              <c16:uniqueId val="{00000003-BED6-4EB8-B231-E94E068235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405</c:v>
                </c:pt>
                <c:pt idx="3">
                  <c:v>401</c:v>
                </c:pt>
                <c:pt idx="6">
                  <c:v>394</c:v>
                </c:pt>
                <c:pt idx="9">
                  <c:v>396</c:v>
                </c:pt>
                <c:pt idx="12">
                  <c:v>362</c:v>
                </c:pt>
              </c:numCache>
            </c:numRef>
          </c:val>
          <c:extLst>
            <c:ext xmlns:c16="http://schemas.microsoft.com/office/drawing/2014/chart" uri="{C3380CC4-5D6E-409C-BE32-E72D297353CC}">
              <c16:uniqueId val="{00000004-BED6-4EB8-B231-E94E068235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D6-4EB8-B231-E94E068235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D6-4EB8-B231-E94E068235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1107</c:v>
                </c:pt>
                <c:pt idx="3">
                  <c:v>1173</c:v>
                </c:pt>
                <c:pt idx="6">
                  <c:v>1237</c:v>
                </c:pt>
                <c:pt idx="9">
                  <c:v>1356</c:v>
                </c:pt>
                <c:pt idx="12">
                  <c:v>1363</c:v>
                </c:pt>
              </c:numCache>
            </c:numRef>
          </c:val>
          <c:extLst>
            <c:ext xmlns:c16="http://schemas.microsoft.com/office/drawing/2014/chart" uri="{C3380CC4-5D6E-409C-BE32-E72D297353CC}">
              <c16:uniqueId val="{00000007-BED6-4EB8-B231-E94E068235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455</c:v>
                </c:pt>
                <c:pt idx="2">
                  <c:v>#N/A</c:v>
                </c:pt>
                <c:pt idx="3">
                  <c:v>#N/A</c:v>
                </c:pt>
                <c:pt idx="4">
                  <c:v>493</c:v>
                </c:pt>
                <c:pt idx="5">
                  <c:v>#N/A</c:v>
                </c:pt>
                <c:pt idx="6">
                  <c:v>#N/A</c:v>
                </c:pt>
                <c:pt idx="7">
                  <c:v>522</c:v>
                </c:pt>
                <c:pt idx="8">
                  <c:v>#N/A</c:v>
                </c:pt>
                <c:pt idx="9">
                  <c:v>#N/A</c:v>
                </c:pt>
                <c:pt idx="10">
                  <c:v>560</c:v>
                </c:pt>
                <c:pt idx="11">
                  <c:v>#N/A</c:v>
                </c:pt>
                <c:pt idx="12">
                  <c:v>#N/A</c:v>
                </c:pt>
                <c:pt idx="13">
                  <c:v>530</c:v>
                </c:pt>
                <c:pt idx="14">
                  <c:v>#N/A</c:v>
                </c:pt>
              </c:numCache>
            </c:numRef>
          </c:val>
          <c:smooth val="0"/>
          <c:extLst>
            <c:ext xmlns:c16="http://schemas.microsoft.com/office/drawing/2014/chart" uri="{C3380CC4-5D6E-409C-BE32-E72D297353CC}">
              <c16:uniqueId val="{00000008-BED6-4EB8-B231-E94E068235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11985</c:v>
                </c:pt>
                <c:pt idx="5">
                  <c:v>12358</c:v>
                </c:pt>
                <c:pt idx="8">
                  <c:v>12219</c:v>
                </c:pt>
                <c:pt idx="11">
                  <c:v>12108</c:v>
                </c:pt>
                <c:pt idx="14">
                  <c:v>12102</c:v>
                </c:pt>
              </c:numCache>
            </c:numRef>
          </c:val>
          <c:extLst>
            <c:ext xmlns:c16="http://schemas.microsoft.com/office/drawing/2014/chart" uri="{C3380CC4-5D6E-409C-BE32-E72D297353CC}">
              <c16:uniqueId val="{00000000-AFF9-4E33-A9C0-7AC65C6393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120</c:v>
                </c:pt>
                <c:pt idx="5">
                  <c:v>124</c:v>
                </c:pt>
                <c:pt idx="8">
                  <c:v>159</c:v>
                </c:pt>
                <c:pt idx="11">
                  <c:v>144</c:v>
                </c:pt>
                <c:pt idx="14">
                  <c:v>136</c:v>
                </c:pt>
              </c:numCache>
            </c:numRef>
          </c:val>
          <c:extLst>
            <c:ext xmlns:c16="http://schemas.microsoft.com/office/drawing/2014/chart" uri="{C3380CC4-5D6E-409C-BE32-E72D297353CC}">
              <c16:uniqueId val="{00000001-AFF9-4E33-A9C0-7AC65C6393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4715</c:v>
                </c:pt>
                <c:pt idx="5">
                  <c:v>4598</c:v>
                </c:pt>
                <c:pt idx="8">
                  <c:v>4213</c:v>
                </c:pt>
                <c:pt idx="11">
                  <c:v>4633</c:v>
                </c:pt>
                <c:pt idx="14">
                  <c:v>4748</c:v>
                </c:pt>
              </c:numCache>
            </c:numRef>
          </c:val>
          <c:extLst>
            <c:ext xmlns:c16="http://schemas.microsoft.com/office/drawing/2014/chart" uri="{C3380CC4-5D6E-409C-BE32-E72D297353CC}">
              <c16:uniqueId val="{00000002-AFF9-4E33-A9C0-7AC65C6393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F9-4E33-A9C0-7AC65C6393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F9-4E33-A9C0-7AC65C6393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F9-4E33-A9C0-7AC65C6393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1976</c:v>
                </c:pt>
                <c:pt idx="3">
                  <c:v>1912</c:v>
                </c:pt>
                <c:pt idx="6">
                  <c:v>1865</c:v>
                </c:pt>
                <c:pt idx="9">
                  <c:v>1823</c:v>
                </c:pt>
                <c:pt idx="12">
                  <c:v>1733</c:v>
                </c:pt>
              </c:numCache>
            </c:numRef>
          </c:val>
          <c:extLst>
            <c:ext xmlns:c16="http://schemas.microsoft.com/office/drawing/2014/chart" uri="{C3380CC4-5D6E-409C-BE32-E72D297353CC}">
              <c16:uniqueId val="{00000006-AFF9-4E33-A9C0-7AC65C6393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599</c:v>
                </c:pt>
                <c:pt idx="3">
                  <c:v>539</c:v>
                </c:pt>
                <c:pt idx="6">
                  <c:v>485</c:v>
                </c:pt>
                <c:pt idx="9">
                  <c:v>444</c:v>
                </c:pt>
                <c:pt idx="12">
                  <c:v>423</c:v>
                </c:pt>
              </c:numCache>
            </c:numRef>
          </c:val>
          <c:extLst>
            <c:ext xmlns:c16="http://schemas.microsoft.com/office/drawing/2014/chart" uri="{C3380CC4-5D6E-409C-BE32-E72D297353CC}">
              <c16:uniqueId val="{00000007-AFF9-4E33-A9C0-7AC65C6393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4284</c:v>
                </c:pt>
                <c:pt idx="3">
                  <c:v>5267</c:v>
                </c:pt>
                <c:pt idx="6">
                  <c:v>5004</c:v>
                </c:pt>
                <c:pt idx="9">
                  <c:v>4843</c:v>
                </c:pt>
                <c:pt idx="12">
                  <c:v>4493</c:v>
                </c:pt>
              </c:numCache>
            </c:numRef>
          </c:val>
          <c:extLst>
            <c:ext xmlns:c16="http://schemas.microsoft.com/office/drawing/2014/chart" uri="{C3380CC4-5D6E-409C-BE32-E72D297353CC}">
              <c16:uniqueId val="{00000008-AFF9-4E33-A9C0-7AC65C6393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F9-4E33-A9C0-7AC65C6393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12435</c:v>
                </c:pt>
                <c:pt idx="3">
                  <c:v>12499</c:v>
                </c:pt>
                <c:pt idx="6">
                  <c:v>12635</c:v>
                </c:pt>
                <c:pt idx="9">
                  <c:v>12629</c:v>
                </c:pt>
                <c:pt idx="12">
                  <c:v>12763</c:v>
                </c:pt>
              </c:numCache>
            </c:numRef>
          </c:val>
          <c:extLst>
            <c:ext xmlns:c16="http://schemas.microsoft.com/office/drawing/2014/chart" uri="{C3380CC4-5D6E-409C-BE32-E72D297353CC}">
              <c16:uniqueId val="{0000000A-AFF9-4E33-A9C0-7AC65C6393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2473</c:v>
                </c:pt>
                <c:pt idx="2">
                  <c:v>#N/A</c:v>
                </c:pt>
                <c:pt idx="3">
                  <c:v>#N/A</c:v>
                </c:pt>
                <c:pt idx="4">
                  <c:v>3137</c:v>
                </c:pt>
                <c:pt idx="5">
                  <c:v>#N/A</c:v>
                </c:pt>
                <c:pt idx="6">
                  <c:v>#N/A</c:v>
                </c:pt>
                <c:pt idx="7">
                  <c:v>3399</c:v>
                </c:pt>
                <c:pt idx="8">
                  <c:v>#N/A</c:v>
                </c:pt>
                <c:pt idx="9">
                  <c:v>#N/A</c:v>
                </c:pt>
                <c:pt idx="10">
                  <c:v>2853</c:v>
                </c:pt>
                <c:pt idx="11">
                  <c:v>#N/A</c:v>
                </c:pt>
                <c:pt idx="12">
                  <c:v>#N/A</c:v>
                </c:pt>
                <c:pt idx="13">
                  <c:v>2426</c:v>
                </c:pt>
                <c:pt idx="14">
                  <c:v>#N/A</c:v>
                </c:pt>
              </c:numCache>
            </c:numRef>
          </c:val>
          <c:smooth val="0"/>
          <c:extLst>
            <c:ext xmlns:c16="http://schemas.microsoft.com/office/drawing/2014/chart" uri="{C3380CC4-5D6E-409C-BE32-E72D297353CC}">
              <c16:uniqueId val="{0000000B-AFF9-4E33-A9C0-7AC65C6393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1420</c:v>
                </c:pt>
                <c:pt idx="1">
                  <c:v>1805</c:v>
                </c:pt>
                <c:pt idx="2">
                  <c:v>1806</c:v>
                </c:pt>
              </c:numCache>
            </c:numRef>
          </c:val>
          <c:extLst>
            <c:ext xmlns:c16="http://schemas.microsoft.com/office/drawing/2014/chart" uri="{C3380CC4-5D6E-409C-BE32-E72D297353CC}">
              <c16:uniqueId val="{00000000-0D21-4950-B19A-7D45E786DF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1889</c:v>
                </c:pt>
                <c:pt idx="1">
                  <c:v>1985</c:v>
                </c:pt>
                <c:pt idx="2">
                  <c:v>1991</c:v>
                </c:pt>
              </c:numCache>
            </c:numRef>
          </c:val>
          <c:extLst>
            <c:ext xmlns:c16="http://schemas.microsoft.com/office/drawing/2014/chart" uri="{C3380CC4-5D6E-409C-BE32-E72D297353CC}">
              <c16:uniqueId val="{00000001-0D21-4950-B19A-7D45E786DF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1742</c:v>
                </c:pt>
                <c:pt idx="1">
                  <c:v>1563</c:v>
                </c:pt>
                <c:pt idx="2">
                  <c:v>1559</c:v>
                </c:pt>
              </c:numCache>
            </c:numRef>
          </c:val>
          <c:extLst>
            <c:ext xmlns:c16="http://schemas.microsoft.com/office/drawing/2014/chart" uri="{C3380CC4-5D6E-409C-BE32-E72D297353CC}">
              <c16:uniqueId val="{00000002-0D21-4950-B19A-7D45E786DF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元利償還金については、過去に実施した公共施設の高台移転事業の元金償還が始まったことから上昇傾向にある。</a:t>
          </a:r>
        </a:p>
        <a:p>
          <a:r>
            <a:rPr kumimoji="1" lang="ja-JP" altLang="en-US" sz="1400">
              <a:latin typeface="ＭＳ ゴシック" pitchFamily="49" charset="-128"/>
              <a:ea typeface="ＭＳ ゴシック" pitchFamily="49" charset="-128"/>
            </a:rPr>
            <a:t>　地方債の発行については、交付税措置の大きい、過疎対策事業債、合併特例債、緊急自然災害防止対策事業債などを優先的に選択しているため、算入公債費等の額も上昇傾向にある。</a:t>
          </a:r>
        </a:p>
        <a:p>
          <a:r>
            <a:rPr kumimoji="1" lang="ja-JP" altLang="en-US" sz="1400">
              <a:latin typeface="ＭＳ ゴシック" pitchFamily="49" charset="-128"/>
              <a:ea typeface="ＭＳ ゴシック" pitchFamily="49" charset="-128"/>
            </a:rPr>
            <a:t>　今後は、町立南伊勢病院の元金償還や、統合保育所の高台移転、小中学校の統廃合事業への着手に伴う新規地方債の発行により、実質公債費比率が伸びる見込みである。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満期一括償還方式は採用していない。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これまでの公共施設の高台移転事業等の大型建設事業により高い水準で推移している。今後は、南島地区の小中学校統廃合事業を予定しており、一般会計等に係る地方債の現在高は増加していく見込みである。また、退職手当負担見込額については、合併以降の職員数の適正化に取り組んだことや、年齢層の高い職員が多く退職したことにより減少傾向にある。公営企業債等繰入見込額については、町立病院の建設事業が完了した令和元年度がピークであり、下水道整備事業の償還終了により徐々に減少していくことが予想される。</a:t>
          </a:r>
        </a:p>
        <a:p>
          <a:r>
            <a:rPr kumimoji="1" lang="ja-JP" altLang="en-US" sz="1200">
              <a:latin typeface="ＭＳ ゴシック" pitchFamily="49" charset="-128"/>
              <a:ea typeface="ＭＳ ゴシック" pitchFamily="49" charset="-128"/>
            </a:rPr>
            <a:t>　充当可能基金については、平成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年までは積み立てを行ってきたところであるが、平成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元年度には取り崩しているため減少している。今後も、公債費の伸びに応じ、町債管理基金を充当していく予定のため、基金残高は減少見込みである。地方債の発行にあたっては、交付税措置の大きいものを優先的に選択しているため、基準財政需要額算入見込額は伸びていくことが予想される。</a:t>
          </a:r>
        </a:p>
        <a:p>
          <a:r>
            <a:rPr kumimoji="1" lang="ja-JP" altLang="en-US" sz="1200">
              <a:latin typeface="ＭＳ ゴシック" pitchFamily="49" charset="-128"/>
              <a:ea typeface="ＭＳ ゴシック" pitchFamily="49" charset="-128"/>
            </a:rPr>
            <a:t>　今後も地方債の新規発行の抑制、基金の積み増しを行い、健全な財政運営に努める。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三重県南伊勢町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繰越金については、その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を町債管理基金に積み立てている。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年度決算においては、普通交付税の追加交付等の影響により基金を温存することができた。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財政調整基金については、普通交付税の国勢調査人口の見直しによる影響に対応するため、標準財政規模の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割程度を目安としながらも、できる限り温存に努める。町債管理基金については、これから元金償還のピークを迎えることから計画的に取り崩す。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地域振興基金については、子育て応援や安心安全対策、新たな地域コミュニティの支援事業などに活用していく。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地域振興基金：南伊勢町の地域振興及び町民の一体感の醸成を図るための事業の財源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医療施設整備基金：医療施設を整備するための事業の財源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医療対策特別基金：過疎地域自立促進特別事業終了後の医療確保対策経費の財源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ふるさと応援基金：ふるさと納税寄附金を原資とした地域振興のための各種施策の財源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森林環境譲与税基金：森林の整備や担い手育成に関する施策の財源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医療対策特別基金：増減なし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年度積立分を全額取り崩し、令和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森林環境譲与税基金：森林整備関係の歳出に充当、森林環境譲与税の交付額全額を積み立てた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地域振興基金：人口減少、少子高齢化対策などの政策的な事業に充当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ふるさと応援基金：寄付の目的に沿った各種事業に充当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森林環境譲与税基金：森林整備、担い手育成、普及啓発等に充当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年度の国道改良事業に伴う公営住宅の移転事業に係る補償費を積み立てたことにより残高が増えている。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年度は、普通交付税の追加交付等の影響により基金を温存することができた。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普通交付税の国勢調査人口の見直しによる影響に対応するため、標準財政規模の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割程度を目安としながらも、できる限り温存に努める。また、南海トラフ地震等の災害対応のためにも一定額を確保する。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年度の決算においては、繰越金の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を積み立てつつ、公債費の増嵩に対応するため取り崩しも行った。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の高台移転事業の償還開始、南島地区小中学校統廃合事業への着手等を予定していることなどから、今後も公債費は高い水準で推移することが予想される。その償還財源として町債管理基金を活用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11,221
11,145
241.89
10,799,521
10,426,746
306,457
6,159,197
12,763,491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町は人口減少・少子高齢化が著しく進んでいる。特に、年少人口の減少が極めて大きく、町の活気が失われつつあるばかりか、産業の低迷にも影響を及ぼしていることから、財政基盤が弱く、類似団体の中でも順位が下位に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人口減少・少子高齢化に歯止めをかけるよう施策・事業を展開するとともに、公共施設の適正配置をはじめとした行政コスト削減を図り、財政基盤の強化に努めていく。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xdr:cNvCxnSpPr/>
      </xdr:nvCxnSpPr>
      <xdr:spPr>
        <a:xfrm flipV="1">
          <a:off x="4514850" y="6101443"/>
          <a:ext cx="0" cy="12246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45847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425950" y="732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4584700" y="585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425950" y="61014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129722</xdr:rowOff>
    </xdr:to>
    <xdr:cxnSp macro="">
      <xdr:nvCxnSpPr>
        <xdr:cNvPr id="71" name="直線コネクタ 70"/>
        <xdr:cNvCxnSpPr/>
      </xdr:nvCxnSpPr>
      <xdr:spPr>
        <a:xfrm>
          <a:off x="3752850" y="7194550"/>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4584700" y="6697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464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4" name="直線コネクタ 73"/>
        <xdr:cNvCxnSpPr/>
      </xdr:nvCxnSpPr>
      <xdr:spPr>
        <a:xfrm>
          <a:off x="2940050" y="719455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3702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40995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xdr:cNvCxnSpPr/>
      </xdr:nvCxnSpPr>
      <xdr:spPr>
        <a:xfrm>
          <a:off x="2127250" y="719455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2889250" y="6714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xdr:cNvSpPr txBox="1"/>
      </xdr:nvSpPr>
      <xdr:spPr>
        <a:xfrm>
          <a:off x="2597150" y="648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xdr:cNvCxnSpPr/>
      </xdr:nvCxnSpPr>
      <xdr:spPr>
        <a:xfrm>
          <a:off x="1333500" y="71945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955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78435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282700" y="68806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97155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464050" y="71782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45847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xdr:cNvSpPr/>
      </xdr:nvSpPr>
      <xdr:spPr>
        <a:xfrm>
          <a:off x="370205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xdr:cNvSpPr txBox="1"/>
      </xdr:nvSpPr>
      <xdr:spPr>
        <a:xfrm>
          <a:off x="3409950" y="72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288925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59715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095500" y="7143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78435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282700" y="7143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97155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当町は東西に広く、そこに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の集落（行政区）が点在している。それぞれに消防施設や集会施設があり、また、一次避難、二次避難施設も設ける必要があることから維持管理経費がかさんでいる状況にある。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さらに、町立南伊勢病院や診療所への繰出金が増嵩していることや、高齢者や障がい者等の外出を支援する町営バス・デマンドバスの運行にかかる経費、下水道事業に対する繰出金も経常経費を押し上げる一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xdr:cNvCxnSpPr/>
      </xdr:nvCxnSpPr>
      <xdr:spPr>
        <a:xfrm flipV="1">
          <a:off x="4514850" y="9574022"/>
          <a:ext cx="0" cy="1495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45847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425950" y="11069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xdr:cNvSpPr txBox="1"/>
      </xdr:nvSpPr>
      <xdr:spPr>
        <a:xfrm>
          <a:off x="4584700" y="932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xdr:cNvCxnSpPr/>
      </xdr:nvCxnSpPr>
      <xdr:spPr>
        <a:xfrm>
          <a:off x="4425950" y="9574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22352</xdr:rowOff>
    </xdr:from>
    <xdr:to>
      <xdr:col>23</xdr:col>
      <xdr:colOff>133350</xdr:colOff>
      <xdr:row>65</xdr:row>
      <xdr:rowOff>114046</xdr:rowOff>
    </xdr:to>
    <xdr:cxnSp macro="">
      <xdr:nvCxnSpPr>
        <xdr:cNvPr id="132" name="直線コネクタ 131"/>
        <xdr:cNvCxnSpPr/>
      </xdr:nvCxnSpPr>
      <xdr:spPr>
        <a:xfrm>
          <a:off x="3752850" y="10753852"/>
          <a:ext cx="762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xdr:cNvSpPr txBox="1"/>
      </xdr:nvSpPr>
      <xdr:spPr>
        <a:xfrm>
          <a:off x="4584700" y="10325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464050" y="104744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27178</xdr:rowOff>
    </xdr:to>
    <xdr:cxnSp macro="">
      <xdr:nvCxnSpPr>
        <xdr:cNvPr id="135" name="直線コネクタ 134"/>
        <xdr:cNvCxnSpPr/>
      </xdr:nvCxnSpPr>
      <xdr:spPr>
        <a:xfrm flipV="1">
          <a:off x="2940050" y="10753852"/>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xdr:cNvSpPr/>
      </xdr:nvSpPr>
      <xdr:spPr>
        <a:xfrm>
          <a:off x="37020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xdr:cNvSpPr txBox="1"/>
      </xdr:nvSpPr>
      <xdr:spPr>
        <a:xfrm>
          <a:off x="3409950" y="10149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27178</xdr:rowOff>
    </xdr:to>
    <xdr:cxnSp macro="">
      <xdr:nvCxnSpPr>
        <xdr:cNvPr id="138" name="直線コネクタ 137"/>
        <xdr:cNvCxnSpPr/>
      </xdr:nvCxnSpPr>
      <xdr:spPr>
        <a:xfrm>
          <a:off x="2127250" y="1075867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xdr:cNvSpPr/>
      </xdr:nvSpPr>
      <xdr:spPr>
        <a:xfrm>
          <a:off x="2889250" y="105564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xdr:cNvSpPr txBox="1"/>
      </xdr:nvSpPr>
      <xdr:spPr>
        <a:xfrm>
          <a:off x="2597150" y="1033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27178</xdr:rowOff>
    </xdr:to>
    <xdr:cxnSp macro="">
      <xdr:nvCxnSpPr>
        <xdr:cNvPr id="141" name="直線コネクタ 140"/>
        <xdr:cNvCxnSpPr/>
      </xdr:nvCxnSpPr>
      <xdr:spPr>
        <a:xfrm>
          <a:off x="1333500" y="10744200"/>
          <a:ext cx="7937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xdr:cNvSpPr/>
      </xdr:nvSpPr>
      <xdr:spPr>
        <a:xfrm>
          <a:off x="2095500" y="106177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xdr:cNvSpPr txBox="1"/>
      </xdr:nvSpPr>
      <xdr:spPr>
        <a:xfrm>
          <a:off x="1784350" y="103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xdr:cNvSpPr/>
      </xdr:nvSpPr>
      <xdr:spPr>
        <a:xfrm>
          <a:off x="1282700" y="10583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xdr:cNvSpPr txBox="1"/>
      </xdr:nvSpPr>
      <xdr:spPr>
        <a:xfrm>
          <a:off x="971550" y="1036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51" name="楕円 150"/>
        <xdr:cNvSpPr/>
      </xdr:nvSpPr>
      <xdr:spPr>
        <a:xfrm>
          <a:off x="4464050" y="107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52" name="財政構造の弾力性該当値テキスト"/>
        <xdr:cNvSpPr txBox="1"/>
      </xdr:nvSpPr>
      <xdr:spPr>
        <a:xfrm>
          <a:off x="4584700" y="10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3" name="楕円 152"/>
        <xdr:cNvSpPr/>
      </xdr:nvSpPr>
      <xdr:spPr>
        <a:xfrm>
          <a:off x="3702050" y="107094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4" name="テキスト ボックス 153"/>
        <xdr:cNvSpPr txBox="1"/>
      </xdr:nvSpPr>
      <xdr:spPr>
        <a:xfrm>
          <a:off x="3409950" y="1078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147828</xdr:rowOff>
    </xdr:from>
    <xdr:to>
      <xdr:col>15</xdr:col>
      <xdr:colOff>133350</xdr:colOff>
      <xdr:row>65</xdr:row>
      <xdr:rowOff>77978</xdr:rowOff>
    </xdr:to>
    <xdr:sp macro="" textlink="">
      <xdr:nvSpPr>
        <xdr:cNvPr id="155" name="楕円 154"/>
        <xdr:cNvSpPr/>
      </xdr:nvSpPr>
      <xdr:spPr>
        <a:xfrm>
          <a:off x="2889250" y="107142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56" name="テキスト ボックス 155"/>
        <xdr:cNvSpPr txBox="1"/>
      </xdr:nvSpPr>
      <xdr:spPr>
        <a:xfrm>
          <a:off x="2597150" y="1079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7" name="楕円 156"/>
        <xdr:cNvSpPr/>
      </xdr:nvSpPr>
      <xdr:spPr>
        <a:xfrm>
          <a:off x="2095500" y="107142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8" name="テキスト ボックス 157"/>
        <xdr:cNvSpPr txBox="1"/>
      </xdr:nvSpPr>
      <xdr:spPr>
        <a:xfrm>
          <a:off x="1784350" y="1079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xdr:cNvSpPr/>
      </xdr:nvSpPr>
      <xdr:spPr>
        <a:xfrm>
          <a:off x="1282700" y="10699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0" name="テキスト ボックス 159"/>
        <xdr:cNvSpPr txBox="1"/>
      </xdr:nvSpPr>
      <xdr:spPr>
        <a:xfrm>
          <a:off x="971550" y="1077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保育所やごみ処理施設の職員数が類似団体と比較し多いことから人件費がかさんでいる状況にある。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また、東西に広い当町では、消防施設や集会施設等が各集落に点在し、集約化しにくい状況であることから物件費が高止まりする要因になっている。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年度は決算額は人件費、物件費とも微減ではあるが、人口減少により人口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人当たりの経費が上昇している。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xdr:cNvCxnSpPr/>
      </xdr:nvCxnSpPr>
      <xdr:spPr>
        <a:xfrm flipV="1">
          <a:off x="4514850" y="13260533"/>
          <a:ext cx="0" cy="1197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xdr:cNvSpPr txBox="1"/>
      </xdr:nvSpPr>
      <xdr:spPr>
        <a:xfrm>
          <a:off x="4584700" y="144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xdr:cNvCxnSpPr/>
      </xdr:nvCxnSpPr>
      <xdr:spPr>
        <a:xfrm>
          <a:off x="4425950" y="14458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xdr:cNvSpPr txBox="1"/>
      </xdr:nvSpPr>
      <xdr:spPr>
        <a:xfrm>
          <a:off x="4584700" y="1301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xdr:cNvCxnSpPr/>
      </xdr:nvCxnSpPr>
      <xdr:spPr>
        <a:xfrm>
          <a:off x="4425950" y="13260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165030</xdr:rowOff>
    </xdr:from>
    <xdr:to>
      <xdr:col>23</xdr:col>
      <xdr:colOff>133350</xdr:colOff>
      <xdr:row>82</xdr:row>
      <xdr:rowOff>26279</xdr:rowOff>
    </xdr:to>
    <xdr:cxnSp macro="">
      <xdr:nvCxnSpPr>
        <xdr:cNvPr id="193" name="直線コネクタ 192"/>
        <xdr:cNvCxnSpPr/>
      </xdr:nvCxnSpPr>
      <xdr:spPr>
        <a:xfrm>
          <a:off x="3752850" y="13538130"/>
          <a:ext cx="762000" cy="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143690</xdr:rowOff>
    </xdr:from>
    <xdr:ext cx="762000" cy="259045"/>
    <xdr:sp macro="" textlink="">
      <xdr:nvSpPr>
        <xdr:cNvPr id="194" name="人件費・物件費等の状況平均値テキスト"/>
        <xdr:cNvSpPr txBox="1"/>
      </xdr:nvSpPr>
      <xdr:spPr>
        <a:xfrm>
          <a:off x="4584700" y="1335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xdr:cNvSpPr/>
      </xdr:nvSpPr>
      <xdr:spPr>
        <a:xfrm>
          <a:off x="4464050" y="135002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138657</xdr:rowOff>
    </xdr:from>
    <xdr:to>
      <xdr:col>19</xdr:col>
      <xdr:colOff>133350</xdr:colOff>
      <xdr:row>81</xdr:row>
      <xdr:rowOff>165030</xdr:rowOff>
    </xdr:to>
    <xdr:cxnSp macro="">
      <xdr:nvCxnSpPr>
        <xdr:cNvPr id="196" name="直線コネクタ 195"/>
        <xdr:cNvCxnSpPr/>
      </xdr:nvCxnSpPr>
      <xdr:spPr>
        <a:xfrm>
          <a:off x="2940050" y="13511757"/>
          <a:ext cx="812800" cy="2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xdr:cNvSpPr/>
      </xdr:nvSpPr>
      <xdr:spPr>
        <a:xfrm>
          <a:off x="3702050" y="13454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xdr:cNvSpPr txBox="1"/>
      </xdr:nvSpPr>
      <xdr:spPr>
        <a:xfrm>
          <a:off x="3409950" y="1322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75474</xdr:rowOff>
    </xdr:from>
    <xdr:to>
      <xdr:col>15</xdr:col>
      <xdr:colOff>82550</xdr:colOff>
      <xdr:row>81</xdr:row>
      <xdr:rowOff>138657</xdr:rowOff>
    </xdr:to>
    <xdr:cxnSp macro="">
      <xdr:nvCxnSpPr>
        <xdr:cNvPr id="199" name="直線コネクタ 198"/>
        <xdr:cNvCxnSpPr/>
      </xdr:nvCxnSpPr>
      <xdr:spPr>
        <a:xfrm>
          <a:off x="2127250" y="13448574"/>
          <a:ext cx="812800" cy="6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xdr:cNvSpPr/>
      </xdr:nvSpPr>
      <xdr:spPr>
        <a:xfrm>
          <a:off x="2889250" y="1340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xdr:cNvSpPr txBox="1"/>
      </xdr:nvSpPr>
      <xdr:spPr>
        <a:xfrm>
          <a:off x="2597150" y="1318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61033</xdr:rowOff>
    </xdr:from>
    <xdr:to>
      <xdr:col>11</xdr:col>
      <xdr:colOff>31750</xdr:colOff>
      <xdr:row>81</xdr:row>
      <xdr:rowOff>75474</xdr:rowOff>
    </xdr:to>
    <xdr:cxnSp macro="">
      <xdr:nvCxnSpPr>
        <xdr:cNvPr id="202" name="直線コネクタ 201"/>
        <xdr:cNvCxnSpPr/>
      </xdr:nvCxnSpPr>
      <xdr:spPr>
        <a:xfrm>
          <a:off x="1333500" y="13434133"/>
          <a:ext cx="79375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xdr:cNvSpPr/>
      </xdr:nvSpPr>
      <xdr:spPr>
        <a:xfrm>
          <a:off x="2095500" y="13360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4" name="テキスト ボックス 203"/>
        <xdr:cNvSpPr txBox="1"/>
      </xdr:nvSpPr>
      <xdr:spPr>
        <a:xfrm>
          <a:off x="1784350" y="1313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xdr:cNvSpPr/>
      </xdr:nvSpPr>
      <xdr:spPr>
        <a:xfrm>
          <a:off x="1282700" y="133331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6" name="テキスト ボックス 205"/>
        <xdr:cNvSpPr txBox="1"/>
      </xdr:nvSpPr>
      <xdr:spPr>
        <a:xfrm>
          <a:off x="971550" y="1310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146929</xdr:rowOff>
    </xdr:from>
    <xdr:to>
      <xdr:col>23</xdr:col>
      <xdr:colOff>184150</xdr:colOff>
      <xdr:row>82</xdr:row>
      <xdr:rowOff>77079</xdr:rowOff>
    </xdr:to>
    <xdr:sp macro="" textlink="">
      <xdr:nvSpPr>
        <xdr:cNvPr id="212" name="楕円 211"/>
        <xdr:cNvSpPr/>
      </xdr:nvSpPr>
      <xdr:spPr>
        <a:xfrm>
          <a:off x="4464050" y="135200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119006</xdr:rowOff>
    </xdr:from>
    <xdr:ext cx="762000" cy="259045"/>
    <xdr:sp macro="" textlink="">
      <xdr:nvSpPr>
        <xdr:cNvPr id="213" name="人件費・物件費等の状況該当値テキスト"/>
        <xdr:cNvSpPr txBox="1"/>
      </xdr:nvSpPr>
      <xdr:spPr>
        <a:xfrm>
          <a:off x="4584700" y="1349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114230</xdr:rowOff>
    </xdr:from>
    <xdr:to>
      <xdr:col>19</xdr:col>
      <xdr:colOff>184150</xdr:colOff>
      <xdr:row>82</xdr:row>
      <xdr:rowOff>44380</xdr:rowOff>
    </xdr:to>
    <xdr:sp macro="" textlink="">
      <xdr:nvSpPr>
        <xdr:cNvPr id="214" name="楕円 213"/>
        <xdr:cNvSpPr/>
      </xdr:nvSpPr>
      <xdr:spPr>
        <a:xfrm>
          <a:off x="3702050" y="13487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29157</xdr:rowOff>
    </xdr:from>
    <xdr:ext cx="736600" cy="259045"/>
    <xdr:sp macro="" textlink="">
      <xdr:nvSpPr>
        <xdr:cNvPr id="215" name="テキスト ボックス 214"/>
        <xdr:cNvSpPr txBox="1"/>
      </xdr:nvSpPr>
      <xdr:spPr>
        <a:xfrm>
          <a:off x="3409950" y="13567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87857</xdr:rowOff>
    </xdr:from>
    <xdr:to>
      <xdr:col>15</xdr:col>
      <xdr:colOff>133350</xdr:colOff>
      <xdr:row>82</xdr:row>
      <xdr:rowOff>18007</xdr:rowOff>
    </xdr:to>
    <xdr:sp macro="" textlink="">
      <xdr:nvSpPr>
        <xdr:cNvPr id="216" name="楕円 215"/>
        <xdr:cNvSpPr/>
      </xdr:nvSpPr>
      <xdr:spPr>
        <a:xfrm>
          <a:off x="2889250" y="134609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2784</xdr:rowOff>
    </xdr:from>
    <xdr:ext cx="762000" cy="259045"/>
    <xdr:sp macro="" textlink="">
      <xdr:nvSpPr>
        <xdr:cNvPr id="217" name="テキスト ボックス 216"/>
        <xdr:cNvSpPr txBox="1"/>
      </xdr:nvSpPr>
      <xdr:spPr>
        <a:xfrm>
          <a:off x="2597150" y="135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24674</xdr:rowOff>
    </xdr:from>
    <xdr:to>
      <xdr:col>11</xdr:col>
      <xdr:colOff>82550</xdr:colOff>
      <xdr:row>81</xdr:row>
      <xdr:rowOff>126274</xdr:rowOff>
    </xdr:to>
    <xdr:sp macro="" textlink="">
      <xdr:nvSpPr>
        <xdr:cNvPr id="218" name="楕円 217"/>
        <xdr:cNvSpPr/>
      </xdr:nvSpPr>
      <xdr:spPr>
        <a:xfrm>
          <a:off x="2095500" y="13397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111051</xdr:rowOff>
    </xdr:from>
    <xdr:ext cx="762000" cy="259045"/>
    <xdr:sp macro="" textlink="">
      <xdr:nvSpPr>
        <xdr:cNvPr id="219" name="テキスト ボックス 218"/>
        <xdr:cNvSpPr txBox="1"/>
      </xdr:nvSpPr>
      <xdr:spPr>
        <a:xfrm>
          <a:off x="1784350" y="1348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10233</xdr:rowOff>
    </xdr:from>
    <xdr:to>
      <xdr:col>7</xdr:col>
      <xdr:colOff>31750</xdr:colOff>
      <xdr:row>81</xdr:row>
      <xdr:rowOff>111833</xdr:rowOff>
    </xdr:to>
    <xdr:sp macro="" textlink="">
      <xdr:nvSpPr>
        <xdr:cNvPr id="220" name="楕円 219"/>
        <xdr:cNvSpPr/>
      </xdr:nvSpPr>
      <xdr:spPr>
        <a:xfrm>
          <a:off x="1282700" y="13383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96610</xdr:rowOff>
    </xdr:from>
    <xdr:ext cx="762000" cy="259045"/>
    <xdr:sp macro="" textlink="">
      <xdr:nvSpPr>
        <xdr:cNvPr id="221" name="テキスト ボックス 220"/>
        <xdr:cNvSpPr txBox="1"/>
      </xdr:nvSpPr>
      <xdr:spPr>
        <a:xfrm>
          <a:off x="971550" y="134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若年層（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級まで）の職員が、職員全体に占める割合が多く、指数が低くなっている。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xdr:cNvCxnSpPr/>
      </xdr:nvCxnSpPr>
      <xdr:spPr>
        <a:xfrm flipV="1">
          <a:off x="15474950" y="13232341"/>
          <a:ext cx="0" cy="1491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5563850" y="1469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5405100" y="14723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5563850" y="1298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5405100" y="132323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84666</xdr:rowOff>
    </xdr:from>
    <xdr:to>
      <xdr:col>81</xdr:col>
      <xdr:colOff>44450</xdr:colOff>
      <xdr:row>81</xdr:row>
      <xdr:rowOff>13759</xdr:rowOff>
    </xdr:to>
    <xdr:cxnSp macro="">
      <xdr:nvCxnSpPr>
        <xdr:cNvPr id="255" name="直線コネクタ 254"/>
        <xdr:cNvCxnSpPr/>
      </xdr:nvCxnSpPr>
      <xdr:spPr>
        <a:xfrm>
          <a:off x="14712950" y="13292666"/>
          <a:ext cx="762000" cy="9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xdr:cNvSpPr txBox="1"/>
      </xdr:nvSpPr>
      <xdr:spPr>
        <a:xfrm>
          <a:off x="15563850" y="13912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xdr:cNvSpPr/>
      </xdr:nvSpPr>
      <xdr:spPr>
        <a:xfrm>
          <a:off x="15430500" y="139403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84666</xdr:rowOff>
    </xdr:from>
    <xdr:to>
      <xdr:col>77</xdr:col>
      <xdr:colOff>44450</xdr:colOff>
      <xdr:row>81</xdr:row>
      <xdr:rowOff>94191</xdr:rowOff>
    </xdr:to>
    <xdr:cxnSp macro="">
      <xdr:nvCxnSpPr>
        <xdr:cNvPr id="258" name="直線コネクタ 257"/>
        <xdr:cNvCxnSpPr/>
      </xdr:nvCxnSpPr>
      <xdr:spPr>
        <a:xfrm flipV="1">
          <a:off x="13906500" y="13292666"/>
          <a:ext cx="80645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xdr:cNvSpPr/>
      </xdr:nvSpPr>
      <xdr:spPr>
        <a:xfrm>
          <a:off x="14668500" y="139805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xdr:cNvSpPr txBox="1"/>
      </xdr:nvSpPr>
      <xdr:spPr>
        <a:xfrm>
          <a:off x="14370050" y="1406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144991</xdr:rowOff>
    </xdr:from>
    <xdr:to>
      <xdr:col>72</xdr:col>
      <xdr:colOff>203200</xdr:colOff>
      <xdr:row>81</xdr:row>
      <xdr:rowOff>94191</xdr:rowOff>
    </xdr:to>
    <xdr:cxnSp macro="">
      <xdr:nvCxnSpPr>
        <xdr:cNvPr id="261" name="直線コネクタ 260"/>
        <xdr:cNvCxnSpPr/>
      </xdr:nvCxnSpPr>
      <xdr:spPr>
        <a:xfrm>
          <a:off x="13106400" y="13352991"/>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xdr:cNvSpPr/>
      </xdr:nvSpPr>
      <xdr:spPr>
        <a:xfrm>
          <a:off x="1386840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xdr:cNvSpPr txBox="1"/>
      </xdr:nvSpPr>
      <xdr:spPr>
        <a:xfrm>
          <a:off x="1355725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144991</xdr:rowOff>
    </xdr:from>
    <xdr:to>
      <xdr:col>68</xdr:col>
      <xdr:colOff>152400</xdr:colOff>
      <xdr:row>81</xdr:row>
      <xdr:rowOff>53975</xdr:rowOff>
    </xdr:to>
    <xdr:cxnSp macro="">
      <xdr:nvCxnSpPr>
        <xdr:cNvPr id="264" name="直線コネクタ 263"/>
        <xdr:cNvCxnSpPr/>
      </xdr:nvCxnSpPr>
      <xdr:spPr>
        <a:xfrm flipV="1">
          <a:off x="12293600" y="13352991"/>
          <a:ext cx="812800" cy="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xdr:cNvSpPr/>
      </xdr:nvSpPr>
      <xdr:spPr>
        <a:xfrm>
          <a:off x="13055600" y="1392025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6" name="テキスト ボックス 265"/>
        <xdr:cNvSpPr txBox="1"/>
      </xdr:nvSpPr>
      <xdr:spPr>
        <a:xfrm>
          <a:off x="12763500" y="1400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xdr:cNvSpPr/>
      </xdr:nvSpPr>
      <xdr:spPr>
        <a:xfrm>
          <a:off x="12242800" y="13960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68" name="テキスト ボックス 267"/>
        <xdr:cNvSpPr txBox="1"/>
      </xdr:nvSpPr>
      <xdr:spPr>
        <a:xfrm>
          <a:off x="11950700" y="1404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134409</xdr:rowOff>
    </xdr:from>
    <xdr:to>
      <xdr:col>81</xdr:col>
      <xdr:colOff>95250</xdr:colOff>
      <xdr:row>81</xdr:row>
      <xdr:rowOff>64559</xdr:rowOff>
    </xdr:to>
    <xdr:sp macro="" textlink="">
      <xdr:nvSpPr>
        <xdr:cNvPr id="274" name="楕円 273"/>
        <xdr:cNvSpPr/>
      </xdr:nvSpPr>
      <xdr:spPr>
        <a:xfrm>
          <a:off x="15430500" y="133424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150936</xdr:rowOff>
    </xdr:from>
    <xdr:ext cx="762000" cy="259045"/>
    <xdr:sp macro="" textlink="">
      <xdr:nvSpPr>
        <xdr:cNvPr id="275" name="給与水準   （国との比較）該当値テキスト"/>
        <xdr:cNvSpPr txBox="1"/>
      </xdr:nvSpPr>
      <xdr:spPr>
        <a:xfrm>
          <a:off x="15563850" y="1319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33866</xdr:rowOff>
    </xdr:from>
    <xdr:to>
      <xdr:col>77</xdr:col>
      <xdr:colOff>95250</xdr:colOff>
      <xdr:row>80</xdr:row>
      <xdr:rowOff>135466</xdr:rowOff>
    </xdr:to>
    <xdr:sp macro="" textlink="">
      <xdr:nvSpPr>
        <xdr:cNvPr id="276" name="楕円 275"/>
        <xdr:cNvSpPr/>
      </xdr:nvSpPr>
      <xdr:spPr>
        <a:xfrm>
          <a:off x="14668500" y="132418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145643</xdr:rowOff>
    </xdr:from>
    <xdr:ext cx="736600" cy="259045"/>
    <xdr:sp macro="" textlink="">
      <xdr:nvSpPr>
        <xdr:cNvPr id="277" name="テキスト ボックス 276"/>
        <xdr:cNvSpPr txBox="1"/>
      </xdr:nvSpPr>
      <xdr:spPr>
        <a:xfrm>
          <a:off x="14370050" y="13023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43391</xdr:rowOff>
    </xdr:from>
    <xdr:to>
      <xdr:col>73</xdr:col>
      <xdr:colOff>44450</xdr:colOff>
      <xdr:row>81</xdr:row>
      <xdr:rowOff>144991</xdr:rowOff>
    </xdr:to>
    <xdr:sp macro="" textlink="">
      <xdr:nvSpPr>
        <xdr:cNvPr id="278" name="楕円 277"/>
        <xdr:cNvSpPr/>
      </xdr:nvSpPr>
      <xdr:spPr>
        <a:xfrm>
          <a:off x="13868400" y="134164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155168</xdr:rowOff>
    </xdr:from>
    <xdr:ext cx="762000" cy="259045"/>
    <xdr:sp macro="" textlink="">
      <xdr:nvSpPr>
        <xdr:cNvPr id="279" name="テキスト ボックス 278"/>
        <xdr:cNvSpPr txBox="1"/>
      </xdr:nvSpPr>
      <xdr:spPr>
        <a:xfrm>
          <a:off x="13557250" y="1319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94191</xdr:rowOff>
    </xdr:from>
    <xdr:to>
      <xdr:col>68</xdr:col>
      <xdr:colOff>203200</xdr:colOff>
      <xdr:row>81</xdr:row>
      <xdr:rowOff>24341</xdr:rowOff>
    </xdr:to>
    <xdr:sp macro="" textlink="">
      <xdr:nvSpPr>
        <xdr:cNvPr id="280" name="楕円 279"/>
        <xdr:cNvSpPr/>
      </xdr:nvSpPr>
      <xdr:spPr>
        <a:xfrm>
          <a:off x="13055600" y="1330219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34518</xdr:rowOff>
    </xdr:from>
    <xdr:ext cx="762000" cy="259045"/>
    <xdr:sp macro="" textlink="">
      <xdr:nvSpPr>
        <xdr:cNvPr id="281" name="テキスト ボックス 280"/>
        <xdr:cNvSpPr txBox="1"/>
      </xdr:nvSpPr>
      <xdr:spPr>
        <a:xfrm>
          <a:off x="12763500" y="1307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3175</xdr:rowOff>
    </xdr:from>
    <xdr:to>
      <xdr:col>64</xdr:col>
      <xdr:colOff>152400</xdr:colOff>
      <xdr:row>81</xdr:row>
      <xdr:rowOff>104775</xdr:rowOff>
    </xdr:to>
    <xdr:sp macro="" textlink="">
      <xdr:nvSpPr>
        <xdr:cNvPr id="282" name="楕円 281"/>
        <xdr:cNvSpPr/>
      </xdr:nvSpPr>
      <xdr:spPr>
        <a:xfrm>
          <a:off x="122428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114952</xdr:rowOff>
    </xdr:from>
    <xdr:ext cx="762000" cy="259045"/>
    <xdr:sp macro="" textlink="">
      <xdr:nvSpPr>
        <xdr:cNvPr id="283" name="テキスト ボックス 282"/>
        <xdr:cNvSpPr txBox="1"/>
      </xdr:nvSpPr>
      <xdr:spPr>
        <a:xfrm>
          <a:off x="11950700" y="1315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当町は東西に広く、集落が点在しているため、住民の利便性向上のため総合窓口や出張所を設置している。そのため人口千人あたりの職員数が類似団体と比較して高い状況にある。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今後は、公共施設の適正配置や民間委託を進めるほか、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の活用、リモートワーク、窓口の非接触化、事務の外部委託など新たな技術を活用した職員の適正配置を検討したい。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xdr:cNvCxnSpPr/>
      </xdr:nvCxnSpPr>
      <xdr:spPr>
        <a:xfrm flipV="1">
          <a:off x="15474950" y="9790672"/>
          <a:ext cx="0" cy="1314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xdr:cNvSpPr txBox="1"/>
      </xdr:nvSpPr>
      <xdr:spPr>
        <a:xfrm>
          <a:off x="15563850" y="110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xdr:cNvCxnSpPr/>
      </xdr:nvCxnSpPr>
      <xdr:spPr>
        <a:xfrm>
          <a:off x="15405100" y="111049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xdr:cNvSpPr txBox="1"/>
      </xdr:nvSpPr>
      <xdr:spPr>
        <a:xfrm>
          <a:off x="15563850" y="95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xdr:cNvCxnSpPr/>
      </xdr:nvCxnSpPr>
      <xdr:spPr>
        <a:xfrm>
          <a:off x="15405100" y="9790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64407</xdr:rowOff>
    </xdr:from>
    <xdr:to>
      <xdr:col>81</xdr:col>
      <xdr:colOff>44450</xdr:colOff>
      <xdr:row>65</xdr:row>
      <xdr:rowOff>75898</xdr:rowOff>
    </xdr:to>
    <xdr:cxnSp macro="">
      <xdr:nvCxnSpPr>
        <xdr:cNvPr id="320" name="直線コネクタ 319"/>
        <xdr:cNvCxnSpPr/>
      </xdr:nvCxnSpPr>
      <xdr:spPr>
        <a:xfrm>
          <a:off x="14712950" y="10795907"/>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45797</xdr:rowOff>
    </xdr:from>
    <xdr:ext cx="762000" cy="259045"/>
    <xdr:sp macro="" textlink="">
      <xdr:nvSpPr>
        <xdr:cNvPr id="321" name="定員管理の状況平均値テキスト"/>
        <xdr:cNvSpPr txBox="1"/>
      </xdr:nvSpPr>
      <xdr:spPr>
        <a:xfrm>
          <a:off x="15563850" y="10116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xdr:cNvSpPr/>
      </xdr:nvSpPr>
      <xdr:spPr>
        <a:xfrm>
          <a:off x="15430500" y="102654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6955</xdr:rowOff>
    </xdr:from>
    <xdr:to>
      <xdr:col>77</xdr:col>
      <xdr:colOff>44450</xdr:colOff>
      <xdr:row>65</xdr:row>
      <xdr:rowOff>64407</xdr:rowOff>
    </xdr:to>
    <xdr:cxnSp macro="">
      <xdr:nvCxnSpPr>
        <xdr:cNvPr id="323" name="直線コネクタ 322"/>
        <xdr:cNvCxnSpPr/>
      </xdr:nvCxnSpPr>
      <xdr:spPr>
        <a:xfrm>
          <a:off x="13906500" y="10738455"/>
          <a:ext cx="80645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xdr:cNvSpPr/>
      </xdr:nvSpPr>
      <xdr:spPr>
        <a:xfrm>
          <a:off x="14668500" y="102339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103129</xdr:rowOff>
    </xdr:from>
    <xdr:ext cx="736600" cy="259045"/>
    <xdr:sp macro="" textlink="">
      <xdr:nvSpPr>
        <xdr:cNvPr id="325" name="テキスト ボックス 324"/>
        <xdr:cNvSpPr txBox="1"/>
      </xdr:nvSpPr>
      <xdr:spPr>
        <a:xfrm>
          <a:off x="14370050" y="1000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104866</xdr:rowOff>
    </xdr:from>
    <xdr:to>
      <xdr:col>72</xdr:col>
      <xdr:colOff>203200</xdr:colOff>
      <xdr:row>65</xdr:row>
      <xdr:rowOff>6955</xdr:rowOff>
    </xdr:to>
    <xdr:cxnSp macro="">
      <xdr:nvCxnSpPr>
        <xdr:cNvPr id="326" name="直線コネクタ 325"/>
        <xdr:cNvCxnSpPr/>
      </xdr:nvCxnSpPr>
      <xdr:spPr>
        <a:xfrm>
          <a:off x="13106400" y="10671266"/>
          <a:ext cx="800100" cy="6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xdr:cNvSpPr/>
      </xdr:nvSpPr>
      <xdr:spPr>
        <a:xfrm>
          <a:off x="13868400" y="101867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xdr:cNvSpPr txBox="1"/>
      </xdr:nvSpPr>
      <xdr:spPr>
        <a:xfrm>
          <a:off x="13557250" y="996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104866</xdr:rowOff>
    </xdr:from>
    <xdr:to>
      <xdr:col>68</xdr:col>
      <xdr:colOff>152400</xdr:colOff>
      <xdr:row>64</xdr:row>
      <xdr:rowOff>145083</xdr:rowOff>
    </xdr:to>
    <xdr:cxnSp macro="">
      <xdr:nvCxnSpPr>
        <xdr:cNvPr id="329" name="直線コネクタ 328"/>
        <xdr:cNvCxnSpPr/>
      </xdr:nvCxnSpPr>
      <xdr:spPr>
        <a:xfrm flipV="1">
          <a:off x="12293600" y="10671266"/>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xdr:cNvSpPr/>
      </xdr:nvSpPr>
      <xdr:spPr>
        <a:xfrm>
          <a:off x="13055600" y="1015576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24994</xdr:rowOff>
    </xdr:from>
    <xdr:ext cx="762000" cy="259045"/>
    <xdr:sp macro="" textlink="">
      <xdr:nvSpPr>
        <xdr:cNvPr id="331" name="テキスト ボックス 330"/>
        <xdr:cNvSpPr txBox="1"/>
      </xdr:nvSpPr>
      <xdr:spPr>
        <a:xfrm>
          <a:off x="12763500" y="993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xdr:cNvSpPr/>
      </xdr:nvSpPr>
      <xdr:spPr>
        <a:xfrm>
          <a:off x="12242800" y="101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33" name="テキスト ボックス 332"/>
        <xdr:cNvSpPr txBox="1"/>
      </xdr:nvSpPr>
      <xdr:spPr>
        <a:xfrm>
          <a:off x="11950700" y="988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25098</xdr:rowOff>
    </xdr:from>
    <xdr:to>
      <xdr:col>81</xdr:col>
      <xdr:colOff>95250</xdr:colOff>
      <xdr:row>65</xdr:row>
      <xdr:rowOff>126698</xdr:rowOff>
    </xdr:to>
    <xdr:sp macro="" textlink="">
      <xdr:nvSpPr>
        <xdr:cNvPr id="339" name="楕円 338"/>
        <xdr:cNvSpPr/>
      </xdr:nvSpPr>
      <xdr:spPr>
        <a:xfrm>
          <a:off x="15430500" y="1075659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168625</xdr:rowOff>
    </xdr:from>
    <xdr:ext cx="762000" cy="259045"/>
    <xdr:sp macro="" textlink="">
      <xdr:nvSpPr>
        <xdr:cNvPr id="340" name="定員管理の状況該当値テキスト"/>
        <xdr:cNvSpPr txBox="1"/>
      </xdr:nvSpPr>
      <xdr:spPr>
        <a:xfrm>
          <a:off x="15563850" y="1072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13607</xdr:rowOff>
    </xdr:from>
    <xdr:to>
      <xdr:col>77</xdr:col>
      <xdr:colOff>95250</xdr:colOff>
      <xdr:row>65</xdr:row>
      <xdr:rowOff>115207</xdr:rowOff>
    </xdr:to>
    <xdr:sp macro="" textlink="">
      <xdr:nvSpPr>
        <xdr:cNvPr id="341" name="楕円 340"/>
        <xdr:cNvSpPr/>
      </xdr:nvSpPr>
      <xdr:spPr>
        <a:xfrm>
          <a:off x="14668500" y="1074510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99984</xdr:rowOff>
    </xdr:from>
    <xdr:ext cx="736600" cy="259045"/>
    <xdr:sp macro="" textlink="">
      <xdr:nvSpPr>
        <xdr:cNvPr id="342" name="テキスト ボックス 341"/>
        <xdr:cNvSpPr txBox="1"/>
      </xdr:nvSpPr>
      <xdr:spPr>
        <a:xfrm>
          <a:off x="14370050" y="10831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127605</xdr:rowOff>
    </xdr:from>
    <xdr:to>
      <xdr:col>73</xdr:col>
      <xdr:colOff>44450</xdr:colOff>
      <xdr:row>65</xdr:row>
      <xdr:rowOff>57755</xdr:rowOff>
    </xdr:to>
    <xdr:sp macro="" textlink="">
      <xdr:nvSpPr>
        <xdr:cNvPr id="343" name="楕円 342"/>
        <xdr:cNvSpPr/>
      </xdr:nvSpPr>
      <xdr:spPr>
        <a:xfrm>
          <a:off x="13868400" y="106940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42532</xdr:rowOff>
    </xdr:from>
    <xdr:ext cx="762000" cy="259045"/>
    <xdr:sp macro="" textlink="">
      <xdr:nvSpPr>
        <xdr:cNvPr id="344" name="テキスト ボックス 343"/>
        <xdr:cNvSpPr txBox="1"/>
      </xdr:nvSpPr>
      <xdr:spPr>
        <a:xfrm>
          <a:off x="13557250" y="1077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54066</xdr:rowOff>
    </xdr:from>
    <xdr:to>
      <xdr:col>68</xdr:col>
      <xdr:colOff>203200</xdr:colOff>
      <xdr:row>64</xdr:row>
      <xdr:rowOff>155666</xdr:rowOff>
    </xdr:to>
    <xdr:sp macro="" textlink="">
      <xdr:nvSpPr>
        <xdr:cNvPr id="345" name="楕円 344"/>
        <xdr:cNvSpPr/>
      </xdr:nvSpPr>
      <xdr:spPr>
        <a:xfrm>
          <a:off x="13055600" y="1062046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140443</xdr:rowOff>
    </xdr:from>
    <xdr:ext cx="762000" cy="259045"/>
    <xdr:sp macro="" textlink="">
      <xdr:nvSpPr>
        <xdr:cNvPr id="346" name="テキスト ボックス 345"/>
        <xdr:cNvSpPr txBox="1"/>
      </xdr:nvSpPr>
      <xdr:spPr>
        <a:xfrm>
          <a:off x="12763500" y="1070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94283</xdr:rowOff>
    </xdr:from>
    <xdr:to>
      <xdr:col>64</xdr:col>
      <xdr:colOff>152400</xdr:colOff>
      <xdr:row>65</xdr:row>
      <xdr:rowOff>24433</xdr:rowOff>
    </xdr:to>
    <xdr:sp macro="" textlink="">
      <xdr:nvSpPr>
        <xdr:cNvPr id="347" name="楕円 346"/>
        <xdr:cNvSpPr/>
      </xdr:nvSpPr>
      <xdr:spPr>
        <a:xfrm>
          <a:off x="12242800" y="106606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9210</xdr:rowOff>
    </xdr:from>
    <xdr:ext cx="762000" cy="259045"/>
    <xdr:sp macro="" textlink="">
      <xdr:nvSpPr>
        <xdr:cNvPr id="348" name="テキスト ボックス 347"/>
        <xdr:cNvSpPr txBox="1"/>
      </xdr:nvSpPr>
      <xdr:spPr>
        <a:xfrm>
          <a:off x="11950700" y="1074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の状況の分析のとおり、これまでに公共施設の高台移転事業を行ったことから地方債の発行額が増加している。しかし、合併特例債や過疎対策事業債、緊急防災・減災事業債など、交付税措置の大きいものを選択していることにより比率の抑制に努めてきたが、禁煙は徐々に上昇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xdr:cNvCxnSpPr/>
      </xdr:nvCxnSpPr>
      <xdr:spPr>
        <a:xfrm flipV="1">
          <a:off x="15474950" y="5992283"/>
          <a:ext cx="0" cy="13567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xdr:cNvSpPr txBox="1"/>
      </xdr:nvSpPr>
      <xdr:spPr>
        <a:xfrm>
          <a:off x="1556385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xdr:cNvCxnSpPr/>
      </xdr:nvCxnSpPr>
      <xdr:spPr>
        <a:xfrm>
          <a:off x="1540510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xdr:cNvSpPr txBox="1"/>
      </xdr:nvSpPr>
      <xdr:spPr>
        <a:xfrm>
          <a:off x="15563850" y="574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xdr:cNvCxnSpPr/>
      </xdr:nvCxnSpPr>
      <xdr:spPr>
        <a:xfrm>
          <a:off x="15405100" y="5992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170039</xdr:rowOff>
    </xdr:from>
    <xdr:to>
      <xdr:col>81</xdr:col>
      <xdr:colOff>44450</xdr:colOff>
      <xdr:row>42</xdr:row>
      <xdr:rowOff>11995</xdr:rowOff>
    </xdr:to>
    <xdr:cxnSp macro="">
      <xdr:nvCxnSpPr>
        <xdr:cNvPr id="383" name="直線コネクタ 382"/>
        <xdr:cNvCxnSpPr/>
      </xdr:nvCxnSpPr>
      <xdr:spPr>
        <a:xfrm>
          <a:off x="14712950" y="6932789"/>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xdr:cNvSpPr txBox="1"/>
      </xdr:nvSpPr>
      <xdr:spPr>
        <a:xfrm>
          <a:off x="15563850" y="6585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xdr:cNvSpPr/>
      </xdr:nvSpPr>
      <xdr:spPr>
        <a:xfrm>
          <a:off x="15430500" y="67338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170039</xdr:rowOff>
    </xdr:to>
    <xdr:cxnSp macro="">
      <xdr:nvCxnSpPr>
        <xdr:cNvPr id="386" name="直線コネクタ 385"/>
        <xdr:cNvCxnSpPr/>
      </xdr:nvCxnSpPr>
      <xdr:spPr>
        <a:xfrm>
          <a:off x="13906500" y="6885517"/>
          <a:ext cx="806450" cy="4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xdr:cNvSpPr/>
      </xdr:nvSpPr>
      <xdr:spPr>
        <a:xfrm>
          <a:off x="14668500" y="67472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xdr:cNvSpPr txBox="1"/>
      </xdr:nvSpPr>
      <xdr:spPr>
        <a:xfrm>
          <a:off x="14370050" y="652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89605</xdr:rowOff>
    </xdr:from>
    <xdr:to>
      <xdr:col>72</xdr:col>
      <xdr:colOff>203200</xdr:colOff>
      <xdr:row>41</xdr:row>
      <xdr:rowOff>116417</xdr:rowOff>
    </xdr:to>
    <xdr:cxnSp macro="">
      <xdr:nvCxnSpPr>
        <xdr:cNvPr id="389" name="直線コネクタ 388"/>
        <xdr:cNvCxnSpPr/>
      </xdr:nvCxnSpPr>
      <xdr:spPr>
        <a:xfrm>
          <a:off x="13106400" y="6858705"/>
          <a:ext cx="8001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xdr:cNvSpPr/>
      </xdr:nvSpPr>
      <xdr:spPr>
        <a:xfrm>
          <a:off x="13868400" y="6747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391" name="テキスト ボックス 390"/>
        <xdr:cNvSpPr txBox="1"/>
      </xdr:nvSpPr>
      <xdr:spPr>
        <a:xfrm>
          <a:off x="13557250" y="652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89605</xdr:rowOff>
    </xdr:to>
    <xdr:cxnSp macro="">
      <xdr:nvCxnSpPr>
        <xdr:cNvPr id="392" name="直線コネクタ 391"/>
        <xdr:cNvCxnSpPr/>
      </xdr:nvCxnSpPr>
      <xdr:spPr>
        <a:xfrm>
          <a:off x="12293600" y="6771217"/>
          <a:ext cx="812800" cy="8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xdr:cNvSpPr/>
      </xdr:nvSpPr>
      <xdr:spPr>
        <a:xfrm>
          <a:off x="13055600" y="679450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4" name="テキスト ボックス 393"/>
        <xdr:cNvSpPr txBox="1"/>
      </xdr:nvSpPr>
      <xdr:spPr>
        <a:xfrm>
          <a:off x="127635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xdr:cNvSpPr/>
      </xdr:nvSpPr>
      <xdr:spPr>
        <a:xfrm>
          <a:off x="122428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xdr:cNvSpPr txBox="1"/>
      </xdr:nvSpPr>
      <xdr:spPr>
        <a:xfrm>
          <a:off x="11950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132645</xdr:rowOff>
    </xdr:from>
    <xdr:to>
      <xdr:col>81</xdr:col>
      <xdr:colOff>95250</xdr:colOff>
      <xdr:row>42</xdr:row>
      <xdr:rowOff>62795</xdr:rowOff>
    </xdr:to>
    <xdr:sp macro="" textlink="">
      <xdr:nvSpPr>
        <xdr:cNvPr id="402" name="楕円 401"/>
        <xdr:cNvSpPr/>
      </xdr:nvSpPr>
      <xdr:spPr>
        <a:xfrm>
          <a:off x="15430500" y="69017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104722</xdr:rowOff>
    </xdr:from>
    <xdr:ext cx="762000" cy="259045"/>
    <xdr:sp macro="" textlink="">
      <xdr:nvSpPr>
        <xdr:cNvPr id="403" name="公債費負担の状況該当値テキスト"/>
        <xdr:cNvSpPr txBox="1"/>
      </xdr:nvSpPr>
      <xdr:spPr>
        <a:xfrm>
          <a:off x="15563850" y="68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119239</xdr:rowOff>
    </xdr:from>
    <xdr:to>
      <xdr:col>77</xdr:col>
      <xdr:colOff>95250</xdr:colOff>
      <xdr:row>42</xdr:row>
      <xdr:rowOff>49389</xdr:rowOff>
    </xdr:to>
    <xdr:sp macro="" textlink="">
      <xdr:nvSpPr>
        <xdr:cNvPr id="404" name="楕円 403"/>
        <xdr:cNvSpPr/>
      </xdr:nvSpPr>
      <xdr:spPr>
        <a:xfrm>
          <a:off x="14668500" y="68883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34166</xdr:rowOff>
    </xdr:from>
    <xdr:ext cx="736600" cy="259045"/>
    <xdr:sp macro="" textlink="">
      <xdr:nvSpPr>
        <xdr:cNvPr id="405" name="テキスト ボックス 404"/>
        <xdr:cNvSpPr txBox="1"/>
      </xdr:nvSpPr>
      <xdr:spPr>
        <a:xfrm>
          <a:off x="14370050" y="6968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6" name="楕円 405"/>
        <xdr:cNvSpPr/>
      </xdr:nvSpPr>
      <xdr:spPr>
        <a:xfrm>
          <a:off x="13868400" y="68347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7" name="テキスト ボックス 406"/>
        <xdr:cNvSpPr txBox="1"/>
      </xdr:nvSpPr>
      <xdr:spPr>
        <a:xfrm>
          <a:off x="13557250" y="69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38805</xdr:rowOff>
    </xdr:from>
    <xdr:to>
      <xdr:col>68</xdr:col>
      <xdr:colOff>203200</xdr:colOff>
      <xdr:row>41</xdr:row>
      <xdr:rowOff>140405</xdr:rowOff>
    </xdr:to>
    <xdr:sp macro="" textlink="">
      <xdr:nvSpPr>
        <xdr:cNvPr id="408" name="楕円 407"/>
        <xdr:cNvSpPr/>
      </xdr:nvSpPr>
      <xdr:spPr>
        <a:xfrm>
          <a:off x="13055600" y="680790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125182</xdr:rowOff>
    </xdr:from>
    <xdr:ext cx="762000" cy="259045"/>
    <xdr:sp macro="" textlink="">
      <xdr:nvSpPr>
        <xdr:cNvPr id="409" name="テキスト ボックス 408"/>
        <xdr:cNvSpPr txBox="1"/>
      </xdr:nvSpPr>
      <xdr:spPr>
        <a:xfrm>
          <a:off x="12763500" y="68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0" name="楕円 409"/>
        <xdr:cNvSpPr/>
      </xdr:nvSpPr>
      <xdr:spPr>
        <a:xfrm>
          <a:off x="12242800" y="67204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1" name="テキスト ボックス 410"/>
        <xdr:cNvSpPr txBox="1"/>
      </xdr:nvSpPr>
      <xdr:spPr>
        <a:xfrm>
          <a:off x="11950700" y="64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の状況の分析のとおり、これまでに公共施設の高台移転事業を行ったことから地方債の発行額が増加している。しかし、合併特例債や過疎対策事業債、緊急防災・減災事業債など、交付税措置の大きいものを選択していることにより比率の抑制に努めてきたが、禁煙は徐々に上昇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xdr:cNvCxnSpPr/>
      </xdr:nvCxnSpPr>
      <xdr:spPr>
        <a:xfrm flipV="1">
          <a:off x="15474950" y="2288117"/>
          <a:ext cx="0" cy="146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xdr:cNvSpPr txBox="1"/>
      </xdr:nvSpPr>
      <xdr:spPr>
        <a:xfrm>
          <a:off x="15563850" y="372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xdr:cNvCxnSpPr/>
      </xdr:nvCxnSpPr>
      <xdr:spPr>
        <a:xfrm>
          <a:off x="15405100" y="3756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110208</xdr:rowOff>
    </xdr:from>
    <xdr:to>
      <xdr:col>81</xdr:col>
      <xdr:colOff>44450</xdr:colOff>
      <xdr:row>18</xdr:row>
      <xdr:rowOff>20532</xdr:rowOff>
    </xdr:to>
    <xdr:cxnSp macro="">
      <xdr:nvCxnSpPr>
        <xdr:cNvPr id="445" name="直線コネクタ 444"/>
        <xdr:cNvCxnSpPr/>
      </xdr:nvCxnSpPr>
      <xdr:spPr>
        <a:xfrm flipV="1">
          <a:off x="14712950" y="2916908"/>
          <a:ext cx="762000" cy="7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35295</xdr:rowOff>
    </xdr:from>
    <xdr:ext cx="762000" cy="259045"/>
    <xdr:sp macro="" textlink="">
      <xdr:nvSpPr>
        <xdr:cNvPr id="446" name="将来負担の状況平均値テキスト"/>
        <xdr:cNvSpPr txBox="1"/>
      </xdr:nvSpPr>
      <xdr:spPr>
        <a:xfrm>
          <a:off x="15563850" y="2181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xdr:cNvSpPr/>
      </xdr:nvSpPr>
      <xdr:spPr>
        <a:xfrm>
          <a:off x="15430500" y="233016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20532</xdr:rowOff>
    </xdr:from>
    <xdr:to>
      <xdr:col>77</xdr:col>
      <xdr:colOff>44450</xdr:colOff>
      <xdr:row>19</xdr:row>
      <xdr:rowOff>44803</xdr:rowOff>
    </xdr:to>
    <xdr:cxnSp macro="">
      <xdr:nvCxnSpPr>
        <xdr:cNvPr id="448" name="直線コネクタ 447"/>
        <xdr:cNvCxnSpPr/>
      </xdr:nvCxnSpPr>
      <xdr:spPr>
        <a:xfrm flipV="1">
          <a:off x="13906500" y="2992332"/>
          <a:ext cx="806450" cy="18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xdr:cNvSpPr/>
      </xdr:nvSpPr>
      <xdr:spPr>
        <a:xfrm>
          <a:off x="14668500" y="24927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xdr:cNvSpPr txBox="1"/>
      </xdr:nvSpPr>
      <xdr:spPr>
        <a:xfrm>
          <a:off x="14370050" y="227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9948</xdr:rowOff>
    </xdr:from>
    <xdr:to>
      <xdr:col>72</xdr:col>
      <xdr:colOff>203200</xdr:colOff>
      <xdr:row>19</xdr:row>
      <xdr:rowOff>44803</xdr:rowOff>
    </xdr:to>
    <xdr:cxnSp macro="">
      <xdr:nvCxnSpPr>
        <xdr:cNvPr id="451" name="直線コネクタ 450"/>
        <xdr:cNvCxnSpPr/>
      </xdr:nvCxnSpPr>
      <xdr:spPr>
        <a:xfrm>
          <a:off x="13106400" y="3146848"/>
          <a:ext cx="8001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2" name="フローチャート: 判断 451"/>
        <xdr:cNvSpPr/>
      </xdr:nvSpPr>
      <xdr:spPr>
        <a:xfrm>
          <a:off x="13868400" y="26526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3" name="テキスト ボックス 452"/>
        <xdr:cNvSpPr txBox="1"/>
      </xdr:nvSpPr>
      <xdr:spPr>
        <a:xfrm>
          <a:off x="13557250" y="243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158468</xdr:rowOff>
    </xdr:from>
    <xdr:to>
      <xdr:col>68</xdr:col>
      <xdr:colOff>152400</xdr:colOff>
      <xdr:row>19</xdr:row>
      <xdr:rowOff>9948</xdr:rowOff>
    </xdr:to>
    <xdr:cxnSp macro="">
      <xdr:nvCxnSpPr>
        <xdr:cNvPr id="454" name="直線コネクタ 453"/>
        <xdr:cNvCxnSpPr/>
      </xdr:nvCxnSpPr>
      <xdr:spPr>
        <a:xfrm>
          <a:off x="12293600" y="2965168"/>
          <a:ext cx="812800" cy="18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153106</xdr:rowOff>
    </xdr:from>
    <xdr:to>
      <xdr:col>68</xdr:col>
      <xdr:colOff>203200</xdr:colOff>
      <xdr:row>17</xdr:row>
      <xdr:rowOff>83256</xdr:rowOff>
    </xdr:to>
    <xdr:sp macro="" textlink="">
      <xdr:nvSpPr>
        <xdr:cNvPr id="455" name="フローチャート: 判断 454"/>
        <xdr:cNvSpPr/>
      </xdr:nvSpPr>
      <xdr:spPr>
        <a:xfrm>
          <a:off x="13055600" y="279470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6" name="テキスト ボックス 455"/>
        <xdr:cNvSpPr txBox="1"/>
      </xdr:nvSpPr>
      <xdr:spPr>
        <a:xfrm>
          <a:off x="12763500" y="256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7" name="フローチャート: 判断 456"/>
        <xdr:cNvSpPr/>
      </xdr:nvSpPr>
      <xdr:spPr>
        <a:xfrm>
          <a:off x="12242800" y="286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8" name="テキスト ボックス 457"/>
        <xdr:cNvSpPr txBox="1"/>
      </xdr:nvSpPr>
      <xdr:spPr>
        <a:xfrm>
          <a:off x="11950700" y="264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59408</xdr:rowOff>
    </xdr:from>
    <xdr:to>
      <xdr:col>81</xdr:col>
      <xdr:colOff>95250</xdr:colOff>
      <xdr:row>17</xdr:row>
      <xdr:rowOff>161008</xdr:rowOff>
    </xdr:to>
    <xdr:sp macro="" textlink="">
      <xdr:nvSpPr>
        <xdr:cNvPr id="464" name="楕円 463"/>
        <xdr:cNvSpPr/>
      </xdr:nvSpPr>
      <xdr:spPr>
        <a:xfrm>
          <a:off x="15430500" y="28661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31485</xdr:rowOff>
    </xdr:from>
    <xdr:ext cx="762000" cy="259045"/>
    <xdr:sp macro="" textlink="">
      <xdr:nvSpPr>
        <xdr:cNvPr id="465" name="将来負担の状況該当値テキスト"/>
        <xdr:cNvSpPr txBox="1"/>
      </xdr:nvSpPr>
      <xdr:spPr>
        <a:xfrm>
          <a:off x="15563850" y="283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141182</xdr:rowOff>
    </xdr:from>
    <xdr:to>
      <xdr:col>77</xdr:col>
      <xdr:colOff>95250</xdr:colOff>
      <xdr:row>18</xdr:row>
      <xdr:rowOff>71332</xdr:rowOff>
    </xdr:to>
    <xdr:sp macro="" textlink="">
      <xdr:nvSpPr>
        <xdr:cNvPr id="466" name="楕円 465"/>
        <xdr:cNvSpPr/>
      </xdr:nvSpPr>
      <xdr:spPr>
        <a:xfrm>
          <a:off x="14668500" y="29478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56109</xdr:rowOff>
    </xdr:from>
    <xdr:ext cx="736600" cy="259045"/>
    <xdr:sp macro="" textlink="">
      <xdr:nvSpPr>
        <xdr:cNvPr id="467" name="テキスト ボックス 466"/>
        <xdr:cNvSpPr txBox="1"/>
      </xdr:nvSpPr>
      <xdr:spPr>
        <a:xfrm>
          <a:off x="14370050" y="302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165453</xdr:rowOff>
    </xdr:from>
    <xdr:to>
      <xdr:col>73</xdr:col>
      <xdr:colOff>44450</xdr:colOff>
      <xdr:row>19</xdr:row>
      <xdr:rowOff>95603</xdr:rowOff>
    </xdr:to>
    <xdr:sp macro="" textlink="">
      <xdr:nvSpPr>
        <xdr:cNvPr id="468" name="楕円 467"/>
        <xdr:cNvSpPr/>
      </xdr:nvSpPr>
      <xdr:spPr>
        <a:xfrm>
          <a:off x="13868400" y="31372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80380</xdr:rowOff>
    </xdr:from>
    <xdr:ext cx="762000" cy="259045"/>
    <xdr:sp macro="" textlink="">
      <xdr:nvSpPr>
        <xdr:cNvPr id="469" name="テキスト ボックス 468"/>
        <xdr:cNvSpPr txBox="1"/>
      </xdr:nvSpPr>
      <xdr:spPr>
        <a:xfrm>
          <a:off x="13557250" y="321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130598</xdr:rowOff>
    </xdr:from>
    <xdr:to>
      <xdr:col>68</xdr:col>
      <xdr:colOff>203200</xdr:colOff>
      <xdr:row>19</xdr:row>
      <xdr:rowOff>60748</xdr:rowOff>
    </xdr:to>
    <xdr:sp macro="" textlink="">
      <xdr:nvSpPr>
        <xdr:cNvPr id="470" name="楕円 469"/>
        <xdr:cNvSpPr/>
      </xdr:nvSpPr>
      <xdr:spPr>
        <a:xfrm>
          <a:off x="13055600" y="310239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45525</xdr:rowOff>
    </xdr:from>
    <xdr:ext cx="762000" cy="259045"/>
    <xdr:sp macro="" textlink="">
      <xdr:nvSpPr>
        <xdr:cNvPr id="471" name="テキスト ボックス 470"/>
        <xdr:cNvSpPr txBox="1"/>
      </xdr:nvSpPr>
      <xdr:spPr>
        <a:xfrm>
          <a:off x="12763500" y="318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107668</xdr:rowOff>
    </xdr:from>
    <xdr:to>
      <xdr:col>64</xdr:col>
      <xdr:colOff>152400</xdr:colOff>
      <xdr:row>18</xdr:row>
      <xdr:rowOff>37818</xdr:rowOff>
    </xdr:to>
    <xdr:sp macro="" textlink="">
      <xdr:nvSpPr>
        <xdr:cNvPr id="472" name="楕円 471"/>
        <xdr:cNvSpPr/>
      </xdr:nvSpPr>
      <xdr:spPr>
        <a:xfrm>
          <a:off x="12242800" y="29143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22595</xdr:rowOff>
    </xdr:from>
    <xdr:ext cx="762000" cy="259045"/>
    <xdr:sp macro="" textlink="">
      <xdr:nvSpPr>
        <xdr:cNvPr id="473" name="テキスト ボックス 472"/>
        <xdr:cNvSpPr txBox="1"/>
      </xdr:nvSpPr>
      <xdr:spPr>
        <a:xfrm>
          <a:off x="11950700" y="299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11,221
11,145
241.89
10,799,521
10,426,746
306,457
6,159,197
12,763,491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年度までは類似団体と比較して高い傾向にあったが、令和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決算では同程度となった。市町村合併以降、職員数の適正化に取り組み、民間への業務委託を進めることで人件費が減少傾向にある。しかし、本町は、面積が東西に東西に広く、集落が点在しているため、総合窓口や、ごみ収集にかかる人員が多い状況にあり、今後も業務効率化の検討を続け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92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86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年度までは類似団体と同程度の数値だったが、令和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年度以降は急増している。これは、新型コロナウイルス対策関連事業を多く実施したことによることと、学校給食調理業務等の民間委託を進めたことによるものである。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19</xdr:row>
      <xdr:rowOff>140607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32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19</xdr:row>
      <xdr:rowOff>75293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86529"/>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102507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86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102507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95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89807</xdr:rowOff>
    </xdr:from>
    <xdr:to>
      <xdr:col>82</xdr:col>
      <xdr:colOff>158750</xdr:colOff>
      <xdr:row>20</xdr:row>
      <xdr:rowOff>19957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61884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類似団体内では最も低い数値となった。少子化により、児童福祉費や教育費について需要が減ってきたことに加え、養護老人ホーム措置費等の高齢者福祉事業においても減少傾向にあることが要因である。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161290</xdr:rowOff>
    </xdr:from>
    <xdr:to>
      <xdr:col>24</xdr:col>
      <xdr:colOff>25400</xdr:colOff>
      <xdr:row>54</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48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81280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104140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104140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110490</xdr:rowOff>
    </xdr:from>
    <xdr:to>
      <xdr:col>20</xdr:col>
      <xdr:colOff>38100</xdr:colOff>
      <xdr:row>54</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その他に係る経常収支比率が類似団体平均を上回っているのは、物件費の増加が主な要因である。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0</xdr:rowOff>
    </xdr:from>
    <xdr:to>
      <xdr:col>82</xdr:col>
      <xdr:colOff>107950</xdr:colOff>
      <xdr:row>57</xdr:row>
      <xdr:rowOff>82550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012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58</xdr:row>
      <xdr:rowOff>101600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012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59</xdr:row>
      <xdr:rowOff>57150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45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152400</xdr:rowOff>
    </xdr:from>
    <xdr:to>
      <xdr:col>69</xdr:col>
      <xdr:colOff>92075</xdr:colOff>
      <xdr:row>59</xdr:row>
      <xdr:rowOff>57150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9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3827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120650</xdr:rowOff>
    </xdr:from>
    <xdr:to>
      <xdr:col>78</xdr:col>
      <xdr:colOff>120650</xdr:colOff>
      <xdr:row>56</xdr:row>
      <xdr:rowOff>50800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当町では、常備消防について、南島地区は紀勢地区広域消防事務組合に加入、南勢地区は志摩市消防本部への事務委託をしており、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つの体制を維持していることや町立病院を設置していることから、全国平均、三重県平均よりも高い。　また、若者定住施策を進めるための住宅取得支援補助金や子育て応援のための小中学校入学祝金や任意予防接種の補助を実施していることから、今後も比率は上昇傾向である。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155575</xdr:rowOff>
    </xdr:from>
    <xdr:to>
      <xdr:col>82</xdr:col>
      <xdr:colOff>107950</xdr:colOff>
      <xdr:row>36</xdr:row>
      <xdr:rowOff>6985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563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144145</xdr:rowOff>
    </xdr:from>
    <xdr:to>
      <xdr:col>78</xdr:col>
      <xdr:colOff>69850</xdr:colOff>
      <xdr:row>36</xdr:row>
      <xdr:rowOff>6985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448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75565</xdr:rowOff>
    </xdr:from>
    <xdr:to>
      <xdr:col>73</xdr:col>
      <xdr:colOff>180975</xdr:colOff>
      <xdr:row>35</xdr:row>
      <xdr:rowOff>144145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0763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75565</xdr:rowOff>
    </xdr:from>
    <xdr:to>
      <xdr:col>69</xdr:col>
      <xdr:colOff>92075</xdr:colOff>
      <xdr:row>35</xdr:row>
      <xdr:rowOff>144145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763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42562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104775</xdr:rowOff>
    </xdr:from>
    <xdr:to>
      <xdr:col>82</xdr:col>
      <xdr:colOff>158750</xdr:colOff>
      <xdr:row>36</xdr:row>
      <xdr:rowOff>34925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121302</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127635</xdr:rowOff>
    </xdr:from>
    <xdr:to>
      <xdr:col>78</xdr:col>
      <xdr:colOff>120650</xdr:colOff>
      <xdr:row>36</xdr:row>
      <xdr:rowOff>57785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67962</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9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93345</xdr:rowOff>
    </xdr:from>
    <xdr:to>
      <xdr:col>74</xdr:col>
      <xdr:colOff>31750</xdr:colOff>
      <xdr:row>36</xdr:row>
      <xdr:rowOff>23495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33672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6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24765</xdr:rowOff>
    </xdr:from>
    <xdr:to>
      <xdr:col>69</xdr:col>
      <xdr:colOff>142875</xdr:colOff>
      <xdr:row>35</xdr:row>
      <xdr:rowOff>126365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136542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93345</xdr:rowOff>
    </xdr:from>
    <xdr:to>
      <xdr:col>65</xdr:col>
      <xdr:colOff>53975</xdr:colOff>
      <xdr:row>36</xdr:row>
      <xdr:rowOff>23495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33672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6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は、類似団体と、同程度の水準で推移してきたが、令和元年度以降の決算から、類似団体よりも高くなっている。今後は、南島地区の保育所の高台移転、小中学校の統廃合に着手予定であり、上昇の見込み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167005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3172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81280</xdr:rowOff>
    </xdr:from>
    <xdr:to>
      <xdr:col>19</xdr:col>
      <xdr:colOff>187325</xdr:colOff>
      <xdr:row>77</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282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2486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155575</xdr:rowOff>
    </xdr:from>
    <xdr:to>
      <xdr:col>11</xdr:col>
      <xdr:colOff>9525</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857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116205</xdr:rowOff>
    </xdr:from>
    <xdr:to>
      <xdr:col>24</xdr:col>
      <xdr:colOff>76200</xdr:colOff>
      <xdr:row>78</xdr:row>
      <xdr:rowOff>46355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88282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104775</xdr:rowOff>
    </xdr:from>
    <xdr:to>
      <xdr:col>6</xdr:col>
      <xdr:colOff>171450</xdr:colOff>
      <xdr:row>77</xdr:row>
      <xdr:rowOff>34925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45102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集落（行政区）が点在しているため、消防施設や集会施設等の維持管理にかかる経費や、住民サービスの観点から総合窓口や出張所を運営していることから人件費もかさんでいる。また、地域医療確保のための町立南伊勢病院に対する負担金、公共交通機関が乏しい町内において交通手段の確保のための町営バス等の維持管理経費も経常収支比率を押し上げる要因であ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142239</xdr:rowOff>
    </xdr:from>
    <xdr:to>
      <xdr:col>82</xdr:col>
      <xdr:colOff>107950</xdr:colOff>
      <xdr:row>78</xdr:row>
      <xdr:rowOff>8889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438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142239</xdr:rowOff>
    </xdr:from>
    <xdr:to>
      <xdr:col>78</xdr:col>
      <xdr:colOff>69850</xdr:colOff>
      <xdr:row>77</xdr:row>
      <xdr:rowOff>168911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43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20320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370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50800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9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91439</xdr:rowOff>
    </xdr:from>
    <xdr:to>
      <xdr:col>78</xdr:col>
      <xdr:colOff>120650</xdr:colOff>
      <xdr:row>78</xdr:row>
      <xdr:rowOff>21589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6366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134272</xdr:rowOff>
    </xdr:from>
    <xdr:to>
      <xdr:col>29</xdr:col>
      <xdr:colOff>127000</xdr:colOff>
      <xdr:row>16</xdr:row>
      <xdr:rowOff>27309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53647"/>
          <a:ext cx="647700" cy="64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66171</xdr:rowOff>
    </xdr:from>
    <xdr:to>
      <xdr:col>26</xdr:col>
      <xdr:colOff>50800</xdr:colOff>
      <xdr:row>16</xdr:row>
      <xdr:rowOff>27309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85546"/>
          <a:ext cx="698500" cy="13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66171</xdr:rowOff>
    </xdr:from>
    <xdr:to>
      <xdr:col>22</xdr:col>
      <xdr:colOff>114300</xdr:colOff>
      <xdr:row>15</xdr:row>
      <xdr:rowOff>153158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85546"/>
          <a:ext cx="698500" cy="8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153158</xdr:rowOff>
    </xdr:from>
    <xdr:to>
      <xdr:col>18</xdr:col>
      <xdr:colOff>177800</xdr:colOff>
      <xdr:row>16</xdr:row>
      <xdr:rowOff>14191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72533"/>
          <a:ext cx="698500" cy="32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120166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83472</xdr:rowOff>
    </xdr:from>
    <xdr:to>
      <xdr:col>29</xdr:col>
      <xdr:colOff>177800</xdr:colOff>
      <xdr:row>16</xdr:row>
      <xdr:rowOff>13622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02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99999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4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147959</xdr:rowOff>
    </xdr:from>
    <xdr:to>
      <xdr:col>26</xdr:col>
      <xdr:colOff>101600</xdr:colOff>
      <xdr:row>16</xdr:row>
      <xdr:rowOff>78109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6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88286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15371</xdr:rowOff>
    </xdr:from>
    <xdr:to>
      <xdr:col>22</xdr:col>
      <xdr:colOff>165100</xdr:colOff>
      <xdr:row>15</xdr:row>
      <xdr:rowOff>116971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3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127148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0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102358</xdr:rowOff>
    </xdr:from>
    <xdr:to>
      <xdr:col>19</xdr:col>
      <xdr:colOff>38100</xdr:colOff>
      <xdr:row>16</xdr:row>
      <xdr:rowOff>32508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2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42685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9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134841</xdr:rowOff>
    </xdr:from>
    <xdr:to>
      <xdr:col>15</xdr:col>
      <xdr:colOff>101600</xdr:colOff>
      <xdr:row>16</xdr:row>
      <xdr:rowOff>64991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5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75168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29826</xdr:rowOff>
    </xdr:from>
    <xdr:to>
      <xdr:col>29</xdr:col>
      <xdr:colOff>127000</xdr:colOff>
      <xdr:row>35</xdr:row>
      <xdr:rowOff>45885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640176"/>
          <a:ext cx="647700" cy="1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29826</xdr:rowOff>
    </xdr:from>
    <xdr:to>
      <xdr:col>26</xdr:col>
      <xdr:colOff>50800</xdr:colOff>
      <xdr:row>35</xdr:row>
      <xdr:rowOff>115608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640176"/>
          <a:ext cx="698500" cy="85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115608</xdr:rowOff>
    </xdr:from>
    <xdr:to>
      <xdr:col>22</xdr:col>
      <xdr:colOff>114300</xdr:colOff>
      <xdr:row>35</xdr:row>
      <xdr:rowOff>184321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725958"/>
          <a:ext cx="698500" cy="6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184321</xdr:rowOff>
    </xdr:from>
    <xdr:to>
      <xdr:col>18</xdr:col>
      <xdr:colOff>177800</xdr:colOff>
      <xdr:row>35</xdr:row>
      <xdr:rowOff>270466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794671"/>
          <a:ext cx="698500" cy="8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333894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20407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337985</xdr:rowOff>
    </xdr:from>
    <xdr:to>
      <xdr:col>29</xdr:col>
      <xdr:colOff>177800</xdr:colOff>
      <xdr:row>35</xdr:row>
      <xdr:rowOff>96685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0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183062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4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321926</xdr:rowOff>
    </xdr:from>
    <xdr:to>
      <xdr:col>26</xdr:col>
      <xdr:colOff>101600</xdr:colOff>
      <xdr:row>35</xdr:row>
      <xdr:rowOff>80626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589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90803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58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64808</xdr:rowOff>
    </xdr:from>
    <xdr:to>
      <xdr:col>22</xdr:col>
      <xdr:colOff>165100</xdr:colOff>
      <xdr:row>35</xdr:row>
      <xdr:rowOff>166408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7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176585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4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133521</xdr:rowOff>
    </xdr:from>
    <xdr:to>
      <xdr:col>19</xdr:col>
      <xdr:colOff>38100</xdr:colOff>
      <xdr:row>35</xdr:row>
      <xdr:rowOff>235121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4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245298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1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219666</xdr:rowOff>
    </xdr:from>
    <xdr:to>
      <xdr:col>15</xdr:col>
      <xdr:colOff>101600</xdr:colOff>
      <xdr:row>35</xdr:row>
      <xdr:rowOff>321266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30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331443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9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11,221
11,145
241.89
10,799,521
10,426,746
306,457
6,159,197
12,763,491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160401</xdr:rowOff>
    </xdr:from>
    <xdr:to>
      <xdr:col>24</xdr:col>
      <xdr:colOff>63500</xdr:colOff>
      <xdr:row>33</xdr:row>
      <xdr:rowOff>42228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46801"/>
          <a:ext cx="8382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42228</xdr:rowOff>
    </xdr:from>
    <xdr:to>
      <xdr:col>19</xdr:col>
      <xdr:colOff>177800</xdr:colOff>
      <xdr:row>33</xdr:row>
      <xdr:rowOff>72352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00078"/>
          <a:ext cx="8890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72352</xdr:rowOff>
    </xdr:from>
    <xdr:to>
      <xdr:col>15</xdr:col>
      <xdr:colOff>50800</xdr:colOff>
      <xdr:row>34</xdr:row>
      <xdr:rowOff>77610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30202"/>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62903</xdr:rowOff>
    </xdr:from>
    <xdr:to>
      <xdr:col>10</xdr:col>
      <xdr:colOff>114300</xdr:colOff>
      <xdr:row>34</xdr:row>
      <xdr:rowOff>77610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92203"/>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102862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153662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109601</xdr:rowOff>
    </xdr:from>
    <xdr:to>
      <xdr:col>24</xdr:col>
      <xdr:colOff>114300</xdr:colOff>
      <xdr:row>33</xdr:row>
      <xdr:rowOff>39751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132478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4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162878</xdr:rowOff>
    </xdr:from>
    <xdr:to>
      <xdr:col>20</xdr:col>
      <xdr:colOff>38100</xdr:colOff>
      <xdr:row>33</xdr:row>
      <xdr:rowOff>93028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109555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21552</xdr:rowOff>
    </xdr:from>
    <xdr:to>
      <xdr:col>15</xdr:col>
      <xdr:colOff>101600</xdr:colOff>
      <xdr:row>33</xdr:row>
      <xdr:rowOff>123152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139679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5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26810</xdr:rowOff>
    </xdr:from>
    <xdr:to>
      <xdr:col>10</xdr:col>
      <xdr:colOff>165100</xdr:colOff>
      <xdr:row>34</xdr:row>
      <xdr:rowOff>128410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5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144937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3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12103</xdr:rowOff>
    </xdr:from>
    <xdr:to>
      <xdr:col>6</xdr:col>
      <xdr:colOff>38100</xdr:colOff>
      <xdr:row>34</xdr:row>
      <xdr:rowOff>113703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130230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1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130834</xdr:rowOff>
    </xdr:from>
    <xdr:to>
      <xdr:col>24</xdr:col>
      <xdr:colOff>63500</xdr:colOff>
      <xdr:row>56</xdr:row>
      <xdr:rowOff>164568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32034"/>
          <a:ext cx="8382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63722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64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164568</xdr:rowOff>
    </xdr:from>
    <xdr:to>
      <xdr:col>19</xdr:col>
      <xdr:colOff>177800</xdr:colOff>
      <xdr:row>57</xdr:row>
      <xdr:rowOff>16570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65768"/>
          <a:ext cx="88900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16570</xdr:rowOff>
    </xdr:from>
    <xdr:to>
      <xdr:col>15</xdr:col>
      <xdr:colOff>50800</xdr:colOff>
      <xdr:row>57</xdr:row>
      <xdr:rowOff>72815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89220"/>
          <a:ext cx="889000" cy="5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72815</xdr:rowOff>
    </xdr:from>
    <xdr:to>
      <xdr:col>10</xdr:col>
      <xdr:colOff>114300</xdr:colOff>
      <xdr:row>57</xdr:row>
      <xdr:rowOff>83540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45465"/>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80034</xdr:rowOff>
    </xdr:from>
    <xdr:to>
      <xdr:col>24</xdr:col>
      <xdr:colOff>114300</xdr:colOff>
      <xdr:row>57</xdr:row>
      <xdr:rowOff>10184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102911</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113768</xdr:rowOff>
    </xdr:from>
    <xdr:to>
      <xdr:col>20</xdr:col>
      <xdr:colOff>38100</xdr:colOff>
      <xdr:row>57</xdr:row>
      <xdr:rowOff>43918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1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60445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9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137220</xdr:rowOff>
    </xdr:from>
    <xdr:to>
      <xdr:col>15</xdr:col>
      <xdr:colOff>101600</xdr:colOff>
      <xdr:row>57</xdr:row>
      <xdr:rowOff>67370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83897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1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22015</xdr:rowOff>
    </xdr:from>
    <xdr:to>
      <xdr:col>10</xdr:col>
      <xdr:colOff>165100</xdr:colOff>
      <xdr:row>57</xdr:row>
      <xdr:rowOff>123615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114742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88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32740</xdr:rowOff>
    </xdr:from>
    <xdr:to>
      <xdr:col>6</xdr:col>
      <xdr:colOff>38100</xdr:colOff>
      <xdr:row>57</xdr:row>
      <xdr:rowOff>134340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150867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97980</xdr:rowOff>
    </xdr:from>
    <xdr:to>
      <xdr:col>24</xdr:col>
      <xdr:colOff>63500</xdr:colOff>
      <xdr:row>78</xdr:row>
      <xdr:rowOff>119241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71080"/>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97980</xdr:rowOff>
    </xdr:from>
    <xdr:to>
      <xdr:col>19</xdr:col>
      <xdr:colOff>177800</xdr:colOff>
      <xdr:row>79</xdr:row>
      <xdr:rowOff>749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71080"/>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115430</xdr:rowOff>
    </xdr:from>
    <xdr:to>
      <xdr:col>15</xdr:col>
      <xdr:colOff>50800</xdr:colOff>
      <xdr:row>79</xdr:row>
      <xdr:rowOff>749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88530"/>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92036</xdr:rowOff>
    </xdr:from>
    <xdr:to>
      <xdr:col>10</xdr:col>
      <xdr:colOff>114300</xdr:colOff>
      <xdr:row>78</xdr:row>
      <xdr:rowOff>115430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65136"/>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68441</xdr:rowOff>
    </xdr:from>
    <xdr:to>
      <xdr:col>24</xdr:col>
      <xdr:colOff>114300</xdr:colOff>
      <xdr:row>78</xdr:row>
      <xdr:rowOff>170041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154818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47180</xdr:rowOff>
    </xdr:from>
    <xdr:to>
      <xdr:col>20</xdr:col>
      <xdr:colOff>38100</xdr:colOff>
      <xdr:row>78</xdr:row>
      <xdr:rowOff>148780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139907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121399</xdr:rowOff>
    </xdr:from>
    <xdr:to>
      <xdr:col>15</xdr:col>
      <xdr:colOff>101600</xdr:colOff>
      <xdr:row>79</xdr:row>
      <xdr:rowOff>51549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42676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64630</xdr:rowOff>
    </xdr:from>
    <xdr:to>
      <xdr:col>10</xdr:col>
      <xdr:colOff>165100</xdr:colOff>
      <xdr:row>78</xdr:row>
      <xdr:rowOff>166230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157357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3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41236</xdr:rowOff>
    </xdr:from>
    <xdr:to>
      <xdr:col>6</xdr:col>
      <xdr:colOff>38100</xdr:colOff>
      <xdr:row>78</xdr:row>
      <xdr:rowOff>142836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133963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146062</xdr:rowOff>
    </xdr:from>
    <xdr:to>
      <xdr:col>24</xdr:col>
      <xdr:colOff>63500</xdr:colOff>
      <xdr:row>96</xdr:row>
      <xdr:rowOff>67551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33812"/>
          <a:ext cx="838200" cy="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146062</xdr:rowOff>
    </xdr:from>
    <xdr:to>
      <xdr:col>19</xdr:col>
      <xdr:colOff>177800</xdr:colOff>
      <xdr:row>97</xdr:row>
      <xdr:rowOff>118263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33812"/>
          <a:ext cx="889000" cy="3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118263</xdr:rowOff>
    </xdr:from>
    <xdr:to>
      <xdr:col>15</xdr:col>
      <xdr:colOff>50800</xdr:colOff>
      <xdr:row>97</xdr:row>
      <xdr:rowOff>151104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48913"/>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151104</xdr:rowOff>
    </xdr:from>
    <xdr:to>
      <xdr:col>10</xdr:col>
      <xdr:colOff>114300</xdr:colOff>
      <xdr:row>98</xdr:row>
      <xdr:rowOff>17399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81754"/>
          <a:ext cx="8890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16751</xdr:rowOff>
    </xdr:from>
    <xdr:to>
      <xdr:col>24</xdr:col>
      <xdr:colOff>114300</xdr:colOff>
      <xdr:row>96</xdr:row>
      <xdr:rowOff>118351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166628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95262</xdr:rowOff>
    </xdr:from>
    <xdr:to>
      <xdr:col>20</xdr:col>
      <xdr:colOff>38100</xdr:colOff>
      <xdr:row>96</xdr:row>
      <xdr:rowOff>25412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67463</xdr:rowOff>
    </xdr:from>
    <xdr:to>
      <xdr:col>15</xdr:col>
      <xdr:colOff>101600</xdr:colOff>
      <xdr:row>97</xdr:row>
      <xdr:rowOff>169063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160190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100304</xdr:rowOff>
    </xdr:from>
    <xdr:to>
      <xdr:col>10</xdr:col>
      <xdr:colOff>165100</xdr:colOff>
      <xdr:row>98</xdr:row>
      <xdr:rowOff>30454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21581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59326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17724</xdr:rowOff>
    </xdr:from>
    <xdr:to>
      <xdr:col>55</xdr:col>
      <xdr:colOff>0</xdr:colOff>
      <xdr:row>35</xdr:row>
      <xdr:rowOff>55466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18474"/>
          <a:ext cx="8382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122779</xdr:rowOff>
    </xdr:from>
    <xdr:to>
      <xdr:col>50</xdr:col>
      <xdr:colOff>114300</xdr:colOff>
      <xdr:row>35</xdr:row>
      <xdr:rowOff>55466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09179"/>
          <a:ext cx="889000" cy="44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122779</xdr:rowOff>
    </xdr:from>
    <xdr:to>
      <xdr:col>45</xdr:col>
      <xdr:colOff>177800</xdr:colOff>
      <xdr:row>36</xdr:row>
      <xdr:rowOff>6431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09179"/>
          <a:ext cx="889000" cy="5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6431</xdr:rowOff>
    </xdr:from>
    <xdr:to>
      <xdr:col>41</xdr:col>
      <xdr:colOff>50800</xdr:colOff>
      <xdr:row>36</xdr:row>
      <xdr:rowOff>39491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78631"/>
          <a:ext cx="889000" cy="3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138374</xdr:rowOff>
    </xdr:from>
    <xdr:to>
      <xdr:col>55</xdr:col>
      <xdr:colOff>50800</xdr:colOff>
      <xdr:row>35</xdr:row>
      <xdr:rowOff>68524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6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116801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4666</xdr:rowOff>
    </xdr:from>
    <xdr:to>
      <xdr:col>50</xdr:col>
      <xdr:colOff>165100</xdr:colOff>
      <xdr:row>35</xdr:row>
      <xdr:rowOff>106266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97393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71979</xdr:rowOff>
    </xdr:from>
    <xdr:to>
      <xdr:col>46</xdr:col>
      <xdr:colOff>38100</xdr:colOff>
      <xdr:row>33</xdr:row>
      <xdr:rowOff>2129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164706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5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127081</xdr:rowOff>
    </xdr:from>
    <xdr:to>
      <xdr:col>41</xdr:col>
      <xdr:colOff>101600</xdr:colOff>
      <xdr:row>36</xdr:row>
      <xdr:rowOff>57231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48358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2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160141</xdr:rowOff>
    </xdr:from>
    <xdr:to>
      <xdr:col>36</xdr:col>
      <xdr:colOff>165100</xdr:colOff>
      <xdr:row>36</xdr:row>
      <xdr:rowOff>90291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81418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120896</xdr:rowOff>
    </xdr:from>
    <xdr:to>
      <xdr:col>55</xdr:col>
      <xdr:colOff>0</xdr:colOff>
      <xdr:row>56</xdr:row>
      <xdr:rowOff>170012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22096"/>
          <a:ext cx="838200" cy="4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36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117898</xdr:rowOff>
    </xdr:from>
    <xdr:to>
      <xdr:col>50</xdr:col>
      <xdr:colOff>114300</xdr:colOff>
      <xdr:row>56</xdr:row>
      <xdr:rowOff>170012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19098"/>
          <a:ext cx="889000" cy="5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108668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117898</xdr:rowOff>
    </xdr:from>
    <xdr:to>
      <xdr:col>45</xdr:col>
      <xdr:colOff>177800</xdr:colOff>
      <xdr:row>57</xdr:row>
      <xdr:rowOff>83236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19098"/>
          <a:ext cx="889000" cy="1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83236</xdr:rowOff>
    </xdr:from>
    <xdr:to>
      <xdr:col>41</xdr:col>
      <xdr:colOff>50800</xdr:colOff>
      <xdr:row>57</xdr:row>
      <xdr:rowOff>121663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55886"/>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70096</xdr:rowOff>
    </xdr:from>
    <xdr:to>
      <xdr:col>55</xdr:col>
      <xdr:colOff>50800</xdr:colOff>
      <xdr:row>57</xdr:row>
      <xdr:rowOff>246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92973</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119212</xdr:rowOff>
    </xdr:from>
    <xdr:to>
      <xdr:col>50</xdr:col>
      <xdr:colOff>165100</xdr:colOff>
      <xdr:row>57</xdr:row>
      <xdr:rowOff>49362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65889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49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67098</xdr:rowOff>
    </xdr:from>
    <xdr:to>
      <xdr:col>46</xdr:col>
      <xdr:colOff>38100</xdr:colOff>
      <xdr:row>56</xdr:row>
      <xdr:rowOff>168698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13775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44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32436</xdr:rowOff>
    </xdr:from>
    <xdr:to>
      <xdr:col>41</xdr:col>
      <xdr:colOff>101600</xdr:colOff>
      <xdr:row>57</xdr:row>
      <xdr:rowOff>134036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125163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9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70863</xdr:rowOff>
    </xdr:from>
    <xdr:to>
      <xdr:col>36</xdr:col>
      <xdr:colOff>165100</xdr:colOff>
      <xdr:row>58</xdr:row>
      <xdr:rowOff>1013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163590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3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54307</xdr:rowOff>
    </xdr:from>
    <xdr:to>
      <xdr:col>55</xdr:col>
      <xdr:colOff>0</xdr:colOff>
      <xdr:row>76</xdr:row>
      <xdr:rowOff>88243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913057"/>
          <a:ext cx="838200" cy="20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93656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2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60547</xdr:rowOff>
    </xdr:from>
    <xdr:to>
      <xdr:col>50</xdr:col>
      <xdr:colOff>114300</xdr:colOff>
      <xdr:row>76</xdr:row>
      <xdr:rowOff>88243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090747"/>
          <a:ext cx="889000" cy="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72945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60547</xdr:rowOff>
    </xdr:from>
    <xdr:to>
      <xdr:col>45</xdr:col>
      <xdr:colOff>177800</xdr:colOff>
      <xdr:row>76</xdr:row>
      <xdr:rowOff>67422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090747"/>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16335</xdr:rowOff>
    </xdr:from>
    <xdr:to>
      <xdr:col>41</xdr:col>
      <xdr:colOff>50800</xdr:colOff>
      <xdr:row>76</xdr:row>
      <xdr:rowOff>67422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046535"/>
          <a:ext cx="889000" cy="5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107343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58862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6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3507</xdr:rowOff>
    </xdr:from>
    <xdr:to>
      <xdr:col>55</xdr:col>
      <xdr:colOff>50800</xdr:colOff>
      <xdr:row>75</xdr:row>
      <xdr:rowOff>105107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26384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7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37443</xdr:rowOff>
    </xdr:from>
    <xdr:to>
      <xdr:col>50</xdr:col>
      <xdr:colOff>165100</xdr:colOff>
      <xdr:row>76</xdr:row>
      <xdr:rowOff>139043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0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155569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84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9747</xdr:rowOff>
    </xdr:from>
    <xdr:to>
      <xdr:col>46</xdr:col>
      <xdr:colOff>38100</xdr:colOff>
      <xdr:row>76</xdr:row>
      <xdr:rowOff>111347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127874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8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16622</xdr:rowOff>
    </xdr:from>
    <xdr:to>
      <xdr:col>41</xdr:col>
      <xdr:colOff>101600</xdr:colOff>
      <xdr:row>76</xdr:row>
      <xdr:rowOff>118222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134749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82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136986</xdr:rowOff>
    </xdr:from>
    <xdr:to>
      <xdr:col>36</xdr:col>
      <xdr:colOff>165100</xdr:colOff>
      <xdr:row>76</xdr:row>
      <xdr:rowOff>67137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9957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83663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7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52228</xdr:rowOff>
    </xdr:from>
    <xdr:to>
      <xdr:col>55</xdr:col>
      <xdr:colOff>0</xdr:colOff>
      <xdr:row>95</xdr:row>
      <xdr:rowOff>78929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168528"/>
          <a:ext cx="838200" cy="19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41238</xdr:rowOff>
    </xdr:from>
    <xdr:to>
      <xdr:col>50</xdr:col>
      <xdr:colOff>114300</xdr:colOff>
      <xdr:row>94</xdr:row>
      <xdr:rowOff>52228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157538"/>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9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41238</xdr:rowOff>
    </xdr:from>
    <xdr:to>
      <xdr:col>45</xdr:col>
      <xdr:colOff>177800</xdr:colOff>
      <xdr:row>96</xdr:row>
      <xdr:rowOff>29104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157538"/>
          <a:ext cx="889000" cy="3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34089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29104</xdr:rowOff>
    </xdr:from>
    <xdr:to>
      <xdr:col>41</xdr:col>
      <xdr:colOff>50800</xdr:colOff>
      <xdr:row>97</xdr:row>
      <xdr:rowOff>10083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488304"/>
          <a:ext cx="889000" cy="15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130272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28129</xdr:rowOff>
    </xdr:from>
    <xdr:to>
      <xdr:col>55</xdr:col>
      <xdr:colOff>50800</xdr:colOff>
      <xdr:row>95</xdr:row>
      <xdr:rowOff>129729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6556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9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1428</xdr:rowOff>
    </xdr:from>
    <xdr:to>
      <xdr:col>50</xdr:col>
      <xdr:colOff>165100</xdr:colOff>
      <xdr:row>94</xdr:row>
      <xdr:rowOff>103028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119555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589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161888</xdr:rowOff>
    </xdr:from>
    <xdr:to>
      <xdr:col>46</xdr:col>
      <xdr:colOff>38100</xdr:colOff>
      <xdr:row>94</xdr:row>
      <xdr:rowOff>92038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1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108565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88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149754</xdr:rowOff>
    </xdr:from>
    <xdr:to>
      <xdr:col>41</xdr:col>
      <xdr:colOff>101600</xdr:colOff>
      <xdr:row>96</xdr:row>
      <xdr:rowOff>79904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71031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130733</xdr:rowOff>
    </xdr:from>
    <xdr:to>
      <xdr:col>36</xdr:col>
      <xdr:colOff>165100</xdr:colOff>
      <xdr:row>97</xdr:row>
      <xdr:rowOff>60883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52010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78005</xdr:rowOff>
    </xdr:from>
    <xdr:to>
      <xdr:col>85</xdr:col>
      <xdr:colOff>127000</xdr:colOff>
      <xdr:row>38</xdr:row>
      <xdr:rowOff>113081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93105"/>
          <a:ext cx="838200" cy="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17509</xdr:rowOff>
    </xdr:from>
    <xdr:to>
      <xdr:col>81</xdr:col>
      <xdr:colOff>50800</xdr:colOff>
      <xdr:row>38</xdr:row>
      <xdr:rowOff>113081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32609"/>
          <a:ext cx="889000" cy="9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17509</xdr:rowOff>
    </xdr:from>
    <xdr:to>
      <xdr:col>76</xdr:col>
      <xdr:colOff>114300</xdr:colOff>
      <xdr:row>38</xdr:row>
      <xdr:rowOff>21879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32609"/>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21212</xdr:rowOff>
    </xdr:from>
    <xdr:to>
      <xdr:col>71</xdr:col>
      <xdr:colOff>177800</xdr:colOff>
      <xdr:row>38</xdr:row>
      <xdr:rowOff>21879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536312"/>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89510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27205</xdr:rowOff>
    </xdr:from>
    <xdr:to>
      <xdr:col>85</xdr:col>
      <xdr:colOff>177800</xdr:colOff>
      <xdr:row>38</xdr:row>
      <xdr:rowOff>128805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129963</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4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62281</xdr:rowOff>
    </xdr:from>
    <xdr:to>
      <xdr:col>81</xdr:col>
      <xdr:colOff>101600</xdr:colOff>
      <xdr:row>38</xdr:row>
      <xdr:rowOff>163881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155008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7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138159</xdr:rowOff>
    </xdr:from>
    <xdr:to>
      <xdr:col>76</xdr:col>
      <xdr:colOff>165100</xdr:colOff>
      <xdr:row>38</xdr:row>
      <xdr:rowOff>68309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8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59436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57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142530</xdr:rowOff>
    </xdr:from>
    <xdr:to>
      <xdr:col>72</xdr:col>
      <xdr:colOff>38100</xdr:colOff>
      <xdr:row>38</xdr:row>
      <xdr:rowOff>72679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86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63806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57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141862</xdr:rowOff>
    </xdr:from>
    <xdr:to>
      <xdr:col>67</xdr:col>
      <xdr:colOff>101600</xdr:colOff>
      <xdr:row>38</xdr:row>
      <xdr:rowOff>72012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8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88539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26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131470</xdr:rowOff>
    </xdr:from>
    <xdr:to>
      <xdr:col>85</xdr:col>
      <xdr:colOff>127000</xdr:colOff>
      <xdr:row>74</xdr:row>
      <xdr:rowOff>14612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647320"/>
          <a:ext cx="838200" cy="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123237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14612</xdr:rowOff>
    </xdr:from>
    <xdr:to>
      <xdr:col>81</xdr:col>
      <xdr:colOff>50800</xdr:colOff>
      <xdr:row>74</xdr:row>
      <xdr:rowOff>159164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701912"/>
          <a:ext cx="889000" cy="1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159164</xdr:rowOff>
    </xdr:from>
    <xdr:to>
      <xdr:col>76</xdr:col>
      <xdr:colOff>114300</xdr:colOff>
      <xdr:row>75</xdr:row>
      <xdr:rowOff>74102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846464"/>
          <a:ext cx="889000" cy="8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104839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1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74102</xdr:rowOff>
    </xdr:from>
    <xdr:to>
      <xdr:col>71</xdr:col>
      <xdr:colOff>177800</xdr:colOff>
      <xdr:row>75</xdr:row>
      <xdr:rowOff>171017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932852"/>
          <a:ext cx="889000" cy="9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46688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88761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1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80670</xdr:rowOff>
    </xdr:from>
    <xdr:to>
      <xdr:col>85</xdr:col>
      <xdr:colOff>177800</xdr:colOff>
      <xdr:row>74</xdr:row>
      <xdr:rowOff>10820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5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103547</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44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135262</xdr:rowOff>
    </xdr:from>
    <xdr:to>
      <xdr:col>81</xdr:col>
      <xdr:colOff>101600</xdr:colOff>
      <xdr:row>74</xdr:row>
      <xdr:rowOff>65412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6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81939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42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108364</xdr:rowOff>
    </xdr:from>
    <xdr:to>
      <xdr:col>76</xdr:col>
      <xdr:colOff>165100</xdr:colOff>
      <xdr:row>75</xdr:row>
      <xdr:rowOff>38514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7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55041</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57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23302</xdr:rowOff>
    </xdr:from>
    <xdr:to>
      <xdr:col>72</xdr:col>
      <xdr:colOff>38100</xdr:colOff>
      <xdr:row>75</xdr:row>
      <xdr:rowOff>124902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8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141429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120218</xdr:rowOff>
    </xdr:from>
    <xdr:to>
      <xdr:col>67</xdr:col>
      <xdr:colOff>101600</xdr:colOff>
      <xdr:row>76</xdr:row>
      <xdr:rowOff>50369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7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66895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74268</xdr:rowOff>
    </xdr:from>
    <xdr:to>
      <xdr:col>85</xdr:col>
      <xdr:colOff>127000</xdr:colOff>
      <xdr:row>97</xdr:row>
      <xdr:rowOff>34001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533468"/>
          <a:ext cx="838200" cy="13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74268</xdr:rowOff>
    </xdr:from>
    <xdr:to>
      <xdr:col>81</xdr:col>
      <xdr:colOff>50800</xdr:colOff>
      <xdr:row>97</xdr:row>
      <xdr:rowOff>101409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533468"/>
          <a:ext cx="889000" cy="19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101409</xdr:rowOff>
    </xdr:from>
    <xdr:to>
      <xdr:col>76</xdr:col>
      <xdr:colOff>114300</xdr:colOff>
      <xdr:row>97</xdr:row>
      <xdr:rowOff>127984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32059"/>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127984</xdr:rowOff>
    </xdr:from>
    <xdr:to>
      <xdr:col>71</xdr:col>
      <xdr:colOff>177800</xdr:colOff>
      <xdr:row>97</xdr:row>
      <xdr:rowOff>144169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758634"/>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154651</xdr:rowOff>
    </xdr:from>
    <xdr:to>
      <xdr:col>85</xdr:col>
      <xdr:colOff>177800</xdr:colOff>
      <xdr:row>97</xdr:row>
      <xdr:rowOff>84801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69578</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52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23468</xdr:rowOff>
    </xdr:from>
    <xdr:to>
      <xdr:col>81</xdr:col>
      <xdr:colOff>101600</xdr:colOff>
      <xdr:row>96</xdr:row>
      <xdr:rowOff>125068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4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116195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50609</xdr:rowOff>
    </xdr:from>
    <xdr:to>
      <xdr:col>76</xdr:col>
      <xdr:colOff>165100</xdr:colOff>
      <xdr:row>97</xdr:row>
      <xdr:rowOff>152209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143336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7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77184</xdr:rowOff>
    </xdr:from>
    <xdr:to>
      <xdr:col>72</xdr:col>
      <xdr:colOff>38100</xdr:colOff>
      <xdr:row>98</xdr:row>
      <xdr:rowOff>7334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169911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80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93369</xdr:rowOff>
    </xdr:from>
    <xdr:to>
      <xdr:col>67</xdr:col>
      <xdr:colOff>101600</xdr:colOff>
      <xdr:row>98</xdr:row>
      <xdr:rowOff>23519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2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14646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81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37777</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24327"/>
          <a:ext cx="889000" cy="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37777</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24327"/>
          <a:ext cx="889000" cy="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83917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7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158427</xdr:rowOff>
    </xdr:from>
    <xdr:to>
      <xdr:col>102</xdr:col>
      <xdr:colOff>165100</xdr:colOff>
      <xdr:row>39</xdr:row>
      <xdr:rowOff>88577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105104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44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126487</xdr:rowOff>
    </xdr:from>
    <xdr:to>
      <xdr:col>116</xdr:col>
      <xdr:colOff>63500</xdr:colOff>
      <xdr:row>58</xdr:row>
      <xdr:rowOff>128956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70587"/>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126441</xdr:rowOff>
    </xdr:from>
    <xdr:to>
      <xdr:col>111</xdr:col>
      <xdr:colOff>177800</xdr:colOff>
      <xdr:row>58</xdr:row>
      <xdr:rowOff>126487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7054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126441</xdr:rowOff>
    </xdr:from>
    <xdr:to>
      <xdr:col>107</xdr:col>
      <xdr:colOff>50800</xdr:colOff>
      <xdr:row>58</xdr:row>
      <xdr:rowOff>129047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7054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125161</xdr:rowOff>
    </xdr:from>
    <xdr:to>
      <xdr:col>102</xdr:col>
      <xdr:colOff>114300</xdr:colOff>
      <xdr:row>58</xdr:row>
      <xdr:rowOff>129047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6926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78156</xdr:rowOff>
    </xdr:from>
    <xdr:to>
      <xdr:col>116</xdr:col>
      <xdr:colOff>114300</xdr:colOff>
      <xdr:row>59</xdr:row>
      <xdr:rowOff>8306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164533</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3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75687</xdr:rowOff>
    </xdr:from>
    <xdr:to>
      <xdr:col>112</xdr:col>
      <xdr:colOff>38100</xdr:colOff>
      <xdr:row>59</xdr:row>
      <xdr:rowOff>5837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168414</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1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75641</xdr:rowOff>
    </xdr:from>
    <xdr:to>
      <xdr:col>107</xdr:col>
      <xdr:colOff>101600</xdr:colOff>
      <xdr:row>59</xdr:row>
      <xdr:rowOff>5791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168368</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12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78247</xdr:rowOff>
    </xdr:from>
    <xdr:to>
      <xdr:col>102</xdr:col>
      <xdr:colOff>165100</xdr:colOff>
      <xdr:row>59</xdr:row>
      <xdr:rowOff>8397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170974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1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74361</xdr:rowOff>
    </xdr:from>
    <xdr:to>
      <xdr:col>98</xdr:col>
      <xdr:colOff>38100</xdr:colOff>
      <xdr:row>59</xdr:row>
      <xdr:rowOff>4511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167088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11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25498</xdr:rowOff>
    </xdr:from>
    <xdr:to>
      <xdr:col>116</xdr:col>
      <xdr:colOff>63500</xdr:colOff>
      <xdr:row>72</xdr:row>
      <xdr:rowOff>40880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369898"/>
          <a:ext cx="8382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54035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8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2540</xdr:rowOff>
    </xdr:from>
    <xdr:to>
      <xdr:col>111</xdr:col>
      <xdr:colOff>177800</xdr:colOff>
      <xdr:row>72</xdr:row>
      <xdr:rowOff>40880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346940"/>
          <a:ext cx="8890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159845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2540</xdr:rowOff>
    </xdr:from>
    <xdr:to>
      <xdr:col>107</xdr:col>
      <xdr:colOff>50800</xdr:colOff>
      <xdr:row>72</xdr:row>
      <xdr:rowOff>131650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346940"/>
          <a:ext cx="889000" cy="1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161755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131650</xdr:rowOff>
    </xdr:from>
    <xdr:to>
      <xdr:col>102</xdr:col>
      <xdr:colOff>114300</xdr:colOff>
      <xdr:row>73</xdr:row>
      <xdr:rowOff>1087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476050"/>
          <a:ext cx="8890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151092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146148</xdr:rowOff>
    </xdr:from>
    <xdr:to>
      <xdr:col>116</xdr:col>
      <xdr:colOff>114300</xdr:colOff>
      <xdr:row>72</xdr:row>
      <xdr:rowOff>76298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3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169025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17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161530</xdr:rowOff>
    </xdr:from>
    <xdr:to>
      <xdr:col>112</xdr:col>
      <xdr:colOff>38100</xdr:colOff>
      <xdr:row>72</xdr:row>
      <xdr:rowOff>91680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3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108207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10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123190</xdr:rowOff>
    </xdr:from>
    <xdr:to>
      <xdr:col>107</xdr:col>
      <xdr:colOff>101600</xdr:colOff>
      <xdr:row>72</xdr:row>
      <xdr:rowOff>53340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2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69867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07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80850</xdr:rowOff>
    </xdr:from>
    <xdr:to>
      <xdr:col>102</xdr:col>
      <xdr:colOff>165100</xdr:colOff>
      <xdr:row>73</xdr:row>
      <xdr:rowOff>11000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4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27527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20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121737</xdr:rowOff>
    </xdr:from>
    <xdr:to>
      <xdr:col>98</xdr:col>
      <xdr:colOff>38100</xdr:colOff>
      <xdr:row>73</xdr:row>
      <xdr:rowOff>51887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4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68414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24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人件費については、町の面積が東西に広く、集落が点在しているため、総合窓口や出張所の設置、ごみ収集にかかる人員が多いことが他団体よりも経費がかかっている要因である。計画的な施設の統廃合や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の活用、民間委託の推進を検討する必要がある。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普通建設事業費については、新規整備において、統合保育所建設事業や災害対策のための避難場所等の整備事業等の影響から決算額が高止まりの傾向にある。</a:t>
          </a:r>
        </a:p>
        <a:p>
          <a:r>
            <a:rPr kumimoji="1" lang="ja-JP" altLang="en-US" sz="1300">
              <a:latin typeface="ＭＳ Ｐゴシック" panose="020B0600070205080204" pitchFamily="50" charset="-128"/>
              <a:ea typeface="ＭＳ Ｐゴシック" panose="020B0600070205080204" pitchFamily="50" charset="-128"/>
            </a:rPr>
            <a:t>扶助費については、少子化により子どもの数が減少しているため全国平均、三重県平均、類似団体平均よりも低い状況にある。令和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年度以降の決算額が上昇しているのは、臨時特別給付金等の影響である。</a:t>
          </a:r>
        </a:p>
        <a:p>
          <a:r>
            <a:rPr kumimoji="1" lang="ja-JP" altLang="en-US" sz="1300">
              <a:latin typeface="ＭＳ Ｐゴシック" panose="020B0600070205080204" pitchFamily="50" charset="-128"/>
              <a:ea typeface="ＭＳ Ｐゴシック" panose="020B0600070205080204" pitchFamily="50" charset="-128"/>
            </a:rPr>
            <a:t>繰出金については、下水道会計の公債費や維持管理経費の増、また、介護保険特別会計におけるサービス給付の増のため上昇傾向にある。</a:t>
          </a:r>
        </a:p>
        <a:p>
          <a:r>
            <a:rPr kumimoji="1" lang="ja-JP" altLang="en-US" sz="1300">
              <a:latin typeface="ＭＳ Ｐゴシック" panose="020B0600070205080204" pitchFamily="50" charset="-128"/>
              <a:ea typeface="ＭＳ Ｐゴシック" panose="020B0600070205080204" pitchFamily="50" charset="-128"/>
            </a:rPr>
            <a:t>公債費については、過去に行った公共施設の高台移転事業等の元金償還が始まってきているため、上昇傾向にある。今後も大型の普通建設事業を予定しているため、さらに上昇していくことが見込まれる。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11,221
11,145
241.89
10,799,521
10,426,746
306,457
6,159,197
12,763,491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103505</xdr:rowOff>
    </xdr:from>
    <xdr:to>
      <xdr:col>24</xdr:col>
      <xdr:colOff>63500</xdr:colOff>
      <xdr:row>34</xdr:row>
      <xdr:rowOff>153797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61355"/>
          <a:ext cx="8382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153797</xdr:rowOff>
    </xdr:from>
    <xdr:to>
      <xdr:col>19</xdr:col>
      <xdr:colOff>177800</xdr:colOff>
      <xdr:row>35</xdr:row>
      <xdr:rowOff>147320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83097"/>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37973</xdr:rowOff>
    </xdr:from>
    <xdr:to>
      <xdr:col>15</xdr:col>
      <xdr:colOff>50800</xdr:colOff>
      <xdr:row>35</xdr:row>
      <xdr:rowOff>147320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67273"/>
          <a:ext cx="889000" cy="28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37973</xdr:rowOff>
    </xdr:from>
    <xdr:to>
      <xdr:col>10</xdr:col>
      <xdr:colOff>114300</xdr:colOff>
      <xdr:row>34</xdr:row>
      <xdr:rowOff>162560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67273"/>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52705</xdr:rowOff>
    </xdr:from>
    <xdr:to>
      <xdr:col>24</xdr:col>
      <xdr:colOff>114300</xdr:colOff>
      <xdr:row>33</xdr:row>
      <xdr:rowOff>154305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75582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102997</xdr:rowOff>
    </xdr:from>
    <xdr:to>
      <xdr:col>20</xdr:col>
      <xdr:colOff>38100</xdr:colOff>
      <xdr:row>35</xdr:row>
      <xdr:rowOff>33147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49674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0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96520</xdr:rowOff>
    </xdr:from>
    <xdr:to>
      <xdr:col>15</xdr:col>
      <xdr:colOff>101600</xdr:colOff>
      <xdr:row>36</xdr:row>
      <xdr:rowOff>26670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17797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158623</xdr:rowOff>
    </xdr:from>
    <xdr:to>
      <xdr:col>10</xdr:col>
      <xdr:colOff>165100</xdr:colOff>
      <xdr:row>34</xdr:row>
      <xdr:rowOff>88773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79900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0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80900</xdr:rowOff>
    </xdr:from>
    <xdr:to>
      <xdr:col>24</xdr:col>
      <xdr:colOff>63500</xdr:colOff>
      <xdr:row>57</xdr:row>
      <xdr:rowOff>135846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53550"/>
          <a:ext cx="838200" cy="5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137886</xdr:rowOff>
    </xdr:from>
    <xdr:to>
      <xdr:col>19</xdr:col>
      <xdr:colOff>177800</xdr:colOff>
      <xdr:row>57</xdr:row>
      <xdr:rowOff>80900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39086"/>
          <a:ext cx="889000" cy="1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137886</xdr:rowOff>
    </xdr:from>
    <xdr:to>
      <xdr:col>15</xdr:col>
      <xdr:colOff>50800</xdr:colOff>
      <xdr:row>58</xdr:row>
      <xdr:rowOff>4165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39086"/>
          <a:ext cx="889000" cy="20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4165</xdr:rowOff>
    </xdr:from>
    <xdr:to>
      <xdr:col>10</xdr:col>
      <xdr:colOff>114300</xdr:colOff>
      <xdr:row>58</xdr:row>
      <xdr:rowOff>14556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8265"/>
          <a:ext cx="8890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85046</xdr:rowOff>
    </xdr:from>
    <xdr:to>
      <xdr:col>24</xdr:col>
      <xdr:colOff>114300</xdr:colOff>
      <xdr:row>58</xdr:row>
      <xdr:rowOff>15196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171423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30100</xdr:rowOff>
    </xdr:from>
    <xdr:to>
      <xdr:col>20</xdr:col>
      <xdr:colOff>38100</xdr:colOff>
      <xdr:row>57</xdr:row>
      <xdr:rowOff>131700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148227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7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87086</xdr:rowOff>
    </xdr:from>
    <xdr:to>
      <xdr:col>15</xdr:col>
      <xdr:colOff>101600</xdr:colOff>
      <xdr:row>57</xdr:row>
      <xdr:rowOff>17236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8363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8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124815</xdr:rowOff>
    </xdr:from>
    <xdr:to>
      <xdr:col>10</xdr:col>
      <xdr:colOff>165100</xdr:colOff>
      <xdr:row>58</xdr:row>
      <xdr:rowOff>54965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46092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99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135206</xdr:rowOff>
    </xdr:from>
    <xdr:to>
      <xdr:col>6</xdr:col>
      <xdr:colOff>38100</xdr:colOff>
      <xdr:row>58</xdr:row>
      <xdr:rowOff>65356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56483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0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139275</xdr:rowOff>
    </xdr:from>
    <xdr:to>
      <xdr:col>24</xdr:col>
      <xdr:colOff>63500</xdr:colOff>
      <xdr:row>71</xdr:row>
      <xdr:rowOff>120258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1969325"/>
          <a:ext cx="838200" cy="32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120258</xdr:rowOff>
    </xdr:from>
    <xdr:to>
      <xdr:col>19</xdr:col>
      <xdr:colOff>177800</xdr:colOff>
      <xdr:row>72</xdr:row>
      <xdr:rowOff>142879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293208"/>
          <a:ext cx="889000" cy="19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142879</xdr:rowOff>
    </xdr:from>
    <xdr:to>
      <xdr:col>15</xdr:col>
      <xdr:colOff>50800</xdr:colOff>
      <xdr:row>75</xdr:row>
      <xdr:rowOff>161210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487279"/>
          <a:ext cx="889000" cy="5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161210</xdr:rowOff>
    </xdr:from>
    <xdr:to>
      <xdr:col>10</xdr:col>
      <xdr:colOff>114300</xdr:colOff>
      <xdr:row>76</xdr:row>
      <xdr:rowOff>39694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19960"/>
          <a:ext cx="889000" cy="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162577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88475</xdr:rowOff>
    </xdr:from>
    <xdr:to>
      <xdr:col>24</xdr:col>
      <xdr:colOff>114300</xdr:colOff>
      <xdr:row>70</xdr:row>
      <xdr:rowOff>18625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19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41502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187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69458</xdr:rowOff>
    </xdr:from>
    <xdr:to>
      <xdr:col>20</xdr:col>
      <xdr:colOff>38100</xdr:colOff>
      <xdr:row>71</xdr:row>
      <xdr:rowOff>171058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2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16135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1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92079</xdr:rowOff>
    </xdr:from>
    <xdr:to>
      <xdr:col>15</xdr:col>
      <xdr:colOff>101600</xdr:colOff>
      <xdr:row>73</xdr:row>
      <xdr:rowOff>22229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4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38756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110410</xdr:rowOff>
    </xdr:from>
    <xdr:to>
      <xdr:col>10</xdr:col>
      <xdr:colOff>165100</xdr:colOff>
      <xdr:row>76</xdr:row>
      <xdr:rowOff>40560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57087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4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160344</xdr:rowOff>
    </xdr:from>
    <xdr:to>
      <xdr:col>6</xdr:col>
      <xdr:colOff>38100</xdr:colOff>
      <xdr:row>76</xdr:row>
      <xdr:rowOff>90494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107020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64263</xdr:rowOff>
    </xdr:from>
    <xdr:to>
      <xdr:col>24</xdr:col>
      <xdr:colOff>63500</xdr:colOff>
      <xdr:row>94</xdr:row>
      <xdr:rowOff>64354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18056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64354</xdr:rowOff>
    </xdr:from>
    <xdr:to>
      <xdr:col>19</xdr:col>
      <xdr:colOff>177800</xdr:colOff>
      <xdr:row>94</xdr:row>
      <xdr:rowOff>116185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80654"/>
          <a:ext cx="889000" cy="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96550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116185</xdr:rowOff>
    </xdr:from>
    <xdr:to>
      <xdr:col>15</xdr:col>
      <xdr:colOff>50800</xdr:colOff>
      <xdr:row>95</xdr:row>
      <xdr:rowOff>32227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32485"/>
          <a:ext cx="889000" cy="8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61879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32227</xdr:rowOff>
    </xdr:from>
    <xdr:to>
      <xdr:col>10</xdr:col>
      <xdr:colOff>114300</xdr:colOff>
      <xdr:row>95</xdr:row>
      <xdr:rowOff>75158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19977"/>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101289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149241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13463</xdr:rowOff>
    </xdr:from>
    <xdr:to>
      <xdr:col>24</xdr:col>
      <xdr:colOff>114300</xdr:colOff>
      <xdr:row>94</xdr:row>
      <xdr:rowOff>115063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36340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8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13554</xdr:rowOff>
    </xdr:from>
    <xdr:to>
      <xdr:col>20</xdr:col>
      <xdr:colOff>38100</xdr:colOff>
      <xdr:row>94</xdr:row>
      <xdr:rowOff>115154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2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131681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9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65385</xdr:rowOff>
    </xdr:from>
    <xdr:to>
      <xdr:col>15</xdr:col>
      <xdr:colOff>101600</xdr:colOff>
      <xdr:row>94</xdr:row>
      <xdr:rowOff>166985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12062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95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152877</xdr:rowOff>
    </xdr:from>
    <xdr:to>
      <xdr:col>10</xdr:col>
      <xdr:colOff>165100</xdr:colOff>
      <xdr:row>95</xdr:row>
      <xdr:rowOff>83027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99554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24358</xdr:rowOff>
    </xdr:from>
    <xdr:to>
      <xdr:col>6</xdr:col>
      <xdr:colOff>38100</xdr:colOff>
      <xdr:row>95</xdr:row>
      <xdr:rowOff>125958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142485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21409</xdr:rowOff>
    </xdr:from>
    <xdr:to>
      <xdr:col>55</xdr:col>
      <xdr:colOff>0</xdr:colOff>
      <xdr:row>57</xdr:row>
      <xdr:rowOff>21436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94059"/>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21436</xdr:rowOff>
    </xdr:from>
    <xdr:to>
      <xdr:col>50</xdr:col>
      <xdr:colOff>114300</xdr:colOff>
      <xdr:row>57</xdr:row>
      <xdr:rowOff>55470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94086"/>
          <a:ext cx="889000" cy="3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55470</xdr:rowOff>
    </xdr:from>
    <xdr:to>
      <xdr:col>45</xdr:col>
      <xdr:colOff>177800</xdr:colOff>
      <xdr:row>57</xdr:row>
      <xdr:rowOff>72240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28120"/>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72240</xdr:rowOff>
    </xdr:from>
    <xdr:to>
      <xdr:col>41</xdr:col>
      <xdr:colOff>50800</xdr:colOff>
      <xdr:row>57</xdr:row>
      <xdr:rowOff>85517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44890"/>
          <a:ext cx="8890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142059</xdr:rowOff>
    </xdr:from>
    <xdr:to>
      <xdr:col>55</xdr:col>
      <xdr:colOff>50800</xdr:colOff>
      <xdr:row>57</xdr:row>
      <xdr:rowOff>72209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120486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2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142086</xdr:rowOff>
    </xdr:from>
    <xdr:to>
      <xdr:col>50</xdr:col>
      <xdr:colOff>165100</xdr:colOff>
      <xdr:row>57</xdr:row>
      <xdr:rowOff>72236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63363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4670</xdr:rowOff>
    </xdr:from>
    <xdr:to>
      <xdr:col>46</xdr:col>
      <xdr:colOff>38100</xdr:colOff>
      <xdr:row>57</xdr:row>
      <xdr:rowOff>106270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97397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21440</xdr:rowOff>
    </xdr:from>
    <xdr:to>
      <xdr:col>41</xdr:col>
      <xdr:colOff>101600</xdr:colOff>
      <xdr:row>57</xdr:row>
      <xdr:rowOff>123040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114167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8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34717</xdr:rowOff>
    </xdr:from>
    <xdr:to>
      <xdr:col>36</xdr:col>
      <xdr:colOff>165100</xdr:colOff>
      <xdr:row>57</xdr:row>
      <xdr:rowOff>136317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127444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93442</xdr:rowOff>
    </xdr:from>
    <xdr:to>
      <xdr:col>55</xdr:col>
      <xdr:colOff>0</xdr:colOff>
      <xdr:row>78</xdr:row>
      <xdr:rowOff>114230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66542"/>
          <a:ext cx="838200" cy="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114230</xdr:rowOff>
    </xdr:from>
    <xdr:to>
      <xdr:col>50</xdr:col>
      <xdr:colOff>114300</xdr:colOff>
      <xdr:row>78</xdr:row>
      <xdr:rowOff>143320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87330"/>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143320</xdr:rowOff>
    </xdr:from>
    <xdr:to>
      <xdr:col>45</xdr:col>
      <xdr:colOff>177800</xdr:colOff>
      <xdr:row>78</xdr:row>
      <xdr:rowOff>163912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16420"/>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163912</xdr:rowOff>
    </xdr:from>
    <xdr:to>
      <xdr:col>41</xdr:col>
      <xdr:colOff>50800</xdr:colOff>
      <xdr:row>79</xdr:row>
      <xdr:rowOff>1172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37012"/>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42642</xdr:rowOff>
    </xdr:from>
    <xdr:to>
      <xdr:col>55</xdr:col>
      <xdr:colOff>50800</xdr:colOff>
      <xdr:row>78</xdr:row>
      <xdr:rowOff>144242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129019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63430</xdr:rowOff>
    </xdr:from>
    <xdr:to>
      <xdr:col>50</xdr:col>
      <xdr:colOff>165100</xdr:colOff>
      <xdr:row>78</xdr:row>
      <xdr:rowOff>165030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156157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92520</xdr:rowOff>
    </xdr:from>
    <xdr:to>
      <xdr:col>46</xdr:col>
      <xdr:colOff>38100</xdr:colOff>
      <xdr:row>79</xdr:row>
      <xdr:rowOff>22670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13797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113112</xdr:rowOff>
    </xdr:from>
    <xdr:to>
      <xdr:col>41</xdr:col>
      <xdr:colOff>101600</xdr:colOff>
      <xdr:row>79</xdr:row>
      <xdr:rowOff>43262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34389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7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121822</xdr:rowOff>
    </xdr:from>
    <xdr:to>
      <xdr:col>36</xdr:col>
      <xdr:colOff>165100</xdr:colOff>
      <xdr:row>79</xdr:row>
      <xdr:rowOff>51972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43099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158734</xdr:rowOff>
    </xdr:from>
    <xdr:to>
      <xdr:col>55</xdr:col>
      <xdr:colOff>0</xdr:colOff>
      <xdr:row>96</xdr:row>
      <xdr:rowOff>32083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46484"/>
          <a:ext cx="838200" cy="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170363</xdr:rowOff>
    </xdr:from>
    <xdr:to>
      <xdr:col>50</xdr:col>
      <xdr:colOff>114300</xdr:colOff>
      <xdr:row>95</xdr:row>
      <xdr:rowOff>158734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286663"/>
          <a:ext cx="889000" cy="1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170363</xdr:rowOff>
    </xdr:from>
    <xdr:to>
      <xdr:col>45</xdr:col>
      <xdr:colOff>177800</xdr:colOff>
      <xdr:row>96</xdr:row>
      <xdr:rowOff>147709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286663"/>
          <a:ext cx="889000" cy="3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148099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147709</xdr:rowOff>
    </xdr:from>
    <xdr:to>
      <xdr:col>41</xdr:col>
      <xdr:colOff>50800</xdr:colOff>
      <xdr:row>96</xdr:row>
      <xdr:rowOff>166607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06909"/>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152733</xdr:rowOff>
    </xdr:from>
    <xdr:to>
      <xdr:col>55</xdr:col>
      <xdr:colOff>50800</xdr:colOff>
      <xdr:row>96</xdr:row>
      <xdr:rowOff>82883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4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131160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107934</xdr:rowOff>
    </xdr:from>
    <xdr:to>
      <xdr:col>50</xdr:col>
      <xdr:colOff>165100</xdr:colOff>
      <xdr:row>96</xdr:row>
      <xdr:rowOff>38084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29211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48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119563</xdr:rowOff>
    </xdr:from>
    <xdr:to>
      <xdr:col>46</xdr:col>
      <xdr:colOff>38100</xdr:colOff>
      <xdr:row>95</xdr:row>
      <xdr:rowOff>49713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2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66240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96909</xdr:rowOff>
    </xdr:from>
    <xdr:to>
      <xdr:col>41</xdr:col>
      <xdr:colOff>101600</xdr:colOff>
      <xdr:row>97</xdr:row>
      <xdr:rowOff>27059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18186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115807</xdr:rowOff>
    </xdr:from>
    <xdr:to>
      <xdr:col>36</xdr:col>
      <xdr:colOff>165100</xdr:colOff>
      <xdr:row>97</xdr:row>
      <xdr:rowOff>45957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37084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77246</xdr:rowOff>
    </xdr:from>
    <xdr:to>
      <xdr:col>85</xdr:col>
      <xdr:colOff>127000</xdr:colOff>
      <xdr:row>34</xdr:row>
      <xdr:rowOff>165074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906546"/>
          <a:ext cx="8382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105709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7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110051</xdr:rowOff>
    </xdr:from>
    <xdr:to>
      <xdr:col>81</xdr:col>
      <xdr:colOff>50800</xdr:colOff>
      <xdr:row>34</xdr:row>
      <xdr:rowOff>165074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939351"/>
          <a:ext cx="889000" cy="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63050</xdr:rowOff>
    </xdr:from>
    <xdr:to>
      <xdr:col>76</xdr:col>
      <xdr:colOff>114300</xdr:colOff>
      <xdr:row>34</xdr:row>
      <xdr:rowOff>110051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378000"/>
          <a:ext cx="889000" cy="5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83329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63050</xdr:rowOff>
    </xdr:from>
    <xdr:to>
      <xdr:col>71</xdr:col>
      <xdr:colOff>177800</xdr:colOff>
      <xdr:row>31</xdr:row>
      <xdr:rowOff>129390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378000"/>
          <a:ext cx="8890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91581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26446</xdr:rowOff>
    </xdr:from>
    <xdr:to>
      <xdr:col>85</xdr:col>
      <xdr:colOff>177800</xdr:colOff>
      <xdr:row>34</xdr:row>
      <xdr:rowOff>128046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8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49323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114274</xdr:rowOff>
    </xdr:from>
    <xdr:to>
      <xdr:col>81</xdr:col>
      <xdr:colOff>101600</xdr:colOff>
      <xdr:row>35</xdr:row>
      <xdr:rowOff>44424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9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60951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59251</xdr:rowOff>
    </xdr:from>
    <xdr:to>
      <xdr:col>76</xdr:col>
      <xdr:colOff>165100</xdr:colOff>
      <xdr:row>34</xdr:row>
      <xdr:rowOff>160851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8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5928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6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12250</xdr:rowOff>
    </xdr:from>
    <xdr:to>
      <xdr:col>72</xdr:col>
      <xdr:colOff>38100</xdr:colOff>
      <xdr:row>31</xdr:row>
      <xdr:rowOff>113850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3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130377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10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78590</xdr:rowOff>
    </xdr:from>
    <xdr:to>
      <xdr:col>67</xdr:col>
      <xdr:colOff>101600</xdr:colOff>
      <xdr:row>32</xdr:row>
      <xdr:rowOff>8740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3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25267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1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111528</xdr:rowOff>
    </xdr:from>
    <xdr:to>
      <xdr:col>85</xdr:col>
      <xdr:colOff>127000</xdr:colOff>
      <xdr:row>57</xdr:row>
      <xdr:rowOff>143597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84178"/>
          <a:ext cx="8382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125157</xdr:rowOff>
    </xdr:from>
    <xdr:to>
      <xdr:col>81</xdr:col>
      <xdr:colOff>50800</xdr:colOff>
      <xdr:row>57</xdr:row>
      <xdr:rowOff>143597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97807"/>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125157</xdr:rowOff>
    </xdr:from>
    <xdr:to>
      <xdr:col>76</xdr:col>
      <xdr:colOff>114300</xdr:colOff>
      <xdr:row>58</xdr:row>
      <xdr:rowOff>99390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97807"/>
          <a:ext cx="889000" cy="1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99390</xdr:rowOff>
    </xdr:from>
    <xdr:to>
      <xdr:col>71</xdr:col>
      <xdr:colOff>177800</xdr:colOff>
      <xdr:row>58</xdr:row>
      <xdr:rowOff>143259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10043490"/>
          <a:ext cx="88900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60728</xdr:rowOff>
    </xdr:from>
    <xdr:to>
      <xdr:col>85</xdr:col>
      <xdr:colOff>177800</xdr:colOff>
      <xdr:row>57</xdr:row>
      <xdr:rowOff>162328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39155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92797</xdr:rowOff>
    </xdr:from>
    <xdr:to>
      <xdr:col>81</xdr:col>
      <xdr:colOff>101600</xdr:colOff>
      <xdr:row>58</xdr:row>
      <xdr:rowOff>22947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74357</xdr:rowOff>
    </xdr:from>
    <xdr:to>
      <xdr:col>76</xdr:col>
      <xdr:colOff>165100</xdr:colOff>
      <xdr:row>58</xdr:row>
      <xdr:rowOff>4507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167084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48590</xdr:rowOff>
    </xdr:from>
    <xdr:to>
      <xdr:col>72</xdr:col>
      <xdr:colOff>38100</xdr:colOff>
      <xdr:row>58</xdr:row>
      <xdr:rowOff>150190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141317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92459</xdr:rowOff>
    </xdr:from>
    <xdr:to>
      <xdr:col>67</xdr:col>
      <xdr:colOff>101600</xdr:colOff>
      <xdr:row>59</xdr:row>
      <xdr:rowOff>22609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1003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13736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12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78006</xdr:rowOff>
    </xdr:from>
    <xdr:to>
      <xdr:col>85</xdr:col>
      <xdr:colOff>127000</xdr:colOff>
      <xdr:row>78</xdr:row>
      <xdr:rowOff>113081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51106"/>
          <a:ext cx="838200" cy="3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17509</xdr:rowOff>
    </xdr:from>
    <xdr:to>
      <xdr:col>81</xdr:col>
      <xdr:colOff>50800</xdr:colOff>
      <xdr:row>78</xdr:row>
      <xdr:rowOff>113081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390609"/>
          <a:ext cx="889000" cy="9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17509</xdr:rowOff>
    </xdr:from>
    <xdr:to>
      <xdr:col>76</xdr:col>
      <xdr:colOff>114300</xdr:colOff>
      <xdr:row>78</xdr:row>
      <xdr:rowOff>21879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390609"/>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21213</xdr:rowOff>
    </xdr:from>
    <xdr:to>
      <xdr:col>71</xdr:col>
      <xdr:colOff>177800</xdr:colOff>
      <xdr:row>78</xdr:row>
      <xdr:rowOff>21879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94313"/>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89474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46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27206</xdr:rowOff>
    </xdr:from>
    <xdr:to>
      <xdr:col>85</xdr:col>
      <xdr:colOff>177800</xdr:colOff>
      <xdr:row>78</xdr:row>
      <xdr:rowOff>128806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129964</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3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62281</xdr:rowOff>
    </xdr:from>
    <xdr:to>
      <xdr:col>81</xdr:col>
      <xdr:colOff>101600</xdr:colOff>
      <xdr:row>78</xdr:row>
      <xdr:rowOff>163881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155008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2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138159</xdr:rowOff>
    </xdr:from>
    <xdr:to>
      <xdr:col>76</xdr:col>
      <xdr:colOff>165100</xdr:colOff>
      <xdr:row>78</xdr:row>
      <xdr:rowOff>68309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59436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4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142529</xdr:rowOff>
    </xdr:from>
    <xdr:to>
      <xdr:col>72</xdr:col>
      <xdr:colOff>38100</xdr:colOff>
      <xdr:row>78</xdr:row>
      <xdr:rowOff>72679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63806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43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141863</xdr:rowOff>
    </xdr:from>
    <xdr:to>
      <xdr:col>67</xdr:col>
      <xdr:colOff>101600</xdr:colOff>
      <xdr:row>78</xdr:row>
      <xdr:rowOff>72013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88540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11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131471</xdr:rowOff>
    </xdr:from>
    <xdr:to>
      <xdr:col>85</xdr:col>
      <xdr:colOff>127000</xdr:colOff>
      <xdr:row>94</xdr:row>
      <xdr:rowOff>14612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076321"/>
          <a:ext cx="838200" cy="5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123237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10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14612</xdr:rowOff>
    </xdr:from>
    <xdr:to>
      <xdr:col>81</xdr:col>
      <xdr:colOff>50800</xdr:colOff>
      <xdr:row>94</xdr:row>
      <xdr:rowOff>159164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130912"/>
          <a:ext cx="889000" cy="1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159164</xdr:rowOff>
    </xdr:from>
    <xdr:to>
      <xdr:col>76</xdr:col>
      <xdr:colOff>114300</xdr:colOff>
      <xdr:row>95</xdr:row>
      <xdr:rowOff>74102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75464"/>
          <a:ext cx="889000" cy="8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104818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74102</xdr:rowOff>
    </xdr:from>
    <xdr:to>
      <xdr:col>71</xdr:col>
      <xdr:colOff>177800</xdr:colOff>
      <xdr:row>95</xdr:row>
      <xdr:rowOff>171017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361852"/>
          <a:ext cx="889000" cy="9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46502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88630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5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80671</xdr:rowOff>
    </xdr:from>
    <xdr:to>
      <xdr:col>85</xdr:col>
      <xdr:colOff>177800</xdr:colOff>
      <xdr:row>94</xdr:row>
      <xdr:rowOff>10821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103548</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87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135262</xdr:rowOff>
    </xdr:from>
    <xdr:to>
      <xdr:col>81</xdr:col>
      <xdr:colOff>101600</xdr:colOff>
      <xdr:row>94</xdr:row>
      <xdr:rowOff>65412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0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81939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8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108364</xdr:rowOff>
    </xdr:from>
    <xdr:to>
      <xdr:col>76</xdr:col>
      <xdr:colOff>165100</xdr:colOff>
      <xdr:row>95</xdr:row>
      <xdr:rowOff>38514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55041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99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23302</xdr:rowOff>
    </xdr:from>
    <xdr:to>
      <xdr:col>72</xdr:col>
      <xdr:colOff>38100</xdr:colOff>
      <xdr:row>95</xdr:row>
      <xdr:rowOff>124902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141429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120217</xdr:rowOff>
    </xdr:from>
    <xdr:to>
      <xdr:col>67</xdr:col>
      <xdr:colOff>101600</xdr:colOff>
      <xdr:row>96</xdr:row>
      <xdr:rowOff>50367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66894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年度に議案等資料のペーパーレス化のためのタブレット端末等の購入を行ったため決算額が上昇している。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年度から決算額が大きく上昇している。これは、統合保育所の建設を行ったためで、令和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年度は本体の建築工事に多額の費用を要したことから類似団体内で最も高い数値となった。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類似団体平均よりも決算額が大きい。これは、収集運搬にかかる人件費のほか、施設の老朽化による修繕工事が多いなど、ごみ処理施設の維持管理について経費がかかっているからである。</a:t>
          </a:r>
        </a:p>
        <a:p>
          <a:r>
            <a:rPr kumimoji="1" lang="ja-JP" altLang="en-US" sz="1300">
              <a:latin typeface="ＭＳ Ｐゴシック" panose="020B0600070205080204" pitchFamily="50" charset="-128"/>
              <a:ea typeface="ＭＳ Ｐゴシック" panose="020B0600070205080204" pitchFamily="50" charset="-128"/>
            </a:rPr>
            <a:t>消防費については、常備消防に関して南島地区は紀勢地区広域消防組合に加入、南勢地区が志摩市消防本部への事務委託という</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つの体制を維持していることから恒常的に平均値を上回っている。</a:t>
          </a:r>
        </a:p>
        <a:p>
          <a:r>
            <a:rPr kumimoji="1" lang="ja-JP" altLang="en-US" sz="1300">
              <a:latin typeface="ＭＳ Ｐゴシック" panose="020B0600070205080204" pitchFamily="50" charset="-128"/>
              <a:ea typeface="ＭＳ Ｐゴシック" panose="020B0600070205080204" pitchFamily="50" charset="-128"/>
            </a:rPr>
            <a:t>教育費については、少子化の影響により、小中学校の統廃合を行ったことや児童数の減少のため類似団体平均値を下回っている。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公債費については、過去に行った公共施設の高台移転事業等の元金償還が始まってきているため、上昇傾向にある。今後も大型の普通建設事業を予定しているため、さらに上昇していくことが見込まれる。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財政調整基金は、適切な財源の確保と歳出の精査により、取り崩しを回避し、市町村合併以降、平成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年度までは毎年積立額を伸ばしてきたところである。しかし、平成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年度、令和元年度については、年少人口の回復を目指す政策的な事業を展開することから当該基金を取り崩している。また、令和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年度は国道改良事業に伴う公営住宅の移転事業のために当該基金を大きく取り崩したが、令和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年度には県から補償費が入ってきたため、基金残高は回復した。令和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年度は普通交付税の追加交付等の影響により取り崩しを回避した。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赤字に陥っている会計はなく、今後も健全な財政運営に努めていく。</a:t>
          </a:r>
        </a:p>
        <a:p>
          <a:r>
            <a:rPr kumimoji="1" lang="ja-JP" altLang="en-US" sz="1400">
              <a:latin typeface="ＭＳ ゴシック" pitchFamily="49" charset="-128"/>
              <a:ea typeface="ＭＳ ゴシック" pitchFamily="49" charset="-128"/>
            </a:rPr>
            <a:t>　全会計とも黒字であるが、今後も各会計ともコスト削減を行うなど、事業の管理・実施については工夫をしていく必要がある。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10799521</v>
      </c>
      <c r="BO4" s="449"/>
      <c r="BP4" s="449"/>
      <c r="BQ4" s="449"/>
      <c r="BR4" s="449"/>
      <c r="BS4" s="449"/>
      <c r="BT4" s="449"/>
      <c r="BU4" s="450"/>
      <c r="BV4" s="448">
        <v>11053092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v>
      </c>
      <c r="CU4" s="589"/>
      <c r="CV4" s="589"/>
      <c r="CW4" s="589"/>
      <c r="CX4" s="589"/>
      <c r="CY4" s="589"/>
      <c r="CZ4" s="589"/>
      <c r="DA4" s="590"/>
      <c r="DB4" s="588">
        <v>6.4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10426746</v>
      </c>
      <c r="BO5" s="420"/>
      <c r="BP5" s="420"/>
      <c r="BQ5" s="420"/>
      <c r="BR5" s="420"/>
      <c r="BS5" s="420"/>
      <c r="BT5" s="420"/>
      <c r="BU5" s="421"/>
      <c r="BV5" s="419">
        <v>10618631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94.6</v>
      </c>
      <c r="CU5" s="417"/>
      <c r="CV5" s="417"/>
      <c r="CW5" s="417"/>
      <c r="CX5" s="417"/>
      <c r="CY5" s="417"/>
      <c r="CZ5" s="417"/>
      <c r="DA5" s="418"/>
      <c r="DB5" s="416">
        <v>92.7</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372775</v>
      </c>
      <c r="BO6" s="420"/>
      <c r="BP6" s="420"/>
      <c r="BQ6" s="420"/>
      <c r="BR6" s="420"/>
      <c r="BS6" s="420"/>
      <c r="BT6" s="420"/>
      <c r="BU6" s="421"/>
      <c r="BV6" s="419">
        <v>434461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95.4</v>
      </c>
      <c r="CU6" s="563"/>
      <c r="CV6" s="563"/>
      <c r="CW6" s="563"/>
      <c r="CX6" s="563"/>
      <c r="CY6" s="563"/>
      <c r="CZ6" s="563"/>
      <c r="DA6" s="564"/>
      <c r="DB6" s="562">
        <v>94.9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66318</v>
      </c>
      <c r="BO7" s="420"/>
      <c r="BP7" s="420"/>
      <c r="BQ7" s="420"/>
      <c r="BR7" s="420"/>
      <c r="BS7" s="420"/>
      <c r="BT7" s="420"/>
      <c r="BU7" s="421"/>
      <c r="BV7" s="419">
        <v>24987</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6159197</v>
      </c>
      <c r="CU7" s="420"/>
      <c r="CV7" s="420"/>
      <c r="CW7" s="420"/>
      <c r="CX7" s="420"/>
      <c r="CY7" s="420"/>
      <c r="CZ7" s="420"/>
      <c r="DA7" s="421"/>
      <c r="DB7" s="419">
        <v>6399817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306457</v>
      </c>
      <c r="BO8" s="420"/>
      <c r="BP8" s="420"/>
      <c r="BQ8" s="420"/>
      <c r="BR8" s="420"/>
      <c r="BS8" s="420"/>
      <c r="BT8" s="420"/>
      <c r="BU8" s="421"/>
      <c r="BV8" s="419">
        <v>409474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v>
      </c>
      <c r="CU8" s="523"/>
      <c r="CV8" s="523"/>
      <c r="CW8" s="523"/>
      <c r="CX8" s="523"/>
      <c r="CY8" s="523"/>
      <c r="CZ8" s="523"/>
      <c r="DA8" s="524"/>
      <c r="DB8" s="522">
        <v>0.21</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10989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-103017</v>
      </c>
      <c r="BO9" s="420"/>
      <c r="BP9" s="420"/>
      <c r="BQ9" s="420"/>
      <c r="BR9" s="420"/>
      <c r="BS9" s="420"/>
      <c r="BT9" s="420"/>
      <c r="BU9" s="421"/>
      <c r="BV9" s="419">
        <v>217082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17.2</v>
      </c>
      <c r="CU9" s="417"/>
      <c r="CV9" s="417"/>
      <c r="CW9" s="417"/>
      <c r="CX9" s="417"/>
      <c r="CY9" s="417"/>
      <c r="CZ9" s="417"/>
      <c r="DA9" s="418"/>
      <c r="DB9" s="416">
        <v>17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12788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301</v>
      </c>
      <c r="BO10" s="420"/>
      <c r="BP10" s="420"/>
      <c r="BQ10" s="420"/>
      <c r="BR10" s="420"/>
      <c r="BS10" s="420"/>
      <c r="BT10" s="420"/>
      <c r="BU10" s="421"/>
      <c r="BV10" s="419">
        <v>385660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11221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11145</v>
      </c>
      <c r="S13" s="507"/>
      <c r="T13" s="507"/>
      <c r="U13" s="507"/>
      <c r="V13" s="508"/>
      <c r="W13" s="509" t="s">
        <v>140</v>
      </c>
      <c r="X13" s="405"/>
      <c r="Y13" s="405"/>
      <c r="Z13" s="405"/>
      <c r="AA13" s="405"/>
      <c r="AB13" s="406"/>
      <c r="AC13" s="372">
        <v>884</v>
      </c>
      <c r="AD13" s="373"/>
      <c r="AE13" s="373"/>
      <c r="AF13" s="373"/>
      <c r="AG13" s="374"/>
      <c r="AH13" s="372">
        <v>1109</v>
      </c>
      <c r="AI13" s="373"/>
      <c r="AJ13" s="373"/>
      <c r="AK13" s="373"/>
      <c r="AL13" s="432"/>
      <c r="AM13" s="476" t="s">
        <v>141</v>
      </c>
      <c r="AN13" s="376"/>
      <c r="AO13" s="376"/>
      <c r="AP13" s="376"/>
      <c r="AQ13" s="376"/>
      <c r="AR13" s="376"/>
      <c r="AS13" s="376"/>
      <c r="AT13" s="377"/>
      <c r="AU13" s="477" t="s">
        <v>117</v>
      </c>
      <c r="AV13" s="478"/>
      <c r="AW13" s="478"/>
      <c r="AX13" s="478"/>
      <c r="AY13" s="433" t="s">
        <v>142</v>
      </c>
      <c r="AZ13" s="434"/>
      <c r="BA13" s="434"/>
      <c r="BB13" s="434"/>
      <c r="BC13" s="434"/>
      <c r="BD13" s="434"/>
      <c r="BE13" s="434"/>
      <c r="BF13" s="434"/>
      <c r="BG13" s="434"/>
      <c r="BH13" s="434"/>
      <c r="BI13" s="434"/>
      <c r="BJ13" s="434"/>
      <c r="BK13" s="434"/>
      <c r="BL13" s="434"/>
      <c r="BM13" s="435"/>
      <c r="BN13" s="419">
        <v>-102716</v>
      </c>
      <c r="BO13" s="420"/>
      <c r="BP13" s="420"/>
      <c r="BQ13" s="420"/>
      <c r="BR13" s="420"/>
      <c r="BS13" s="420"/>
      <c r="BT13" s="420"/>
      <c r="BU13" s="421"/>
      <c r="BV13" s="419">
        <v>602742</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10.7</v>
      </c>
      <c r="CU13" s="417"/>
      <c r="CV13" s="417"/>
      <c r="CW13" s="417"/>
      <c r="CX13" s="417"/>
      <c r="CY13" s="417"/>
      <c r="CZ13" s="417"/>
      <c r="DA13" s="418"/>
      <c r="DB13" s="416">
        <v>10.6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11637</v>
      </c>
      <c r="S14" s="507"/>
      <c r="T14" s="507"/>
      <c r="U14" s="507"/>
      <c r="V14" s="508"/>
      <c r="W14" s="510"/>
      <c r="X14" s="408"/>
      <c r="Y14" s="408"/>
      <c r="Z14" s="408"/>
      <c r="AA14" s="408"/>
      <c r="AB14" s="409"/>
      <c r="AC14" s="499">
        <v>19</v>
      </c>
      <c r="AD14" s="500"/>
      <c r="AE14" s="500"/>
      <c r="AF14" s="500"/>
      <c r="AG14" s="501"/>
      <c r="AH14" s="499">
        <v>20.8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48.8</v>
      </c>
      <c r="CU14" s="517"/>
      <c r="CV14" s="517"/>
      <c r="CW14" s="517"/>
      <c r="CX14" s="517"/>
      <c r="CY14" s="517"/>
      <c r="CZ14" s="517"/>
      <c r="DA14" s="518"/>
      <c r="DB14" s="516">
        <v>54.9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146</v>
      </c>
      <c r="N15" s="504"/>
      <c r="O15" s="504"/>
      <c r="P15" s="504"/>
      <c r="Q15" s="505"/>
      <c r="R15" s="506">
        <v>11563</v>
      </c>
      <c r="S15" s="507"/>
      <c r="T15" s="507"/>
      <c r="U15" s="507"/>
      <c r="V15" s="508"/>
      <c r="W15" s="509" t="s">
        <v>147</v>
      </c>
      <c r="X15" s="405"/>
      <c r="Y15" s="405"/>
      <c r="Z15" s="405"/>
      <c r="AA15" s="405"/>
      <c r="AB15" s="406"/>
      <c r="AC15" s="372">
        <v>875</v>
      </c>
      <c r="AD15" s="373"/>
      <c r="AE15" s="373"/>
      <c r="AF15" s="373"/>
      <c r="AG15" s="374"/>
      <c r="AH15" s="372">
        <v>1038</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1174390</v>
      </c>
      <c r="BO15" s="449"/>
      <c r="BP15" s="449"/>
      <c r="BQ15" s="449"/>
      <c r="BR15" s="449"/>
      <c r="BS15" s="449"/>
      <c r="BT15" s="449"/>
      <c r="BU15" s="450"/>
      <c r="BV15" s="448">
        <v>1156512</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18.8</v>
      </c>
      <c r="AD16" s="500"/>
      <c r="AE16" s="500"/>
      <c r="AF16" s="500"/>
      <c r="AG16" s="501"/>
      <c r="AH16" s="499">
        <v>19.5</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5824093</v>
      </c>
      <c r="BO16" s="420"/>
      <c r="BP16" s="420"/>
      <c r="BQ16" s="420"/>
      <c r="BR16" s="420"/>
      <c r="BS16" s="420"/>
      <c r="BT16" s="420"/>
      <c r="BU16" s="421"/>
      <c r="BV16" s="419">
        <v>5918210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2898</v>
      </c>
      <c r="AD17" s="373"/>
      <c r="AE17" s="373"/>
      <c r="AF17" s="373"/>
      <c r="AG17" s="374"/>
      <c r="AH17" s="372">
        <v>3178</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1453090</v>
      </c>
      <c r="BO17" s="420"/>
      <c r="BP17" s="420"/>
      <c r="BQ17" s="420"/>
      <c r="BR17" s="420"/>
      <c r="BS17" s="420"/>
      <c r="BT17" s="420"/>
      <c r="BU17" s="421"/>
      <c r="BV17" s="419">
        <v>1432716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241.89</v>
      </c>
      <c r="M18" s="472"/>
      <c r="N18" s="472"/>
      <c r="O18" s="472"/>
      <c r="P18" s="472"/>
      <c r="Q18" s="472"/>
      <c r="R18" s="473"/>
      <c r="S18" s="473"/>
      <c r="T18" s="473"/>
      <c r="U18" s="473"/>
      <c r="V18" s="474"/>
      <c r="W18" s="490"/>
      <c r="X18" s="491"/>
      <c r="Y18" s="491"/>
      <c r="Z18" s="491"/>
      <c r="AA18" s="491"/>
      <c r="AB18" s="515"/>
      <c r="AC18" s="389">
        <v>62.2</v>
      </c>
      <c r="AD18" s="390"/>
      <c r="AE18" s="390"/>
      <c r="AF18" s="390"/>
      <c r="AG18" s="475"/>
      <c r="AH18" s="389">
        <v>59.7</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5877794</v>
      </c>
      <c r="BO18" s="420"/>
      <c r="BP18" s="420"/>
      <c r="BQ18" s="420"/>
      <c r="BR18" s="420"/>
      <c r="BS18" s="420"/>
      <c r="BT18" s="420"/>
      <c r="BU18" s="421"/>
      <c r="BV18" s="419">
        <v>5960699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45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7835723</v>
      </c>
      <c r="BO19" s="420"/>
      <c r="BP19" s="420"/>
      <c r="BQ19" s="420"/>
      <c r="BR19" s="420"/>
      <c r="BS19" s="420"/>
      <c r="BT19" s="420"/>
      <c r="BU19" s="421"/>
      <c r="BV19" s="419">
        <v>7842131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4977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12763491</v>
      </c>
      <c r="BO22" s="449"/>
      <c r="BP22" s="449"/>
      <c r="BQ22" s="449"/>
      <c r="BR22" s="449"/>
      <c r="BS22" s="449"/>
      <c r="BT22" s="449"/>
      <c r="BU22" s="450"/>
      <c r="BV22" s="448">
        <v>12628765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10789567</v>
      </c>
      <c r="BO23" s="420"/>
      <c r="BP23" s="420"/>
      <c r="BQ23" s="420"/>
      <c r="BR23" s="420"/>
      <c r="BS23" s="420"/>
      <c r="BT23" s="420"/>
      <c r="BU23" s="421"/>
      <c r="BV23" s="419">
        <v>10243290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7200</v>
      </c>
      <c r="R24" s="373"/>
      <c r="S24" s="373"/>
      <c r="T24" s="373"/>
      <c r="U24" s="373"/>
      <c r="V24" s="374"/>
      <c r="W24" s="462"/>
      <c r="X24" s="399"/>
      <c r="Y24" s="400"/>
      <c r="Z24" s="375" t="s">
        <v>172</v>
      </c>
      <c r="AA24" s="376"/>
      <c r="AB24" s="376"/>
      <c r="AC24" s="376"/>
      <c r="AD24" s="376"/>
      <c r="AE24" s="376"/>
      <c r="AF24" s="376"/>
      <c r="AG24" s="377"/>
      <c r="AH24" s="372">
        <v>193</v>
      </c>
      <c r="AI24" s="373"/>
      <c r="AJ24" s="373"/>
      <c r="AK24" s="373"/>
      <c r="AL24" s="374"/>
      <c r="AM24" s="372">
        <v>569157</v>
      </c>
      <c r="AN24" s="373"/>
      <c r="AO24" s="373"/>
      <c r="AP24" s="373"/>
      <c r="AQ24" s="373"/>
      <c r="AR24" s="374"/>
      <c r="AS24" s="372">
        <v>2949</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9739126</v>
      </c>
      <c r="BO24" s="420"/>
      <c r="BP24" s="420"/>
      <c r="BQ24" s="420"/>
      <c r="BR24" s="420"/>
      <c r="BS24" s="420"/>
      <c r="BT24" s="420"/>
      <c r="BU24" s="421"/>
      <c r="BV24" s="419">
        <v>9297419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5500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138</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619539</v>
      </c>
      <c r="BO25" s="449"/>
      <c r="BP25" s="449"/>
      <c r="BQ25" s="449"/>
      <c r="BR25" s="449"/>
      <c r="BS25" s="449"/>
      <c r="BT25" s="449"/>
      <c r="BU25" s="450"/>
      <c r="BV25" s="448">
        <v>1310035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5000</v>
      </c>
      <c r="R26" s="373"/>
      <c r="S26" s="373"/>
      <c r="T26" s="373"/>
      <c r="U26" s="373"/>
      <c r="V26" s="374"/>
      <c r="W26" s="462"/>
      <c r="X26" s="399"/>
      <c r="Y26" s="400"/>
      <c r="Z26" s="375" t="s">
        <v>180</v>
      </c>
      <c r="AA26" s="430"/>
      <c r="AB26" s="430"/>
      <c r="AC26" s="430"/>
      <c r="AD26" s="430"/>
      <c r="AE26" s="430"/>
      <c r="AF26" s="430"/>
      <c r="AG26" s="431"/>
      <c r="AH26" s="372">
        <v>25</v>
      </c>
      <c r="AI26" s="373"/>
      <c r="AJ26" s="373"/>
      <c r="AK26" s="373"/>
      <c r="AL26" s="374"/>
      <c r="AM26" s="372">
        <v>64825</v>
      </c>
      <c r="AN26" s="373"/>
      <c r="AO26" s="373"/>
      <c r="AP26" s="373"/>
      <c r="AQ26" s="373"/>
      <c r="AR26" s="374"/>
      <c r="AS26" s="372">
        <v>2593</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2850</v>
      </c>
      <c r="R27" s="373"/>
      <c r="S27" s="373"/>
      <c r="T27" s="373"/>
      <c r="U27" s="373"/>
      <c r="V27" s="374"/>
      <c r="W27" s="462"/>
      <c r="X27" s="399"/>
      <c r="Y27" s="400"/>
      <c r="Z27" s="375" t="s">
        <v>183</v>
      </c>
      <c r="AA27" s="376"/>
      <c r="AB27" s="376"/>
      <c r="AC27" s="376"/>
      <c r="AD27" s="376"/>
      <c r="AE27" s="376"/>
      <c r="AF27" s="376"/>
      <c r="AG27" s="377"/>
      <c r="AH27" s="372" t="s">
        <v>138</v>
      </c>
      <c r="AI27" s="373"/>
      <c r="AJ27" s="373"/>
      <c r="AK27" s="373"/>
      <c r="AL27" s="374"/>
      <c r="AM27" s="372" t="s">
        <v>177</v>
      </c>
      <c r="AN27" s="373"/>
      <c r="AO27" s="373"/>
      <c r="AP27" s="373"/>
      <c r="AQ27" s="373"/>
      <c r="AR27" s="374"/>
      <c r="AS27" s="372" t="s">
        <v>177</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172873</v>
      </c>
      <c r="BO27" s="454"/>
      <c r="BP27" s="454"/>
      <c r="BQ27" s="454"/>
      <c r="BR27" s="454"/>
      <c r="BS27" s="454"/>
      <c r="BT27" s="454"/>
      <c r="BU27" s="455"/>
      <c r="BV27" s="453">
        <v>172873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2200</v>
      </c>
      <c r="R28" s="373"/>
      <c r="S28" s="373"/>
      <c r="T28" s="373"/>
      <c r="U28" s="373"/>
      <c r="V28" s="374"/>
      <c r="W28" s="462"/>
      <c r="X28" s="399"/>
      <c r="Y28" s="400"/>
      <c r="Z28" s="375" t="s">
        <v>186</v>
      </c>
      <c r="AA28" s="376"/>
      <c r="AB28" s="376"/>
      <c r="AC28" s="376"/>
      <c r="AD28" s="376"/>
      <c r="AE28" s="376"/>
      <c r="AF28" s="376"/>
      <c r="AG28" s="377"/>
      <c r="AH28" s="372" t="s">
        <v>177</v>
      </c>
      <c r="AI28" s="373"/>
      <c r="AJ28" s="373"/>
      <c r="AK28" s="373"/>
      <c r="AL28" s="374"/>
      <c r="AM28" s="372" t="s">
        <v>176</v>
      </c>
      <c r="AN28" s="373"/>
      <c r="AO28" s="373"/>
      <c r="AP28" s="373"/>
      <c r="AQ28" s="373"/>
      <c r="AR28" s="374"/>
      <c r="AS28" s="372" t="s">
        <v>177</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1805521</v>
      </c>
      <c r="BO28" s="449"/>
      <c r="BP28" s="449"/>
      <c r="BQ28" s="449"/>
      <c r="BR28" s="449"/>
      <c r="BS28" s="449"/>
      <c r="BT28" s="449"/>
      <c r="BU28" s="450"/>
      <c r="BV28" s="448">
        <v>1805220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10</v>
      </c>
      <c r="M29" s="373"/>
      <c r="N29" s="373"/>
      <c r="O29" s="373"/>
      <c r="P29" s="374"/>
      <c r="Q29" s="372">
        <v>2000</v>
      </c>
      <c r="R29" s="373"/>
      <c r="S29" s="373"/>
      <c r="T29" s="373"/>
      <c r="U29" s="373"/>
      <c r="V29" s="374"/>
      <c r="W29" s="463"/>
      <c r="X29" s="464"/>
      <c r="Y29" s="465"/>
      <c r="Z29" s="375" t="s">
        <v>189</v>
      </c>
      <c r="AA29" s="376"/>
      <c r="AB29" s="376"/>
      <c r="AC29" s="376"/>
      <c r="AD29" s="376"/>
      <c r="AE29" s="376"/>
      <c r="AF29" s="376"/>
      <c r="AG29" s="377"/>
      <c r="AH29" s="372">
        <v>193</v>
      </c>
      <c r="AI29" s="373"/>
      <c r="AJ29" s="373"/>
      <c r="AK29" s="373"/>
      <c r="AL29" s="374"/>
      <c r="AM29" s="372">
        <v>569157</v>
      </c>
      <c r="AN29" s="373"/>
      <c r="AO29" s="373"/>
      <c r="AP29" s="373"/>
      <c r="AQ29" s="373"/>
      <c r="AR29" s="374"/>
      <c r="AS29" s="372">
        <v>2949</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1990581</v>
      </c>
      <c r="BO29" s="420"/>
      <c r="BP29" s="420"/>
      <c r="BQ29" s="420"/>
      <c r="BR29" s="420"/>
      <c r="BS29" s="420"/>
      <c r="BT29" s="420"/>
      <c r="BU29" s="421"/>
      <c r="BV29" s="419">
        <v>1985479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92.5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1559496</v>
      </c>
      <c r="BO30" s="454"/>
      <c r="BP30" s="454"/>
      <c r="BQ30" s="454"/>
      <c r="BR30" s="454"/>
      <c r="BS30" s="454"/>
      <c r="BT30" s="454"/>
      <c r="BU30" s="455"/>
      <c r="BV30" s="453">
        <v>1562797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わたらい老人福祉施設組合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株式会社　みなみいせ商会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公共浄化槽事業特別会計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　うち一般会計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　うち特別会計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志摩広域行政組合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　うち一般会計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　うち特別会計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三重県市町総合事務組合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　うち一般会計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　うち特別会計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紀勢地区広域消防組合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IvpnLkzAFZwsfwZ8WxxtVN1FG6tT5Ac8VAdUAkd8IzTKa2qbAG0cgehH5x6j6VkCARGuBQxY6hO5t+VwHeNUXg==" saltValue="h6c1WQw/RUUoC3eHwudx8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1" t="s">
        <v>577</v>
      </c>
      <c r="D34" s="1151"/>
      <c r="E34" s="1152"/>
      <c r="F34" s="32">
        <v>2.9</v>
      </c>
      <c r="G34" s="33">
        <v>2.77</v>
      </c>
      <c r="H34" s="33">
        <v>3.18</v>
      </c>
      <c r="I34" s="33">
        <v>6.39</v>
      </c>
      <c r="J34" s="34">
        <v>4.97</v>
      </c>
      <c r="K34" s="22"/>
      <c r="L34" s="22"/>
      <c r="M34" s="22"/>
      <c r="N34" s="22"/>
      <c r="O34" s="22"/>
      <c r="P34" s="22"/>
    </row>
    <row r="35" spans="1:16" ht="39" customHeight="1" x14ac:dyDescent="0.2">
      <c r="A35" s="22"/>
      <c r="B35" s="35"/>
      <c r="C35" s="1145" t="s">
        <v>578</v>
      </c>
      <c r="D35" s="1146"/>
      <c r="E35" s="1147"/>
      <c r="F35" s="36">
        <v>4.13</v>
      </c>
      <c r="G35" s="37">
        <v>2.92</v>
      </c>
      <c r="H35" s="37">
        <v>2.5299999999999998</v>
      </c>
      <c r="I35" s="37">
        <v>3.25</v>
      </c>
      <c r="J35" s="38">
        <v>4.24</v>
      </c>
      <c r="K35" s="22"/>
      <c r="L35" s="22"/>
      <c r="M35" s="22"/>
      <c r="N35" s="22"/>
      <c r="O35" s="22"/>
      <c r="P35" s="22"/>
    </row>
    <row r="36" spans="1:16" ht="39" customHeight="1" x14ac:dyDescent="0.2">
      <c r="A36" s="22"/>
      <c r="B36" s="35"/>
      <c r="C36" s="1145" t="s">
        <v>579</v>
      </c>
      <c r="D36" s="1146"/>
      <c r="E36" s="1147"/>
      <c r="F36" s="36">
        <v>2.42</v>
      </c>
      <c r="G36" s="37">
        <v>2.58</v>
      </c>
      <c r="H36" s="37">
        <v>3.08</v>
      </c>
      <c r="I36" s="37">
        <v>3.49</v>
      </c>
      <c r="J36" s="38">
        <v>3.87</v>
      </c>
      <c r="K36" s="22"/>
      <c r="L36" s="22"/>
      <c r="M36" s="22"/>
      <c r="N36" s="22"/>
      <c r="O36" s="22"/>
      <c r="P36" s="22"/>
    </row>
    <row r="37" spans="1:16" ht="39" customHeight="1" x14ac:dyDescent="0.2">
      <c r="A37" s="22"/>
      <c r="B37" s="35"/>
      <c r="C37" s="1145" t="s">
        <v>580</v>
      </c>
      <c r="D37" s="1146"/>
      <c r="E37" s="1147"/>
      <c r="F37" s="36">
        <v>2.0499999999999998</v>
      </c>
      <c r="G37" s="37">
        <v>1.66</v>
      </c>
      <c r="H37" s="37">
        <v>1.36</v>
      </c>
      <c r="I37" s="37">
        <v>2</v>
      </c>
      <c r="J37" s="38">
        <v>1.53</v>
      </c>
      <c r="K37" s="22"/>
      <c r="L37" s="22"/>
      <c r="M37" s="22"/>
      <c r="N37" s="22"/>
      <c r="O37" s="22"/>
      <c r="P37" s="22"/>
    </row>
    <row r="38" spans="1:16" ht="39" customHeight="1" x14ac:dyDescent="0.2">
      <c r="A38" s="22"/>
      <c r="B38" s="35"/>
      <c r="C38" s="1145" t="s">
        <v>581</v>
      </c>
      <c r="D38" s="1146"/>
      <c r="E38" s="1147"/>
      <c r="F38" s="36">
        <v>0.49</v>
      </c>
      <c r="G38" s="37">
        <v>0.11</v>
      </c>
      <c r="H38" s="37">
        <v>0.73</v>
      </c>
      <c r="I38" s="37">
        <v>1.01</v>
      </c>
      <c r="J38" s="38">
        <v>0.57999999999999996</v>
      </c>
      <c r="K38" s="22"/>
      <c r="L38" s="22"/>
      <c r="M38" s="22"/>
      <c r="N38" s="22"/>
      <c r="O38" s="22"/>
      <c r="P38" s="22"/>
    </row>
    <row r="39" spans="1:16" ht="39" customHeight="1" x14ac:dyDescent="0.2">
      <c r="A39" s="22"/>
      <c r="B39" s="35"/>
      <c r="C39" s="1145" t="s">
        <v>582</v>
      </c>
      <c r="D39" s="1146"/>
      <c r="E39" s="1147"/>
      <c r="F39" s="36">
        <v>0.06</v>
      </c>
      <c r="G39" s="37">
        <v>0.09</v>
      </c>
      <c r="H39" s="37">
        <v>0.16</v>
      </c>
      <c r="I39" s="37">
        <v>7.0000000000000007E-2</v>
      </c>
      <c r="J39" s="38">
        <v>0.08</v>
      </c>
      <c r="K39" s="22"/>
      <c r="L39" s="22"/>
      <c r="M39" s="22"/>
      <c r="N39" s="22"/>
      <c r="O39" s="22"/>
      <c r="P39" s="22"/>
    </row>
    <row r="40" spans="1:16" ht="39" customHeight="1" x14ac:dyDescent="0.2">
      <c r="A40" s="22"/>
      <c r="B40" s="35"/>
      <c r="C40" s="1145" t="s">
        <v>583</v>
      </c>
      <c r="D40" s="1146"/>
      <c r="E40" s="1147"/>
      <c r="F40" s="36">
        <v>0</v>
      </c>
      <c r="G40" s="37">
        <v>0</v>
      </c>
      <c r="H40" s="37">
        <v>0</v>
      </c>
      <c r="I40" s="37">
        <v>0</v>
      </c>
      <c r="J40" s="38">
        <v>0</v>
      </c>
      <c r="K40" s="22"/>
      <c r="L40" s="22"/>
      <c r="M40" s="22"/>
      <c r="N40" s="22"/>
      <c r="O40" s="22"/>
      <c r="P40" s="22"/>
    </row>
    <row r="41" spans="1:16" ht="39" customHeight="1" x14ac:dyDescent="0.2">
      <c r="A41" s="22"/>
      <c r="B41" s="35"/>
      <c r="C41" s="1145" t="s">
        <v>584</v>
      </c>
      <c r="D41" s="1146"/>
      <c r="E41" s="1147"/>
      <c r="F41" s="36" t="s">
        <v>527</v>
      </c>
      <c r="G41" s="37" t="s">
        <v>527</v>
      </c>
      <c r="H41" s="37" t="s">
        <v>527</v>
      </c>
      <c r="I41" s="37">
        <v>0</v>
      </c>
      <c r="J41" s="38">
        <v>0</v>
      </c>
      <c r="K41" s="22"/>
      <c r="L41" s="22"/>
      <c r="M41" s="22"/>
      <c r="N41" s="22"/>
      <c r="O41" s="22"/>
      <c r="P41" s="22"/>
    </row>
    <row r="42" spans="1:16" ht="39" customHeight="1" x14ac:dyDescent="0.2">
      <c r="A42" s="22"/>
      <c r="B42" s="39"/>
      <c r="C42" s="1145" t="s">
        <v>585</v>
      </c>
      <c r="D42" s="1146"/>
      <c r="E42" s="1147"/>
      <c r="F42" s="36" t="s">
        <v>527</v>
      </c>
      <c r="G42" s="37" t="s">
        <v>527</v>
      </c>
      <c r="H42" s="37" t="s">
        <v>527</v>
      </c>
      <c r="I42" s="37" t="s">
        <v>527</v>
      </c>
      <c r="J42" s="38" t="s">
        <v>527</v>
      </c>
      <c r="K42" s="22"/>
      <c r="L42" s="22"/>
      <c r="M42" s="22"/>
      <c r="N42" s="22"/>
      <c r="O42" s="22"/>
      <c r="P42" s="22"/>
    </row>
    <row r="43" spans="1:16" ht="39" customHeight="1" thickBot="1" x14ac:dyDescent="0.25">
      <c r="A43" s="22"/>
      <c r="B43" s="40"/>
      <c r="C43" s="1148" t="s">
        <v>586</v>
      </c>
      <c r="D43" s="1149"/>
      <c r="E43" s="1150"/>
      <c r="F43" s="41">
        <v>0</v>
      </c>
      <c r="G43" s="42">
        <v>0</v>
      </c>
      <c r="H43" s="42">
        <v>0</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6b6UY55WxQbDLjeaNywB5VF3uEjrhIh9dJVlypRxM/gRBiCNW6DyN1h8VqvoxAx/Jsd8waPtVdQFObn0HmFOA==" saltValue="lVtNbcRXDahe21CGppfV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1107</v>
      </c>
      <c r="L45" s="60">
        <v>1173</v>
      </c>
      <c r="M45" s="60">
        <v>1237</v>
      </c>
      <c r="N45" s="60">
        <v>1356</v>
      </c>
      <c r="O45" s="61">
        <v>1363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527</v>
      </c>
      <c r="L47" s="64" t="s">
        <v>527</v>
      </c>
      <c r="M47" s="64" t="s">
        <v>527</v>
      </c>
      <c r="N47" s="64" t="s">
        <v>527</v>
      </c>
      <c r="O47" s="65" t="s">
        <v>527</v>
      </c>
      <c r="P47" s="48"/>
      <c r="Q47" s="48"/>
      <c r="R47" s="48"/>
      <c r="S47" s="48"/>
      <c r="T47" s="48"/>
      <c r="U47" s="48"/>
    </row>
    <row r="48" spans="1:21" ht="30.75" customHeight="1" x14ac:dyDescent="0.2">
      <c r="A48" s="48"/>
      <c r="B48" s="1178"/>
      <c r="C48" s="1179"/>
      <c r="D48" s="62"/>
      <c r="E48" s="1155" t="s">
        <v>15</v>
      </c>
      <c r="F48" s="1155"/>
      <c r="G48" s="1155"/>
      <c r="H48" s="1155"/>
      <c r="I48" s="1155"/>
      <c r="J48" s="1156"/>
      <c r="K48" s="63">
        <v>405</v>
      </c>
      <c r="L48" s="64">
        <v>401</v>
      </c>
      <c r="M48" s="64">
        <v>394</v>
      </c>
      <c r="N48" s="64">
        <v>396</v>
      </c>
      <c r="O48" s="65">
        <v>362</v>
      </c>
      <c r="P48" s="48"/>
      <c r="Q48" s="48"/>
      <c r="R48" s="48"/>
      <c r="S48" s="48"/>
      <c r="T48" s="48"/>
      <c r="U48" s="48"/>
    </row>
    <row r="49" spans="1:21" ht="30.75" customHeight="1" x14ac:dyDescent="0.2">
      <c r="A49" s="48"/>
      <c r="B49" s="1178"/>
      <c r="C49" s="1179"/>
      <c r="D49" s="62"/>
      <c r="E49" s="1155" t="s">
        <v>16</v>
      </c>
      <c r="F49" s="1155"/>
      <c r="G49" s="1155"/>
      <c r="H49" s="1155"/>
      <c r="I49" s="1155"/>
      <c r="J49" s="1156"/>
      <c r="K49" s="63">
        <v>70</v>
      </c>
      <c r="L49" s="64">
        <v>68</v>
      </c>
      <c r="M49" s="64">
        <v>64</v>
      </c>
      <c r="N49" s="64">
        <v>35</v>
      </c>
      <c r="O49" s="65">
        <v>14</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527</v>
      </c>
      <c r="L50" s="64" t="s">
        <v>527</v>
      </c>
      <c r="M50" s="64" t="s">
        <v>527</v>
      </c>
      <c r="N50" s="64" t="s">
        <v>527</v>
      </c>
      <c r="O50" s="65" t="s">
        <v>527</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527</v>
      </c>
      <c r="L51" s="64" t="s">
        <v>527</v>
      </c>
      <c r="M51" s="64" t="s">
        <v>527</v>
      </c>
      <c r="N51" s="64" t="s">
        <v>527</v>
      </c>
      <c r="O51" s="65" t="s">
        <v>527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1127</v>
      </c>
      <c r="L52" s="64">
        <v>1149</v>
      </c>
      <c r="M52" s="64">
        <v>1173</v>
      </c>
      <c r="N52" s="64">
        <v>1227</v>
      </c>
      <c r="O52" s="65">
        <v>1209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455</v>
      </c>
      <c r="L53" s="69">
        <v>493</v>
      </c>
      <c r="M53" s="69">
        <v>522</v>
      </c>
      <c r="N53" s="69">
        <v>560</v>
      </c>
      <c r="O53" s="70">
        <v>530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5">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w/33cElVMr8Bc3iTWCVpSFZyP05f4SspnRLfRpUGqcQh/AnasBcNBVUCsDu+EZDvsSKFRE3DIE0aXnHoJQbmw==" saltValue="z9R+OmohqUb10TsHeR+gm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568</v>
      </c>
      <c r="J40" s="103" t="s">
        <v>569</v>
      </c>
      <c r="K40" s="103" t="s">
        <v>570</v>
      </c>
      <c r="L40" s="103" t="s">
        <v>571</v>
      </c>
      <c r="M40" s="104" t="s">
        <v>572</v>
      </c>
    </row>
    <row r="41" spans="2:13" ht="27.75" customHeight="1" x14ac:dyDescent="0.2">
      <c r="B41" s="1196" t="s">
        <v>32</v>
      </c>
      <c r="C41" s="1197"/>
      <c r="D41" s="105"/>
      <c r="E41" s="1198" t="s">
        <v>33</v>
      </c>
      <c r="F41" s="1198"/>
      <c r="G41" s="1198"/>
      <c r="H41" s="1199"/>
      <c r="I41" s="355">
        <v>12435</v>
      </c>
      <c r="J41" s="356">
        <v>12499</v>
      </c>
      <c r="K41" s="356">
        <v>12635</v>
      </c>
      <c r="L41" s="356">
        <v>12629</v>
      </c>
      <c r="M41" s="357">
        <v>12763</v>
      </c>
    </row>
    <row r="42" spans="2:13" ht="27.75" customHeight="1" x14ac:dyDescent="0.2">
      <c r="B42" s="1186"/>
      <c r="C42" s="1187"/>
      <c r="D42" s="106"/>
      <c r="E42" s="1190" t="s">
        <v>34</v>
      </c>
      <c r="F42" s="1190"/>
      <c r="G42" s="1190"/>
      <c r="H42" s="1191"/>
      <c r="I42" s="358" t="s">
        <v>527</v>
      </c>
      <c r="J42" s="359" t="s">
        <v>527</v>
      </c>
      <c r="K42" s="359" t="s">
        <v>527</v>
      </c>
      <c r="L42" s="359" t="s">
        <v>527</v>
      </c>
      <c r="M42" s="360" t="s">
        <v>527</v>
      </c>
    </row>
    <row r="43" spans="2:13" ht="27.75" customHeight="1" x14ac:dyDescent="0.2">
      <c r="B43" s="1186"/>
      <c r="C43" s="1187"/>
      <c r="D43" s="106"/>
      <c r="E43" s="1190" t="s">
        <v>35</v>
      </c>
      <c r="F43" s="1190"/>
      <c r="G43" s="1190"/>
      <c r="H43" s="1191"/>
      <c r="I43" s="358">
        <v>4284</v>
      </c>
      <c r="J43" s="359">
        <v>5267</v>
      </c>
      <c r="K43" s="359">
        <v>5004</v>
      </c>
      <c r="L43" s="359">
        <v>4843</v>
      </c>
      <c r="M43" s="360">
        <v>4493</v>
      </c>
    </row>
    <row r="44" spans="2:13" ht="27.75" customHeight="1" x14ac:dyDescent="0.2">
      <c r="B44" s="1186"/>
      <c r="C44" s="1187"/>
      <c r="D44" s="106"/>
      <c r="E44" s="1190" t="s">
        <v>36</v>
      </c>
      <c r="F44" s="1190"/>
      <c r="G44" s="1190"/>
      <c r="H44" s="1191"/>
      <c r="I44" s="358">
        <v>599</v>
      </c>
      <c r="J44" s="359">
        <v>539</v>
      </c>
      <c r="K44" s="359">
        <v>485</v>
      </c>
      <c r="L44" s="359">
        <v>444</v>
      </c>
      <c r="M44" s="360">
        <v>423</v>
      </c>
    </row>
    <row r="45" spans="2:13" ht="27.75" customHeight="1" x14ac:dyDescent="0.2">
      <c r="B45" s="1186"/>
      <c r="C45" s="1187"/>
      <c r="D45" s="106"/>
      <c r="E45" s="1190" t="s">
        <v>37</v>
      </c>
      <c r="F45" s="1190"/>
      <c r="G45" s="1190"/>
      <c r="H45" s="1191"/>
      <c r="I45" s="358">
        <v>1976</v>
      </c>
      <c r="J45" s="359">
        <v>1912</v>
      </c>
      <c r="K45" s="359">
        <v>1865</v>
      </c>
      <c r="L45" s="359">
        <v>1823</v>
      </c>
      <c r="M45" s="360">
        <v>1733</v>
      </c>
    </row>
    <row r="46" spans="2:13" ht="27.75" customHeight="1" x14ac:dyDescent="0.2">
      <c r="B46" s="1186"/>
      <c r="C46" s="1187"/>
      <c r="D46" s="107"/>
      <c r="E46" s="1190" t="s">
        <v>38</v>
      </c>
      <c r="F46" s="1190"/>
      <c r="G46" s="1190"/>
      <c r="H46" s="1191"/>
      <c r="I46" s="358" t="s">
        <v>527</v>
      </c>
      <c r="J46" s="359" t="s">
        <v>527</v>
      </c>
      <c r="K46" s="359" t="s">
        <v>527</v>
      </c>
      <c r="L46" s="359" t="s">
        <v>527</v>
      </c>
      <c r="M46" s="360" t="s">
        <v>527</v>
      </c>
    </row>
    <row r="47" spans="2:13" ht="27.75" customHeight="1" x14ac:dyDescent="0.2">
      <c r="B47" s="1186"/>
      <c r="C47" s="1187"/>
      <c r="D47" s="108"/>
      <c r="E47" s="1200" t="s">
        <v>39</v>
      </c>
      <c r="F47" s="1201"/>
      <c r="G47" s="1201"/>
      <c r="H47" s="1202"/>
      <c r="I47" s="358" t="s">
        <v>527</v>
      </c>
      <c r="J47" s="359" t="s">
        <v>527</v>
      </c>
      <c r="K47" s="359" t="s">
        <v>527</v>
      </c>
      <c r="L47" s="359" t="s">
        <v>527</v>
      </c>
      <c r="M47" s="360" t="s">
        <v>527</v>
      </c>
    </row>
    <row r="48" spans="2:13" ht="27.75" customHeight="1" x14ac:dyDescent="0.2">
      <c r="B48" s="1186"/>
      <c r="C48" s="1187"/>
      <c r="D48" s="106"/>
      <c r="E48" s="1190" t="s">
        <v>40</v>
      </c>
      <c r="F48" s="1190"/>
      <c r="G48" s="1190"/>
      <c r="H48" s="1191"/>
      <c r="I48" s="358" t="s">
        <v>527</v>
      </c>
      <c r="J48" s="359" t="s">
        <v>527</v>
      </c>
      <c r="K48" s="359" t="s">
        <v>527</v>
      </c>
      <c r="L48" s="359" t="s">
        <v>527</v>
      </c>
      <c r="M48" s="360" t="s">
        <v>527</v>
      </c>
    </row>
    <row r="49" spans="2:13" ht="27.75" customHeight="1" x14ac:dyDescent="0.2">
      <c r="B49" s="1188"/>
      <c r="C49" s="1189"/>
      <c r="D49" s="106"/>
      <c r="E49" s="1190" t="s">
        <v>41</v>
      </c>
      <c r="F49" s="1190"/>
      <c r="G49" s="1190"/>
      <c r="H49" s="1191"/>
      <c r="I49" s="358" t="s">
        <v>527</v>
      </c>
      <c r="J49" s="359" t="s">
        <v>527</v>
      </c>
      <c r="K49" s="359" t="s">
        <v>527</v>
      </c>
      <c r="L49" s="359" t="s">
        <v>527</v>
      </c>
      <c r="M49" s="360" t="s">
        <v>527</v>
      </c>
    </row>
    <row r="50" spans="2:13" ht="27.75" customHeight="1" x14ac:dyDescent="0.2">
      <c r="B50" s="1184" t="s">
        <v>42</v>
      </c>
      <c r="C50" s="1185"/>
      <c r="D50" s="109"/>
      <c r="E50" s="1190" t="s">
        <v>43</v>
      </c>
      <c r="F50" s="1190"/>
      <c r="G50" s="1190"/>
      <c r="H50" s="1191"/>
      <c r="I50" s="358">
        <v>4715</v>
      </c>
      <c r="J50" s="359">
        <v>4598</v>
      </c>
      <c r="K50" s="359">
        <v>4213</v>
      </c>
      <c r="L50" s="359">
        <v>4633</v>
      </c>
      <c r="M50" s="360">
        <v>4748</v>
      </c>
    </row>
    <row r="51" spans="2:13" ht="27.75" customHeight="1" x14ac:dyDescent="0.2">
      <c r="B51" s="1186"/>
      <c r="C51" s="1187"/>
      <c r="D51" s="106"/>
      <c r="E51" s="1190" t="s">
        <v>44</v>
      </c>
      <c r="F51" s="1190"/>
      <c r="G51" s="1190"/>
      <c r="H51" s="1191"/>
      <c r="I51" s="358">
        <v>120</v>
      </c>
      <c r="J51" s="359">
        <v>124</v>
      </c>
      <c r="K51" s="359">
        <v>159</v>
      </c>
      <c r="L51" s="359">
        <v>144</v>
      </c>
      <c r="M51" s="360">
        <v>136</v>
      </c>
    </row>
    <row r="52" spans="2:13" ht="27.75" customHeight="1" x14ac:dyDescent="0.2">
      <c r="B52" s="1188"/>
      <c r="C52" s="1189"/>
      <c r="D52" s="106"/>
      <c r="E52" s="1190" t="s">
        <v>45</v>
      </c>
      <c r="F52" s="1190"/>
      <c r="G52" s="1190"/>
      <c r="H52" s="1191"/>
      <c r="I52" s="358">
        <v>11985</v>
      </c>
      <c r="J52" s="359">
        <v>12358</v>
      </c>
      <c r="K52" s="359">
        <v>12219</v>
      </c>
      <c r="L52" s="359">
        <v>12108</v>
      </c>
      <c r="M52" s="360">
        <v>12102</v>
      </c>
    </row>
    <row r="53" spans="2:13" ht="27.75" customHeight="1" thickBot="1" x14ac:dyDescent="0.25">
      <c r="B53" s="1192" t="s">
        <v>46</v>
      </c>
      <c r="C53" s="1193"/>
      <c r="D53" s="110"/>
      <c r="E53" s="1194" t="s">
        <v>47</v>
      </c>
      <c r="F53" s="1194"/>
      <c r="G53" s="1194"/>
      <c r="H53" s="1195"/>
      <c r="I53" s="361">
        <v>2473</v>
      </c>
      <c r="J53" s="362">
        <v>3137</v>
      </c>
      <c r="K53" s="362">
        <v>3399</v>
      </c>
      <c r="L53" s="362">
        <v>2853</v>
      </c>
      <c r="M53" s="363">
        <v>2426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MqRluOD2hgQYOz95GqWUY0MgUNolnijNATqBGB0I6A7ko/JKjnI33oRXZV0fbtCD3bIK2g2C+HPlpxnniPuZNg==" saltValue="qJxEl/yxkfv+bIFaO4eR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570</v>
      </c>
      <c r="G54" s="119" t="s">
        <v>571</v>
      </c>
      <c r="H54" s="120" t="s">
        <v>572</v>
      </c>
    </row>
    <row r="55" spans="2:8" ht="52.5" customHeight="1" x14ac:dyDescent="0.2">
      <c r="B55" s="121"/>
      <c r="C55" s="1211" t="s">
        <v>50</v>
      </c>
      <c r="D55" s="1211"/>
      <c r="E55" s="1212"/>
      <c r="F55" s="122">
        <v>1420</v>
      </c>
      <c r="G55" s="122">
        <v>1805</v>
      </c>
      <c r="H55" s="123">
        <v>1806</v>
      </c>
    </row>
    <row r="56" spans="2:8" ht="52.5" customHeight="1" x14ac:dyDescent="0.2">
      <c r="B56" s="124"/>
      <c r="C56" s="1213" t="s">
        <v>51</v>
      </c>
      <c r="D56" s="1213"/>
      <c r="E56" s="1214"/>
      <c r="F56" s="125">
        <v>1889</v>
      </c>
      <c r="G56" s="125">
        <v>1985</v>
      </c>
      <c r="H56" s="126">
        <v>1991</v>
      </c>
    </row>
    <row r="57" spans="2:8" ht="53.25" customHeight="1" x14ac:dyDescent="0.2">
      <c r="B57" s="124"/>
      <c r="C57" s="1215" t="s">
        <v>52</v>
      </c>
      <c r="D57" s="1215"/>
      <c r="E57" s="1216"/>
      <c r="F57" s="127">
        <v>1742</v>
      </c>
      <c r="G57" s="127">
        <v>1563</v>
      </c>
      <c r="H57" s="128">
        <v>1559</v>
      </c>
    </row>
    <row r="58" spans="2:8" ht="45.75" customHeight="1" x14ac:dyDescent="0.2">
      <c r="B58" s="129"/>
      <c r="C58" s="1203" t="s">
        <v>607</v>
      </c>
      <c r="D58" s="1204"/>
      <c r="E58" s="1205"/>
      <c r="F58" s="130">
        <v>899</v>
      </c>
      <c r="G58" s="130">
        <v>797</v>
      </c>
      <c r="H58" s="131">
        <v>797</v>
      </c>
    </row>
    <row r="59" spans="2:8" ht="45.75" customHeight="1" x14ac:dyDescent="0.2">
      <c r="B59" s="129"/>
      <c r="C59" s="1203" t="s">
        <v>608</v>
      </c>
      <c r="D59" s="1204"/>
      <c r="E59" s="1205"/>
      <c r="F59" s="130">
        <v>256</v>
      </c>
      <c r="G59" s="130">
        <v>256</v>
      </c>
      <c r="H59" s="131">
        <v>256</v>
      </c>
    </row>
    <row r="60" spans="2:8" ht="45.75" customHeight="1" x14ac:dyDescent="0.2">
      <c r="B60" s="129"/>
      <c r="C60" s="1203" t="s">
        <v>609</v>
      </c>
      <c r="D60" s="1204"/>
      <c r="E60" s="1205"/>
      <c r="F60" s="130">
        <v>191</v>
      </c>
      <c r="G60" s="130">
        <v>191</v>
      </c>
      <c r="H60" s="131">
        <v>191</v>
      </c>
    </row>
    <row r="61" spans="2:8" ht="45.75" customHeight="1" x14ac:dyDescent="0.2">
      <c r="B61" s="129"/>
      <c r="C61" s="1203" t="s">
        <v>610</v>
      </c>
      <c r="D61" s="1204"/>
      <c r="E61" s="1205"/>
      <c r="F61" s="130">
        <v>95</v>
      </c>
      <c r="G61" s="130">
        <v>95</v>
      </c>
      <c r="H61" s="131">
        <v>82</v>
      </c>
    </row>
    <row r="62" spans="2:8" ht="45.75" customHeight="1" thickBot="1" x14ac:dyDescent="0.25">
      <c r="B62" s="132"/>
      <c r="C62" s="1206" t="s">
        <v>611</v>
      </c>
      <c r="D62" s="1207"/>
      <c r="E62" s="1208"/>
      <c r="F62" s="133">
        <v>31</v>
      </c>
      <c r="G62" s="133">
        <v>52</v>
      </c>
      <c r="H62" s="134">
        <v>71</v>
      </c>
    </row>
    <row r="63" spans="2:8" ht="52.5" customHeight="1" thickBot="1" x14ac:dyDescent="0.25">
      <c r="B63" s="135"/>
      <c r="C63" s="1209" t="s">
        <v>53</v>
      </c>
      <c r="D63" s="1209"/>
      <c r="E63" s="1210"/>
      <c r="F63" s="136">
        <v>5050</v>
      </c>
      <c r="G63" s="136">
        <v>5353</v>
      </c>
      <c r="H63" s="137">
        <v>5356</v>
      </c>
    </row>
    <row r="64" spans="2:8" ht="13.2" x14ac:dyDescent="0.2"/>
  </sheetData>
  <sheetProtection algorithmName="SHA-512" hashValue="cV6sf0FzXAM5e3Gf4WE6UazklRDtOqg4BeOLdTmbPEGnO/MPWBWyfk984tvmkymepi7Zn1LyxOhl1r47DDHzsg==" saltValue="pBSYUV4CfcRG+yr2G0Yt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565</v>
      </c>
      <c r="G2" s="151"/>
      <c r="H2" s="152"/>
    </row>
    <row r="3" spans="1:8" x14ac:dyDescent="0.2">
      <c r="A3" s="148" t="s">
        <v>558</v>
      </c>
      <c r="B3" s="153"/>
      <c r="C3" s="154"/>
      <c r="D3" s="155">
        <v>98023</v>
      </c>
      <c r="E3" s="156"/>
      <c r="F3" s="157">
        <v>115050</v>
      </c>
      <c r="G3" s="158"/>
      <c r="H3" s="159"/>
    </row>
    <row r="4" spans="1:8" x14ac:dyDescent="0.2">
      <c r="A4" s="160"/>
      <c r="B4" s="161"/>
      <c r="C4" s="162"/>
      <c r="D4" s="163">
        <v>54547</v>
      </c>
      <c r="E4" s="164"/>
      <c r="F4" s="165">
        <v>53792</v>
      </c>
      <c r="G4" s="166"/>
      <c r="H4" s="167"/>
    </row>
    <row r="5" spans="1:8" x14ac:dyDescent="0.2">
      <c r="A5" s="148" t="s">
        <v>560</v>
      </c>
      <c r="B5" s="153"/>
      <c r="C5" s="154"/>
      <c r="D5" s="155">
        <v>109790</v>
      </c>
      <c r="E5" s="156"/>
      <c r="F5" s="157">
        <v>118252</v>
      </c>
      <c r="G5" s="158"/>
      <c r="H5" s="159"/>
    </row>
    <row r="6" spans="1:8" x14ac:dyDescent="0.2">
      <c r="A6" s="160"/>
      <c r="B6" s="161"/>
      <c r="C6" s="162"/>
      <c r="D6" s="163">
        <v>82996</v>
      </c>
      <c r="E6" s="164"/>
      <c r="F6" s="165">
        <v>49994</v>
      </c>
      <c r="G6" s="166"/>
      <c r="H6" s="167"/>
    </row>
    <row r="7" spans="1:8" x14ac:dyDescent="0.2">
      <c r="A7" s="148" t="s">
        <v>561</v>
      </c>
      <c r="B7" s="153"/>
      <c r="C7" s="154"/>
      <c r="D7" s="155">
        <v>151676</v>
      </c>
      <c r="E7" s="156"/>
      <c r="F7" s="157">
        <v>120302</v>
      </c>
      <c r="G7" s="158"/>
      <c r="H7" s="159"/>
    </row>
    <row r="8" spans="1:8" x14ac:dyDescent="0.2">
      <c r="A8" s="160"/>
      <c r="B8" s="161"/>
      <c r="C8" s="162"/>
      <c r="D8" s="163">
        <v>107289</v>
      </c>
      <c r="E8" s="164"/>
      <c r="F8" s="165">
        <v>59328</v>
      </c>
      <c r="G8" s="166"/>
      <c r="H8" s="167"/>
    </row>
    <row r="9" spans="1:8" x14ac:dyDescent="0.2">
      <c r="A9" s="148" t="s">
        <v>562</v>
      </c>
      <c r="B9" s="153"/>
      <c r="C9" s="154"/>
      <c r="D9" s="155">
        <v>135718</v>
      </c>
      <c r="E9" s="156"/>
      <c r="F9" s="157">
        <v>114841</v>
      </c>
      <c r="G9" s="158"/>
      <c r="H9" s="159"/>
    </row>
    <row r="10" spans="1:8" x14ac:dyDescent="0.2">
      <c r="A10" s="160"/>
      <c r="B10" s="161"/>
      <c r="C10" s="162"/>
      <c r="D10" s="163">
        <v>84322</v>
      </c>
      <c r="E10" s="164"/>
      <c r="F10" s="165">
        <v>51589</v>
      </c>
      <c r="G10" s="166"/>
      <c r="H10" s="167"/>
    </row>
    <row r="11" spans="1:8" x14ac:dyDescent="0.2">
      <c r="A11" s="148" t="s">
        <v>563</v>
      </c>
      <c r="B11" s="153"/>
      <c r="C11" s="154"/>
      <c r="D11" s="155">
        <v>150758</v>
      </c>
      <c r="E11" s="156"/>
      <c r="F11" s="157">
        <v>124145</v>
      </c>
      <c r="G11" s="158"/>
      <c r="H11" s="159"/>
    </row>
    <row r="12" spans="1:8" x14ac:dyDescent="0.2">
      <c r="A12" s="160"/>
      <c r="B12" s="161"/>
      <c r="C12" s="168"/>
      <c r="D12" s="163">
        <v>114543</v>
      </c>
      <c r="E12" s="164"/>
      <c r="F12" s="165">
        <v>54761</v>
      </c>
      <c r="G12" s="166"/>
      <c r="H12" s="167"/>
    </row>
    <row r="13" spans="1:8" x14ac:dyDescent="0.2">
      <c r="A13" s="148"/>
      <c r="B13" s="153"/>
      <c r="C13" s="169"/>
      <c r="D13" s="170">
        <v>129193</v>
      </c>
      <c r="E13" s="171"/>
      <c r="F13" s="172">
        <v>118518</v>
      </c>
      <c r="G13" s="173"/>
      <c r="H13" s="159"/>
    </row>
    <row r="14" spans="1:8" x14ac:dyDescent="0.2">
      <c r="A14" s="160"/>
      <c r="B14" s="161"/>
      <c r="C14" s="162"/>
      <c r="D14" s="163">
        <v>88739</v>
      </c>
      <c r="E14" s="164"/>
      <c r="F14" s="165">
        <v>53893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2.91</v>
      </c>
      <c r="C19" s="174">
        <f>ROUND(VALUE(SUBSTITUTE(実質収支比率等に係る経年分析!G$48,"▲","-")),2)</f>
        <v>2.78</v>
      </c>
      <c r="D19" s="174">
        <f>ROUND(VALUE(SUBSTITUTE(実質収支比率等に係る経年分析!H$48,"▲","-")),2)</f>
        <v>3.18</v>
      </c>
      <c r="E19" s="174">
        <f>ROUND(VALUE(SUBSTITUTE(実質収支比率等に係る経年分析!I$48,"▲","-")),2)</f>
        <v>6.4</v>
      </c>
      <c r="F19" s="174">
        <f>ROUND(VALUE(SUBSTITUTE(実質収支比率等に係る経年分析!J$48,"▲","-")),2)</f>
        <v>4.9800000000000004</v>
      </c>
    </row>
    <row r="20" spans="1:11" x14ac:dyDescent="0.2">
      <c r="A20" s="174" t="s">
        <v>57</v>
      </c>
      <c r="B20" s="174">
        <f>ROUND(VALUE(SUBSTITUTE(実質収支比率等に係る経年分析!F$47,"▲","-")),2)</f>
        <v>29.73</v>
      </c>
      <c r="C20" s="174">
        <f>ROUND(VALUE(SUBSTITUTE(実質収支比率等に係る経年分析!G$47,"▲","-")),2)</f>
        <v>29.15</v>
      </c>
      <c r="D20" s="174">
        <f>ROUND(VALUE(SUBSTITUTE(実質収支比率等に係る経年分析!H$47,"▲","-")),2)</f>
        <v>23.49</v>
      </c>
      <c r="E20" s="174">
        <f>ROUND(VALUE(SUBSTITUTE(実質収支比率等に係る経年分析!I$47,"▲","-")),2)</f>
        <v>28.21</v>
      </c>
      <c r="F20" s="174">
        <f>ROUND(VALUE(SUBSTITUTE(実質収支比率等に係る経年分析!J$47,"▲","-")),2)</f>
        <v>29.31</v>
      </c>
    </row>
    <row r="21" spans="1:11" x14ac:dyDescent="0.2">
      <c r="A21" s="174" t="s">
        <v>58</v>
      </c>
      <c r="B21" s="174">
        <f>IF(ISNUMBER(VALUE(SUBSTITUTE(実質収支比率等に係る経年分析!F$49,"▲","-"))),ROUND(VALUE(SUBSTITUTE(実質収支比率等に係る経年分析!F$49,"▲","-")),2),NA())</f>
        <v>-6.2</v>
      </c>
      <c r="C21" s="174">
        <f>IF(ISNUMBER(VALUE(SUBSTITUTE(実質収支比率等に係る経年分析!G$49,"▲","-"))),ROUND(VALUE(SUBSTITUTE(実質収支比率等に係る経年分析!G$49,"▲","-")),2),NA())</f>
        <v>-0.72</v>
      </c>
      <c r="D21" s="174">
        <f>IF(ISNUMBER(VALUE(SUBSTITUTE(実質収支比率等に係る経年分析!H$49,"▲","-"))),ROUND(VALUE(SUBSTITUTE(実質収支比率等に係る経年分析!H$49,"▲","-")),2),NA())</f>
        <v>-4.04</v>
      </c>
      <c r="E21" s="174">
        <f>IF(ISNUMBER(VALUE(SUBSTITUTE(実質収支比率等に係る経年分析!I$49,"▲","-"))),ROUND(VALUE(SUBSTITUTE(実質収支比率等に係る経年分析!I$49,"▲","-")),2),NA())</f>
        <v>9.42</v>
      </c>
      <c r="F21" s="174">
        <f>IF(ISNUMBER(VALUE(SUBSTITUTE(実質収支比率等に係る経年分析!J$49,"▲","-"))),ROUND(VALUE(SUBSTITUTE(実質収支比率等に係る経年分析!J$49,"▲","-")),2),NA())</f>
        <v>-1.67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公共浄化槽事業特別会計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0.57999999999999996</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2.0499999999999998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1.53</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2.58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3.87</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4.13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2.5299999999999998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4.24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4.97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1127</v>
      </c>
      <c r="E42" s="176"/>
      <c r="F42" s="176"/>
      <c r="G42" s="176">
        <f>'実質公債費比率（分子）の構造'!L$52</f>
        <v>1149</v>
      </c>
      <c r="H42" s="176"/>
      <c r="I42" s="176"/>
      <c r="J42" s="176">
        <f>'実質公債費比率（分子）の構造'!M$52</f>
        <v>1173</v>
      </c>
      <c r="K42" s="176"/>
      <c r="L42" s="176"/>
      <c r="M42" s="176">
        <f>'実質公債費比率（分子）の構造'!N$52</f>
        <v>1227</v>
      </c>
      <c r="N42" s="176"/>
      <c r="O42" s="176"/>
      <c r="P42" s="176">
        <f>'実質公債費比率（分子）の構造'!O$52</f>
        <v>1209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70</v>
      </c>
      <c r="C45" s="176"/>
      <c r="D45" s="176"/>
      <c r="E45" s="176">
        <f>'実質公債費比率（分子）の構造'!L$49</f>
        <v>68</v>
      </c>
      <c r="F45" s="176"/>
      <c r="G45" s="176"/>
      <c r="H45" s="176">
        <f>'実質公債費比率（分子）の構造'!M$49</f>
        <v>64</v>
      </c>
      <c r="I45" s="176"/>
      <c r="J45" s="176"/>
      <c r="K45" s="176">
        <f>'実質公債費比率（分子）の構造'!N$49</f>
        <v>35</v>
      </c>
      <c r="L45" s="176"/>
      <c r="M45" s="176"/>
      <c r="N45" s="176">
        <f>'実質公債費比率（分子）の構造'!O$49</f>
        <v>14</v>
      </c>
      <c r="O45" s="176"/>
      <c r="P45" s="176"/>
    </row>
    <row r="46" spans="1:16" x14ac:dyDescent="0.2">
      <c r="A46" s="176" t="s">
        <v>69</v>
      </c>
      <c r="B46" s="176">
        <f>'実質公債費比率（分子）の構造'!K$48</f>
        <v>405</v>
      </c>
      <c r="C46" s="176"/>
      <c r="D46" s="176"/>
      <c r="E46" s="176">
        <f>'実質公債費比率（分子）の構造'!L$48</f>
        <v>401</v>
      </c>
      <c r="F46" s="176"/>
      <c r="G46" s="176"/>
      <c r="H46" s="176">
        <f>'実質公債費比率（分子）の構造'!M$48</f>
        <v>394</v>
      </c>
      <c r="I46" s="176"/>
      <c r="J46" s="176"/>
      <c r="K46" s="176">
        <f>'実質公債費比率（分子）の構造'!N$48</f>
        <v>396</v>
      </c>
      <c r="L46" s="176"/>
      <c r="M46" s="176"/>
      <c r="N46" s="176">
        <f>'実質公債費比率（分子）の構造'!O$48</f>
        <v>362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1107</v>
      </c>
      <c r="C49" s="176"/>
      <c r="D49" s="176"/>
      <c r="E49" s="176">
        <f>'実質公債費比率（分子）の構造'!L$45</f>
        <v>1173</v>
      </c>
      <c r="F49" s="176"/>
      <c r="G49" s="176"/>
      <c r="H49" s="176">
        <f>'実質公債費比率（分子）の構造'!M$45</f>
        <v>1237</v>
      </c>
      <c r="I49" s="176"/>
      <c r="J49" s="176"/>
      <c r="K49" s="176">
        <f>'実質公債費比率（分子）の構造'!N$45</f>
        <v>1356</v>
      </c>
      <c r="L49" s="176"/>
      <c r="M49" s="176"/>
      <c r="N49" s="176">
        <f>'実質公債費比率（分子）の構造'!O$45</f>
        <v>1363</v>
      </c>
      <c r="O49" s="176"/>
      <c r="P49" s="176"/>
    </row>
    <row r="50" spans="1:16" x14ac:dyDescent="0.2">
      <c r="A50" s="176" t="s">
        <v>73</v>
      </c>
      <c r="B50" s="176" t="e">
        <f>NA()</f>
        <v>#N/A</v>
      </c>
      <c r="C50" s="176">
        <f>IF(ISNUMBER('実質公債費比率（分子）の構造'!K$53),'実質公債費比率（分子）の構造'!K$53,NA())</f>
        <v>455</v>
      </c>
      <c r="D50" s="176" t="e">
        <f>NA()</f>
        <v>#N/A</v>
      </c>
      <c r="E50" s="176" t="e">
        <f>NA()</f>
        <v>#N/A</v>
      </c>
      <c r="F50" s="176">
        <f>IF(ISNUMBER('実質公債費比率（分子）の構造'!L$53),'実質公債費比率（分子）の構造'!L$53,NA())</f>
        <v>493</v>
      </c>
      <c r="G50" s="176" t="e">
        <f>NA()</f>
        <v>#N/A</v>
      </c>
      <c r="H50" s="176" t="e">
        <f>NA()</f>
        <v>#N/A</v>
      </c>
      <c r="I50" s="176">
        <f>IF(ISNUMBER('実質公債費比率（分子）の構造'!M$53),'実質公債費比率（分子）の構造'!M$53,NA())</f>
        <v>522</v>
      </c>
      <c r="J50" s="176" t="e">
        <f>NA()</f>
        <v>#N/A</v>
      </c>
      <c r="K50" s="176" t="e">
        <f>NA()</f>
        <v>#N/A</v>
      </c>
      <c r="L50" s="176">
        <f>IF(ISNUMBER('実質公債費比率（分子）の構造'!N$53),'実質公債費比率（分子）の構造'!N$53,NA())</f>
        <v>560</v>
      </c>
      <c r="M50" s="176" t="e">
        <f>NA()</f>
        <v>#N/A</v>
      </c>
      <c r="N50" s="176" t="e">
        <f>NA()</f>
        <v>#N/A</v>
      </c>
      <c r="O50" s="176">
        <f>IF(ISNUMBER('実質公債費比率（分子）の構造'!O$53),'実質公債費比率（分子）の構造'!O$53,NA())</f>
        <v>530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11985</v>
      </c>
      <c r="E56" s="175"/>
      <c r="F56" s="175"/>
      <c r="G56" s="175">
        <f>'将来負担比率（分子）の構造'!J$52</f>
        <v>12358</v>
      </c>
      <c r="H56" s="175"/>
      <c r="I56" s="175"/>
      <c r="J56" s="175">
        <f>'将来負担比率（分子）の構造'!K$52</f>
        <v>12219</v>
      </c>
      <c r="K56" s="175"/>
      <c r="L56" s="175"/>
      <c r="M56" s="175">
        <f>'将来負担比率（分子）の構造'!L$52</f>
        <v>12108</v>
      </c>
      <c r="N56" s="175"/>
      <c r="O56" s="175"/>
      <c r="P56" s="175">
        <f>'将来負担比率（分子）の構造'!M$52</f>
        <v>12102</v>
      </c>
    </row>
    <row r="57" spans="1:16" x14ac:dyDescent="0.2">
      <c r="A57" s="175" t="s">
        <v>44</v>
      </c>
      <c r="B57" s="175"/>
      <c r="C57" s="175"/>
      <c r="D57" s="175">
        <f>'将来負担比率（分子）の構造'!I$51</f>
        <v>120</v>
      </c>
      <c r="E57" s="175"/>
      <c r="F57" s="175"/>
      <c r="G57" s="175">
        <f>'将来負担比率（分子）の構造'!J$51</f>
        <v>124</v>
      </c>
      <c r="H57" s="175"/>
      <c r="I57" s="175"/>
      <c r="J57" s="175">
        <f>'将来負担比率（分子）の構造'!K$51</f>
        <v>159</v>
      </c>
      <c r="K57" s="175"/>
      <c r="L57" s="175"/>
      <c r="M57" s="175">
        <f>'将来負担比率（分子）の構造'!L$51</f>
        <v>144</v>
      </c>
      <c r="N57" s="175"/>
      <c r="O57" s="175"/>
      <c r="P57" s="175">
        <f>'将来負担比率（分子）の構造'!M$51</f>
        <v>136</v>
      </c>
    </row>
    <row r="58" spans="1:16" x14ac:dyDescent="0.2">
      <c r="A58" s="175" t="s">
        <v>43</v>
      </c>
      <c r="B58" s="175"/>
      <c r="C58" s="175"/>
      <c r="D58" s="175">
        <f>'将来負担比率（分子）の構造'!I$50</f>
        <v>4715</v>
      </c>
      <c r="E58" s="175"/>
      <c r="F58" s="175"/>
      <c r="G58" s="175">
        <f>'将来負担比率（分子）の構造'!J$50</f>
        <v>4598</v>
      </c>
      <c r="H58" s="175"/>
      <c r="I58" s="175"/>
      <c r="J58" s="175">
        <f>'将来負担比率（分子）の構造'!K$50</f>
        <v>4213</v>
      </c>
      <c r="K58" s="175"/>
      <c r="L58" s="175"/>
      <c r="M58" s="175">
        <f>'将来負担比率（分子）の構造'!L$50</f>
        <v>4633</v>
      </c>
      <c r="N58" s="175"/>
      <c r="O58" s="175"/>
      <c r="P58" s="175">
        <f>'将来負担比率（分子）の構造'!M$50</f>
        <v>4748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1976</v>
      </c>
      <c r="C62" s="175"/>
      <c r="D62" s="175"/>
      <c r="E62" s="175">
        <f>'将来負担比率（分子）の構造'!J$45</f>
        <v>1912</v>
      </c>
      <c r="F62" s="175"/>
      <c r="G62" s="175"/>
      <c r="H62" s="175">
        <f>'将来負担比率（分子）の構造'!K$45</f>
        <v>1865</v>
      </c>
      <c r="I62" s="175"/>
      <c r="J62" s="175"/>
      <c r="K62" s="175">
        <f>'将来負担比率（分子）の構造'!L$45</f>
        <v>1823</v>
      </c>
      <c r="L62" s="175"/>
      <c r="M62" s="175"/>
      <c r="N62" s="175">
        <f>'将来負担比率（分子）の構造'!M$45</f>
        <v>1733</v>
      </c>
      <c r="O62" s="175"/>
      <c r="P62" s="175"/>
    </row>
    <row r="63" spans="1:16" x14ac:dyDescent="0.2">
      <c r="A63" s="175" t="s">
        <v>36</v>
      </c>
      <c r="B63" s="175">
        <f>'将来負担比率（分子）の構造'!I$44</f>
        <v>599</v>
      </c>
      <c r="C63" s="175"/>
      <c r="D63" s="175"/>
      <c r="E63" s="175">
        <f>'将来負担比率（分子）の構造'!J$44</f>
        <v>539</v>
      </c>
      <c r="F63" s="175"/>
      <c r="G63" s="175"/>
      <c r="H63" s="175">
        <f>'将来負担比率（分子）の構造'!K$44</f>
        <v>485</v>
      </c>
      <c r="I63" s="175"/>
      <c r="J63" s="175"/>
      <c r="K63" s="175">
        <f>'将来負担比率（分子）の構造'!L$44</f>
        <v>444</v>
      </c>
      <c r="L63" s="175"/>
      <c r="M63" s="175"/>
      <c r="N63" s="175">
        <f>'将来負担比率（分子）の構造'!M$44</f>
        <v>423</v>
      </c>
      <c r="O63" s="175"/>
      <c r="P63" s="175"/>
    </row>
    <row r="64" spans="1:16" x14ac:dyDescent="0.2">
      <c r="A64" s="175" t="s">
        <v>35</v>
      </c>
      <c r="B64" s="175">
        <f>'将来負担比率（分子）の構造'!I$43</f>
        <v>4284</v>
      </c>
      <c r="C64" s="175"/>
      <c r="D64" s="175"/>
      <c r="E64" s="175">
        <f>'将来負担比率（分子）の構造'!J$43</f>
        <v>5267</v>
      </c>
      <c r="F64" s="175"/>
      <c r="G64" s="175"/>
      <c r="H64" s="175">
        <f>'将来負担比率（分子）の構造'!K$43</f>
        <v>5004</v>
      </c>
      <c r="I64" s="175"/>
      <c r="J64" s="175"/>
      <c r="K64" s="175">
        <f>'将来負担比率（分子）の構造'!L$43</f>
        <v>4843</v>
      </c>
      <c r="L64" s="175"/>
      <c r="M64" s="175"/>
      <c r="N64" s="175">
        <f>'将来負担比率（分子）の構造'!M$43</f>
        <v>4493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12435</v>
      </c>
      <c r="C66" s="175"/>
      <c r="D66" s="175"/>
      <c r="E66" s="175">
        <f>'将来負担比率（分子）の構造'!J$41</f>
        <v>12499</v>
      </c>
      <c r="F66" s="175"/>
      <c r="G66" s="175"/>
      <c r="H66" s="175">
        <f>'将来負担比率（分子）の構造'!K$41</f>
        <v>12635</v>
      </c>
      <c r="I66" s="175"/>
      <c r="J66" s="175"/>
      <c r="K66" s="175">
        <f>'将来負担比率（分子）の構造'!L$41</f>
        <v>12629</v>
      </c>
      <c r="L66" s="175"/>
      <c r="M66" s="175"/>
      <c r="N66" s="175">
        <f>'将来負担比率（分子）の構造'!M$41</f>
        <v>12763</v>
      </c>
      <c r="O66" s="175"/>
      <c r="P66" s="175"/>
    </row>
    <row r="67" spans="1:16" x14ac:dyDescent="0.2">
      <c r="A67" s="175" t="s">
        <v>77</v>
      </c>
      <c r="B67" s="175" t="e">
        <f>NA()</f>
        <v>#N/A</v>
      </c>
      <c r="C67" s="175">
        <f>IF(ISNUMBER('将来負担比率（分子）の構造'!I$53), IF('将来負担比率（分子）の構造'!I$53 &lt; 0, 0, '将来負担比率（分子）の構造'!I$53), NA())</f>
        <v>2473</v>
      </c>
      <c r="D67" s="175" t="e">
        <f>NA()</f>
        <v>#N/A</v>
      </c>
      <c r="E67" s="175" t="e">
        <f>NA()</f>
        <v>#N/A</v>
      </c>
      <c r="F67" s="175">
        <f>IF(ISNUMBER('将来負担比率（分子）の構造'!J$53), IF('将来負担比率（分子）の構造'!J$53 &lt; 0, 0, '将来負担比率（分子）の構造'!J$53), NA())</f>
        <v>3137</v>
      </c>
      <c r="G67" s="175" t="e">
        <f>NA()</f>
        <v>#N/A</v>
      </c>
      <c r="H67" s="175" t="e">
        <f>NA()</f>
        <v>#N/A</v>
      </c>
      <c r="I67" s="175">
        <f>IF(ISNUMBER('将来負担比率（分子）の構造'!K$53), IF('将来負担比率（分子）の構造'!K$53 &lt; 0, 0, '将来負担比率（分子）の構造'!K$53), NA())</f>
        <v>3399</v>
      </c>
      <c r="J67" s="175" t="e">
        <f>NA()</f>
        <v>#N/A</v>
      </c>
      <c r="K67" s="175" t="e">
        <f>NA()</f>
        <v>#N/A</v>
      </c>
      <c r="L67" s="175">
        <f>IF(ISNUMBER('将来負担比率（分子）の構造'!L$53), IF('将来負担比率（分子）の構造'!L$53 &lt; 0, 0, '将来負担比率（分子）の構造'!L$53), NA())</f>
        <v>2853</v>
      </c>
      <c r="M67" s="175" t="e">
        <f>NA()</f>
        <v>#N/A</v>
      </c>
      <c r="N67" s="175" t="e">
        <f>NA()</f>
        <v>#N/A</v>
      </c>
      <c r="O67" s="175">
        <f>IF(ISNUMBER('将来負担比率（分子）の構造'!M$53), IF('将来負担比率（分子）の構造'!M$53 &lt; 0, 0, '将来負担比率（分子）の構造'!M$53), NA())</f>
        <v>2426</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1420</v>
      </c>
      <c r="C72" s="179">
        <f>基金残高に係る経年分析!G55</f>
        <v>1805</v>
      </c>
      <c r="D72" s="179">
        <f>基金残高に係る経年分析!H55</f>
        <v>1806</v>
      </c>
    </row>
    <row r="73" spans="1:16" x14ac:dyDescent="0.2">
      <c r="A73" s="178" t="s">
        <v>80</v>
      </c>
      <c r="B73" s="179">
        <f>基金残高に係る経年分析!F56</f>
        <v>1889</v>
      </c>
      <c r="C73" s="179">
        <f>基金残高に係る経年分析!G56</f>
        <v>1985</v>
      </c>
      <c r="D73" s="179">
        <f>基金残高に係る経年分析!H56</f>
        <v>1991</v>
      </c>
    </row>
    <row r="74" spans="1:16" x14ac:dyDescent="0.2">
      <c r="A74" s="178" t="s">
        <v>81</v>
      </c>
      <c r="B74" s="179">
        <f>基金残高に係る経年分析!F57</f>
        <v>1742</v>
      </c>
      <c r="C74" s="179">
        <f>基金残高に係る経年分析!G57</f>
        <v>1563</v>
      </c>
      <c r="D74" s="179">
        <f>基金残高に係る経年分析!H57</f>
        <v>1559</v>
      </c>
    </row>
  </sheetData>
  <sheetProtection algorithmName="SHA-512" hashValue="kdsZSOwARfxpVtHiy/AJjsBNX5/ADQD1Foa+sM0o/48O+48u6ZUIQSJNvyygEIoD0FIlV2YZq4J6W2YhMZ4ftA==" saltValue="B2KVO8vXLNWUadibV6Df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1049663</v>
      </c>
      <c r="S5" s="677"/>
      <c r="T5" s="677"/>
      <c r="U5" s="677"/>
      <c r="V5" s="677"/>
      <c r="W5" s="677"/>
      <c r="X5" s="677"/>
      <c r="Y5" s="702"/>
      <c r="Z5" s="715">
        <v>9.6999999999999993</v>
      </c>
      <c r="AA5" s="715"/>
      <c r="AB5" s="715"/>
      <c r="AC5" s="715"/>
      <c r="AD5" s="716">
        <v>1049663</v>
      </c>
      <c r="AE5" s="716"/>
      <c r="AF5" s="716"/>
      <c r="AG5" s="716"/>
      <c r="AH5" s="716"/>
      <c r="AI5" s="716"/>
      <c r="AJ5" s="716"/>
      <c r="AK5" s="716"/>
      <c r="AL5" s="703">
        <v>17</v>
      </c>
      <c r="AM5" s="685"/>
      <c r="AN5" s="685"/>
      <c r="AO5" s="704"/>
      <c r="AP5" s="679" t="s">
        <v>230</v>
      </c>
      <c r="AQ5" s="680"/>
      <c r="AR5" s="680"/>
      <c r="AS5" s="680"/>
      <c r="AT5" s="680"/>
      <c r="AU5" s="680"/>
      <c r="AV5" s="680"/>
      <c r="AW5" s="680"/>
      <c r="AX5" s="680"/>
      <c r="AY5" s="680"/>
      <c r="AZ5" s="680"/>
      <c r="BA5" s="680"/>
      <c r="BB5" s="680"/>
      <c r="BC5" s="680"/>
      <c r="BD5" s="680"/>
      <c r="BE5" s="680"/>
      <c r="BF5" s="681"/>
      <c r="BG5" s="621">
        <v>1049240</v>
      </c>
      <c r="BH5" s="622"/>
      <c r="BI5" s="622"/>
      <c r="BJ5" s="622"/>
      <c r="BK5" s="622"/>
      <c r="BL5" s="622"/>
      <c r="BM5" s="622"/>
      <c r="BN5" s="623"/>
      <c r="BO5" s="659">
        <v>100</v>
      </c>
      <c r="BP5" s="659"/>
      <c r="BQ5" s="659"/>
      <c r="BR5" s="659"/>
      <c r="BS5" s="660" t="s">
        <v>177</v>
      </c>
      <c r="BT5" s="660"/>
      <c r="BU5" s="660"/>
      <c r="BV5" s="660"/>
      <c r="BW5" s="660"/>
      <c r="BX5" s="660"/>
      <c r="BY5" s="660"/>
      <c r="BZ5" s="660"/>
      <c r="CA5" s="660"/>
      <c r="CB5" s="695"/>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100908</v>
      </c>
      <c r="S6" s="622"/>
      <c r="T6" s="622"/>
      <c r="U6" s="622"/>
      <c r="V6" s="622"/>
      <c r="W6" s="622"/>
      <c r="X6" s="622"/>
      <c r="Y6" s="623"/>
      <c r="Z6" s="659">
        <v>0.9</v>
      </c>
      <c r="AA6" s="659"/>
      <c r="AB6" s="659"/>
      <c r="AC6" s="659"/>
      <c r="AD6" s="660">
        <v>100908</v>
      </c>
      <c r="AE6" s="660"/>
      <c r="AF6" s="660"/>
      <c r="AG6" s="660"/>
      <c r="AH6" s="660"/>
      <c r="AI6" s="660"/>
      <c r="AJ6" s="660"/>
      <c r="AK6" s="660"/>
      <c r="AL6" s="624">
        <v>1.6</v>
      </c>
      <c r="AM6" s="625"/>
      <c r="AN6" s="625"/>
      <c r="AO6" s="661"/>
      <c r="AP6" s="618" t="s">
        <v>235</v>
      </c>
      <c r="AQ6" s="619"/>
      <c r="AR6" s="619"/>
      <c r="AS6" s="619"/>
      <c r="AT6" s="619"/>
      <c r="AU6" s="619"/>
      <c r="AV6" s="619"/>
      <c r="AW6" s="619"/>
      <c r="AX6" s="619"/>
      <c r="AY6" s="619"/>
      <c r="AZ6" s="619"/>
      <c r="BA6" s="619"/>
      <c r="BB6" s="619"/>
      <c r="BC6" s="619"/>
      <c r="BD6" s="619"/>
      <c r="BE6" s="619"/>
      <c r="BF6" s="620"/>
      <c r="BG6" s="621">
        <v>1049240</v>
      </c>
      <c r="BH6" s="622"/>
      <c r="BI6" s="622"/>
      <c r="BJ6" s="622"/>
      <c r="BK6" s="622"/>
      <c r="BL6" s="622"/>
      <c r="BM6" s="622"/>
      <c r="BN6" s="623"/>
      <c r="BO6" s="659">
        <v>100</v>
      </c>
      <c r="BP6" s="659"/>
      <c r="BQ6" s="659"/>
      <c r="BR6" s="659"/>
      <c r="BS6" s="660" t="s">
        <v>177</v>
      </c>
      <c r="BT6" s="660"/>
      <c r="BU6" s="660"/>
      <c r="BV6" s="660"/>
      <c r="BW6" s="660"/>
      <c r="BX6" s="660"/>
      <c r="BY6" s="660"/>
      <c r="BZ6" s="660"/>
      <c r="CA6" s="660"/>
      <c r="CB6" s="695"/>
      <c r="CD6" s="679" t="s">
        <v>236</v>
      </c>
      <c r="CE6" s="680"/>
      <c r="CF6" s="680"/>
      <c r="CG6" s="680"/>
      <c r="CH6" s="680"/>
      <c r="CI6" s="680"/>
      <c r="CJ6" s="680"/>
      <c r="CK6" s="680"/>
      <c r="CL6" s="680"/>
      <c r="CM6" s="680"/>
      <c r="CN6" s="680"/>
      <c r="CO6" s="680"/>
      <c r="CP6" s="680"/>
      <c r="CQ6" s="681"/>
      <c r="CR6" s="621">
        <v>84666</v>
      </c>
      <c r="CS6" s="622"/>
      <c r="CT6" s="622"/>
      <c r="CU6" s="622"/>
      <c r="CV6" s="622"/>
      <c r="CW6" s="622"/>
      <c r="CX6" s="622"/>
      <c r="CY6" s="623"/>
      <c r="CZ6" s="703">
        <v>0.8</v>
      </c>
      <c r="DA6" s="685"/>
      <c r="DB6" s="685"/>
      <c r="DC6" s="705"/>
      <c r="DD6" s="627">
        <v>5852</v>
      </c>
      <c r="DE6" s="622"/>
      <c r="DF6" s="622"/>
      <c r="DG6" s="622"/>
      <c r="DH6" s="622"/>
      <c r="DI6" s="622"/>
      <c r="DJ6" s="622"/>
      <c r="DK6" s="622"/>
      <c r="DL6" s="622"/>
      <c r="DM6" s="622"/>
      <c r="DN6" s="622"/>
      <c r="DO6" s="622"/>
      <c r="DP6" s="623"/>
      <c r="DQ6" s="627">
        <v>84666</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485</v>
      </c>
      <c r="S7" s="622"/>
      <c r="T7" s="622"/>
      <c r="U7" s="622"/>
      <c r="V7" s="622"/>
      <c r="W7" s="622"/>
      <c r="X7" s="622"/>
      <c r="Y7" s="623"/>
      <c r="Z7" s="659">
        <v>0</v>
      </c>
      <c r="AA7" s="659"/>
      <c r="AB7" s="659"/>
      <c r="AC7" s="659"/>
      <c r="AD7" s="660">
        <v>485</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444478</v>
      </c>
      <c r="BH7" s="622"/>
      <c r="BI7" s="622"/>
      <c r="BJ7" s="622"/>
      <c r="BK7" s="622"/>
      <c r="BL7" s="622"/>
      <c r="BM7" s="622"/>
      <c r="BN7" s="623"/>
      <c r="BO7" s="659">
        <v>42.3</v>
      </c>
      <c r="BP7" s="659"/>
      <c r="BQ7" s="659"/>
      <c r="BR7" s="659"/>
      <c r="BS7" s="660" t="s">
        <v>176</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1481427</v>
      </c>
      <c r="CS7" s="622"/>
      <c r="CT7" s="622"/>
      <c r="CU7" s="622"/>
      <c r="CV7" s="622"/>
      <c r="CW7" s="622"/>
      <c r="CX7" s="622"/>
      <c r="CY7" s="623"/>
      <c r="CZ7" s="659">
        <v>14.2</v>
      </c>
      <c r="DA7" s="659"/>
      <c r="DB7" s="659"/>
      <c r="DC7" s="659"/>
      <c r="DD7" s="627">
        <v>19917</v>
      </c>
      <c r="DE7" s="622"/>
      <c r="DF7" s="622"/>
      <c r="DG7" s="622"/>
      <c r="DH7" s="622"/>
      <c r="DI7" s="622"/>
      <c r="DJ7" s="622"/>
      <c r="DK7" s="622"/>
      <c r="DL7" s="622"/>
      <c r="DM7" s="622"/>
      <c r="DN7" s="622"/>
      <c r="DO7" s="622"/>
      <c r="DP7" s="623"/>
      <c r="DQ7" s="627">
        <v>1293611</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7324</v>
      </c>
      <c r="S8" s="622"/>
      <c r="T8" s="622"/>
      <c r="U8" s="622"/>
      <c r="V8" s="622"/>
      <c r="W8" s="622"/>
      <c r="X8" s="622"/>
      <c r="Y8" s="623"/>
      <c r="Z8" s="659">
        <v>0.1</v>
      </c>
      <c r="AA8" s="659"/>
      <c r="AB8" s="659"/>
      <c r="AC8" s="659"/>
      <c r="AD8" s="660">
        <v>7324</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17706</v>
      </c>
      <c r="BH8" s="622"/>
      <c r="BI8" s="622"/>
      <c r="BJ8" s="622"/>
      <c r="BK8" s="622"/>
      <c r="BL8" s="622"/>
      <c r="BM8" s="622"/>
      <c r="BN8" s="623"/>
      <c r="BO8" s="659">
        <v>1.7</v>
      </c>
      <c r="BP8" s="659"/>
      <c r="BQ8" s="659"/>
      <c r="BR8" s="659"/>
      <c r="BS8" s="660" t="s">
        <v>176</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3072189</v>
      </c>
      <c r="CS8" s="622"/>
      <c r="CT8" s="622"/>
      <c r="CU8" s="622"/>
      <c r="CV8" s="622"/>
      <c r="CW8" s="622"/>
      <c r="CX8" s="622"/>
      <c r="CY8" s="623"/>
      <c r="CZ8" s="659">
        <v>29.5</v>
      </c>
      <c r="DA8" s="659"/>
      <c r="DB8" s="659"/>
      <c r="DC8" s="659"/>
      <c r="DD8" s="627">
        <v>699126</v>
      </c>
      <c r="DE8" s="622"/>
      <c r="DF8" s="622"/>
      <c r="DG8" s="622"/>
      <c r="DH8" s="622"/>
      <c r="DI8" s="622"/>
      <c r="DJ8" s="622"/>
      <c r="DK8" s="622"/>
      <c r="DL8" s="622"/>
      <c r="DM8" s="622"/>
      <c r="DN8" s="622"/>
      <c r="DO8" s="622"/>
      <c r="DP8" s="623"/>
      <c r="DQ8" s="627">
        <v>1619175</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5213</v>
      </c>
      <c r="S9" s="622"/>
      <c r="T9" s="622"/>
      <c r="U9" s="622"/>
      <c r="V9" s="622"/>
      <c r="W9" s="622"/>
      <c r="X9" s="622"/>
      <c r="Y9" s="623"/>
      <c r="Z9" s="659">
        <v>0</v>
      </c>
      <c r="AA9" s="659"/>
      <c r="AB9" s="659"/>
      <c r="AC9" s="659"/>
      <c r="AD9" s="660">
        <v>5213</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370713</v>
      </c>
      <c r="BH9" s="622"/>
      <c r="BI9" s="622"/>
      <c r="BJ9" s="622"/>
      <c r="BK9" s="622"/>
      <c r="BL9" s="622"/>
      <c r="BM9" s="622"/>
      <c r="BN9" s="623"/>
      <c r="BO9" s="659">
        <v>35.299999999999997</v>
      </c>
      <c r="BP9" s="659"/>
      <c r="BQ9" s="659"/>
      <c r="BR9" s="659"/>
      <c r="BS9" s="660" t="s">
        <v>176</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1233193</v>
      </c>
      <c r="CS9" s="622"/>
      <c r="CT9" s="622"/>
      <c r="CU9" s="622"/>
      <c r="CV9" s="622"/>
      <c r="CW9" s="622"/>
      <c r="CX9" s="622"/>
      <c r="CY9" s="623"/>
      <c r="CZ9" s="659">
        <v>11.8</v>
      </c>
      <c r="DA9" s="659"/>
      <c r="DB9" s="659"/>
      <c r="DC9" s="659"/>
      <c r="DD9" s="627">
        <v>82013</v>
      </c>
      <c r="DE9" s="622"/>
      <c r="DF9" s="622"/>
      <c r="DG9" s="622"/>
      <c r="DH9" s="622"/>
      <c r="DI9" s="622"/>
      <c r="DJ9" s="622"/>
      <c r="DK9" s="622"/>
      <c r="DL9" s="622"/>
      <c r="DM9" s="622"/>
      <c r="DN9" s="622"/>
      <c r="DO9" s="622"/>
      <c r="DP9" s="623"/>
      <c r="DQ9" s="627">
        <v>1070124</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177</v>
      </c>
      <c r="S10" s="622"/>
      <c r="T10" s="622"/>
      <c r="U10" s="622"/>
      <c r="V10" s="622"/>
      <c r="W10" s="622"/>
      <c r="X10" s="622"/>
      <c r="Y10" s="623"/>
      <c r="Z10" s="659" t="s">
        <v>176</v>
      </c>
      <c r="AA10" s="659"/>
      <c r="AB10" s="659"/>
      <c r="AC10" s="659"/>
      <c r="AD10" s="660" t="s">
        <v>177</v>
      </c>
      <c r="AE10" s="660"/>
      <c r="AF10" s="660"/>
      <c r="AG10" s="660"/>
      <c r="AH10" s="660"/>
      <c r="AI10" s="660"/>
      <c r="AJ10" s="660"/>
      <c r="AK10" s="660"/>
      <c r="AL10" s="624" t="s">
        <v>177</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30726</v>
      </c>
      <c r="BH10" s="622"/>
      <c r="BI10" s="622"/>
      <c r="BJ10" s="622"/>
      <c r="BK10" s="622"/>
      <c r="BL10" s="622"/>
      <c r="BM10" s="622"/>
      <c r="BN10" s="623"/>
      <c r="BO10" s="659">
        <v>2.9</v>
      </c>
      <c r="BP10" s="659"/>
      <c r="BQ10" s="659"/>
      <c r="BR10" s="659"/>
      <c r="BS10" s="660" t="s">
        <v>177</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t="s">
        <v>176</v>
      </c>
      <c r="CS10" s="622"/>
      <c r="CT10" s="622"/>
      <c r="CU10" s="622"/>
      <c r="CV10" s="622"/>
      <c r="CW10" s="622"/>
      <c r="CX10" s="622"/>
      <c r="CY10" s="623"/>
      <c r="CZ10" s="659" t="s">
        <v>177</v>
      </c>
      <c r="DA10" s="659"/>
      <c r="DB10" s="659"/>
      <c r="DC10" s="659"/>
      <c r="DD10" s="627" t="s">
        <v>176</v>
      </c>
      <c r="DE10" s="622"/>
      <c r="DF10" s="622"/>
      <c r="DG10" s="622"/>
      <c r="DH10" s="622"/>
      <c r="DI10" s="622"/>
      <c r="DJ10" s="622"/>
      <c r="DK10" s="622"/>
      <c r="DL10" s="622"/>
      <c r="DM10" s="622"/>
      <c r="DN10" s="622"/>
      <c r="DO10" s="622"/>
      <c r="DP10" s="623"/>
      <c r="DQ10" s="627" t="s">
        <v>177</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268348</v>
      </c>
      <c r="S11" s="622"/>
      <c r="T11" s="622"/>
      <c r="U11" s="622"/>
      <c r="V11" s="622"/>
      <c r="W11" s="622"/>
      <c r="X11" s="622"/>
      <c r="Y11" s="623"/>
      <c r="Z11" s="624">
        <v>2.5</v>
      </c>
      <c r="AA11" s="625"/>
      <c r="AB11" s="625"/>
      <c r="AC11" s="626"/>
      <c r="AD11" s="627">
        <v>268348</v>
      </c>
      <c r="AE11" s="622"/>
      <c r="AF11" s="622"/>
      <c r="AG11" s="622"/>
      <c r="AH11" s="622"/>
      <c r="AI11" s="622"/>
      <c r="AJ11" s="622"/>
      <c r="AK11" s="623"/>
      <c r="AL11" s="624">
        <v>4.4000000000000004</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25333</v>
      </c>
      <c r="BH11" s="622"/>
      <c r="BI11" s="622"/>
      <c r="BJ11" s="622"/>
      <c r="BK11" s="622"/>
      <c r="BL11" s="622"/>
      <c r="BM11" s="622"/>
      <c r="BN11" s="623"/>
      <c r="BO11" s="659">
        <v>2.4</v>
      </c>
      <c r="BP11" s="659"/>
      <c r="BQ11" s="659"/>
      <c r="BR11" s="659"/>
      <c r="BS11" s="660" t="s">
        <v>177</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711103</v>
      </c>
      <c r="CS11" s="622"/>
      <c r="CT11" s="622"/>
      <c r="CU11" s="622"/>
      <c r="CV11" s="622"/>
      <c r="CW11" s="622"/>
      <c r="CX11" s="622"/>
      <c r="CY11" s="623"/>
      <c r="CZ11" s="659">
        <v>6.8</v>
      </c>
      <c r="DA11" s="659"/>
      <c r="DB11" s="659"/>
      <c r="DC11" s="659"/>
      <c r="DD11" s="627">
        <v>233646</v>
      </c>
      <c r="DE11" s="622"/>
      <c r="DF11" s="622"/>
      <c r="DG11" s="622"/>
      <c r="DH11" s="622"/>
      <c r="DI11" s="622"/>
      <c r="DJ11" s="622"/>
      <c r="DK11" s="622"/>
      <c r="DL11" s="622"/>
      <c r="DM11" s="622"/>
      <c r="DN11" s="622"/>
      <c r="DO11" s="622"/>
      <c r="DP11" s="623"/>
      <c r="DQ11" s="627">
        <v>420021</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176</v>
      </c>
      <c r="S12" s="622"/>
      <c r="T12" s="622"/>
      <c r="U12" s="622"/>
      <c r="V12" s="622"/>
      <c r="W12" s="622"/>
      <c r="X12" s="622"/>
      <c r="Y12" s="623"/>
      <c r="Z12" s="659" t="s">
        <v>177</v>
      </c>
      <c r="AA12" s="659"/>
      <c r="AB12" s="659"/>
      <c r="AC12" s="659"/>
      <c r="AD12" s="660" t="s">
        <v>176</v>
      </c>
      <c r="AE12" s="660"/>
      <c r="AF12" s="660"/>
      <c r="AG12" s="660"/>
      <c r="AH12" s="660"/>
      <c r="AI12" s="660"/>
      <c r="AJ12" s="660"/>
      <c r="AK12" s="660"/>
      <c r="AL12" s="624" t="s">
        <v>177</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492938</v>
      </c>
      <c r="BH12" s="622"/>
      <c r="BI12" s="622"/>
      <c r="BJ12" s="622"/>
      <c r="BK12" s="622"/>
      <c r="BL12" s="622"/>
      <c r="BM12" s="622"/>
      <c r="BN12" s="623"/>
      <c r="BO12" s="659">
        <v>47</v>
      </c>
      <c r="BP12" s="659"/>
      <c r="BQ12" s="659"/>
      <c r="BR12" s="659"/>
      <c r="BS12" s="660" t="s">
        <v>176</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360658</v>
      </c>
      <c r="CS12" s="622"/>
      <c r="CT12" s="622"/>
      <c r="CU12" s="622"/>
      <c r="CV12" s="622"/>
      <c r="CW12" s="622"/>
      <c r="CX12" s="622"/>
      <c r="CY12" s="623"/>
      <c r="CZ12" s="659">
        <v>3.5</v>
      </c>
      <c r="DA12" s="659"/>
      <c r="DB12" s="659"/>
      <c r="DC12" s="659"/>
      <c r="DD12" s="627">
        <v>28295</v>
      </c>
      <c r="DE12" s="622"/>
      <c r="DF12" s="622"/>
      <c r="DG12" s="622"/>
      <c r="DH12" s="622"/>
      <c r="DI12" s="622"/>
      <c r="DJ12" s="622"/>
      <c r="DK12" s="622"/>
      <c r="DL12" s="622"/>
      <c r="DM12" s="622"/>
      <c r="DN12" s="622"/>
      <c r="DO12" s="622"/>
      <c r="DP12" s="623"/>
      <c r="DQ12" s="627">
        <v>210718</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176</v>
      </c>
      <c r="S13" s="622"/>
      <c r="T13" s="622"/>
      <c r="U13" s="622"/>
      <c r="V13" s="622"/>
      <c r="W13" s="622"/>
      <c r="X13" s="622"/>
      <c r="Y13" s="623"/>
      <c r="Z13" s="659" t="s">
        <v>177</v>
      </c>
      <c r="AA13" s="659"/>
      <c r="AB13" s="659"/>
      <c r="AC13" s="659"/>
      <c r="AD13" s="660" t="s">
        <v>176</v>
      </c>
      <c r="AE13" s="660"/>
      <c r="AF13" s="660"/>
      <c r="AG13" s="660"/>
      <c r="AH13" s="660"/>
      <c r="AI13" s="660"/>
      <c r="AJ13" s="660"/>
      <c r="AK13" s="660"/>
      <c r="AL13" s="624" t="s">
        <v>176</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492627</v>
      </c>
      <c r="BH13" s="622"/>
      <c r="BI13" s="622"/>
      <c r="BJ13" s="622"/>
      <c r="BK13" s="622"/>
      <c r="BL13" s="622"/>
      <c r="BM13" s="622"/>
      <c r="BN13" s="623"/>
      <c r="BO13" s="659">
        <v>46.9</v>
      </c>
      <c r="BP13" s="659"/>
      <c r="BQ13" s="659"/>
      <c r="BR13" s="659"/>
      <c r="BS13" s="660" t="s">
        <v>177</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775630</v>
      </c>
      <c r="CS13" s="622"/>
      <c r="CT13" s="622"/>
      <c r="CU13" s="622"/>
      <c r="CV13" s="622"/>
      <c r="CW13" s="622"/>
      <c r="CX13" s="622"/>
      <c r="CY13" s="623"/>
      <c r="CZ13" s="659">
        <v>7.4</v>
      </c>
      <c r="DA13" s="659"/>
      <c r="DB13" s="659"/>
      <c r="DC13" s="659"/>
      <c r="DD13" s="627">
        <v>487336</v>
      </c>
      <c r="DE13" s="622"/>
      <c r="DF13" s="622"/>
      <c r="DG13" s="622"/>
      <c r="DH13" s="622"/>
      <c r="DI13" s="622"/>
      <c r="DJ13" s="622"/>
      <c r="DK13" s="622"/>
      <c r="DL13" s="622"/>
      <c r="DM13" s="622"/>
      <c r="DN13" s="622"/>
      <c r="DO13" s="622"/>
      <c r="DP13" s="623"/>
      <c r="DQ13" s="627">
        <v>350078</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134</v>
      </c>
      <c r="S14" s="622"/>
      <c r="T14" s="622"/>
      <c r="U14" s="622"/>
      <c r="V14" s="622"/>
      <c r="W14" s="622"/>
      <c r="X14" s="622"/>
      <c r="Y14" s="623"/>
      <c r="Z14" s="659">
        <v>0</v>
      </c>
      <c r="AA14" s="659"/>
      <c r="AB14" s="659"/>
      <c r="AC14" s="659"/>
      <c r="AD14" s="660">
        <v>134</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49542</v>
      </c>
      <c r="BH14" s="622"/>
      <c r="BI14" s="622"/>
      <c r="BJ14" s="622"/>
      <c r="BK14" s="622"/>
      <c r="BL14" s="622"/>
      <c r="BM14" s="622"/>
      <c r="BN14" s="623"/>
      <c r="BO14" s="659">
        <v>4.7</v>
      </c>
      <c r="BP14" s="659"/>
      <c r="BQ14" s="659"/>
      <c r="BR14" s="659"/>
      <c r="BS14" s="660" t="s">
        <v>176</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591702</v>
      </c>
      <c r="CS14" s="622"/>
      <c r="CT14" s="622"/>
      <c r="CU14" s="622"/>
      <c r="CV14" s="622"/>
      <c r="CW14" s="622"/>
      <c r="CX14" s="622"/>
      <c r="CY14" s="623"/>
      <c r="CZ14" s="659">
        <v>5.7</v>
      </c>
      <c r="DA14" s="659"/>
      <c r="DB14" s="659"/>
      <c r="DC14" s="659"/>
      <c r="DD14" s="627">
        <v>73288</v>
      </c>
      <c r="DE14" s="622"/>
      <c r="DF14" s="622"/>
      <c r="DG14" s="622"/>
      <c r="DH14" s="622"/>
      <c r="DI14" s="622"/>
      <c r="DJ14" s="622"/>
      <c r="DK14" s="622"/>
      <c r="DL14" s="622"/>
      <c r="DM14" s="622"/>
      <c r="DN14" s="622"/>
      <c r="DO14" s="622"/>
      <c r="DP14" s="623"/>
      <c r="DQ14" s="627">
        <v>500822</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176</v>
      </c>
      <c r="S15" s="622"/>
      <c r="T15" s="622"/>
      <c r="U15" s="622"/>
      <c r="V15" s="622"/>
      <c r="W15" s="622"/>
      <c r="X15" s="622"/>
      <c r="Y15" s="623"/>
      <c r="Z15" s="659" t="s">
        <v>176</v>
      </c>
      <c r="AA15" s="659"/>
      <c r="AB15" s="659"/>
      <c r="AC15" s="659"/>
      <c r="AD15" s="660" t="s">
        <v>177</v>
      </c>
      <c r="AE15" s="660"/>
      <c r="AF15" s="660"/>
      <c r="AG15" s="660"/>
      <c r="AH15" s="660"/>
      <c r="AI15" s="660"/>
      <c r="AJ15" s="660"/>
      <c r="AK15" s="660"/>
      <c r="AL15" s="624" t="s">
        <v>177</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61493</v>
      </c>
      <c r="BH15" s="622"/>
      <c r="BI15" s="622"/>
      <c r="BJ15" s="622"/>
      <c r="BK15" s="622"/>
      <c r="BL15" s="622"/>
      <c r="BM15" s="622"/>
      <c r="BN15" s="623"/>
      <c r="BO15" s="659">
        <v>5.9</v>
      </c>
      <c r="BP15" s="659"/>
      <c r="BQ15" s="659"/>
      <c r="BR15" s="659"/>
      <c r="BS15" s="660" t="s">
        <v>176</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677055</v>
      </c>
      <c r="CS15" s="622"/>
      <c r="CT15" s="622"/>
      <c r="CU15" s="622"/>
      <c r="CV15" s="622"/>
      <c r="CW15" s="622"/>
      <c r="CX15" s="622"/>
      <c r="CY15" s="623"/>
      <c r="CZ15" s="659">
        <v>6.5</v>
      </c>
      <c r="DA15" s="659"/>
      <c r="DB15" s="659"/>
      <c r="DC15" s="659"/>
      <c r="DD15" s="627">
        <v>62187</v>
      </c>
      <c r="DE15" s="622"/>
      <c r="DF15" s="622"/>
      <c r="DG15" s="622"/>
      <c r="DH15" s="622"/>
      <c r="DI15" s="622"/>
      <c r="DJ15" s="622"/>
      <c r="DK15" s="622"/>
      <c r="DL15" s="622"/>
      <c r="DM15" s="622"/>
      <c r="DN15" s="622"/>
      <c r="DO15" s="622"/>
      <c r="DP15" s="623"/>
      <c r="DQ15" s="627">
        <v>561124</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10104</v>
      </c>
      <c r="S16" s="622"/>
      <c r="T16" s="622"/>
      <c r="U16" s="622"/>
      <c r="V16" s="622"/>
      <c r="W16" s="622"/>
      <c r="X16" s="622"/>
      <c r="Y16" s="623"/>
      <c r="Z16" s="659">
        <v>0.1</v>
      </c>
      <c r="AA16" s="659"/>
      <c r="AB16" s="659"/>
      <c r="AC16" s="659"/>
      <c r="AD16" s="660">
        <v>10104</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v>789</v>
      </c>
      <c r="BH16" s="622"/>
      <c r="BI16" s="622"/>
      <c r="BJ16" s="622"/>
      <c r="BK16" s="622"/>
      <c r="BL16" s="622"/>
      <c r="BM16" s="622"/>
      <c r="BN16" s="623"/>
      <c r="BO16" s="659">
        <v>0.1</v>
      </c>
      <c r="BP16" s="659"/>
      <c r="BQ16" s="659"/>
      <c r="BR16" s="659"/>
      <c r="BS16" s="660" t="s">
        <v>176</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75709</v>
      </c>
      <c r="CS16" s="622"/>
      <c r="CT16" s="622"/>
      <c r="CU16" s="622"/>
      <c r="CV16" s="622"/>
      <c r="CW16" s="622"/>
      <c r="CX16" s="622"/>
      <c r="CY16" s="623"/>
      <c r="CZ16" s="659">
        <v>0.7</v>
      </c>
      <c r="DA16" s="659"/>
      <c r="DB16" s="659"/>
      <c r="DC16" s="659"/>
      <c r="DD16" s="627" t="s">
        <v>176</v>
      </c>
      <c r="DE16" s="622"/>
      <c r="DF16" s="622"/>
      <c r="DG16" s="622"/>
      <c r="DH16" s="622"/>
      <c r="DI16" s="622"/>
      <c r="DJ16" s="622"/>
      <c r="DK16" s="622"/>
      <c r="DL16" s="622"/>
      <c r="DM16" s="622"/>
      <c r="DN16" s="622"/>
      <c r="DO16" s="622"/>
      <c r="DP16" s="623"/>
      <c r="DQ16" s="627">
        <v>4285</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19316</v>
      </c>
      <c r="S17" s="622"/>
      <c r="T17" s="622"/>
      <c r="U17" s="622"/>
      <c r="V17" s="622"/>
      <c r="W17" s="622"/>
      <c r="X17" s="622"/>
      <c r="Y17" s="623"/>
      <c r="Z17" s="659">
        <v>0.2</v>
      </c>
      <c r="AA17" s="659"/>
      <c r="AB17" s="659"/>
      <c r="AC17" s="659"/>
      <c r="AD17" s="660">
        <v>19316</v>
      </c>
      <c r="AE17" s="660"/>
      <c r="AF17" s="660"/>
      <c r="AG17" s="660"/>
      <c r="AH17" s="660"/>
      <c r="AI17" s="660"/>
      <c r="AJ17" s="660"/>
      <c r="AK17" s="660"/>
      <c r="AL17" s="624">
        <v>0.3</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177</v>
      </c>
      <c r="BH17" s="622"/>
      <c r="BI17" s="622"/>
      <c r="BJ17" s="622"/>
      <c r="BK17" s="622"/>
      <c r="BL17" s="622"/>
      <c r="BM17" s="622"/>
      <c r="BN17" s="623"/>
      <c r="BO17" s="659" t="s">
        <v>176</v>
      </c>
      <c r="BP17" s="659"/>
      <c r="BQ17" s="659"/>
      <c r="BR17" s="659"/>
      <c r="BS17" s="660" t="s">
        <v>176</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1363414</v>
      </c>
      <c r="CS17" s="622"/>
      <c r="CT17" s="622"/>
      <c r="CU17" s="622"/>
      <c r="CV17" s="622"/>
      <c r="CW17" s="622"/>
      <c r="CX17" s="622"/>
      <c r="CY17" s="623"/>
      <c r="CZ17" s="659">
        <v>13.1</v>
      </c>
      <c r="DA17" s="659"/>
      <c r="DB17" s="659"/>
      <c r="DC17" s="659"/>
      <c r="DD17" s="627" t="s">
        <v>177</v>
      </c>
      <c r="DE17" s="622"/>
      <c r="DF17" s="622"/>
      <c r="DG17" s="622"/>
      <c r="DH17" s="622"/>
      <c r="DI17" s="622"/>
      <c r="DJ17" s="622"/>
      <c r="DK17" s="622"/>
      <c r="DL17" s="622"/>
      <c r="DM17" s="622"/>
      <c r="DN17" s="622"/>
      <c r="DO17" s="622"/>
      <c r="DP17" s="623"/>
      <c r="DQ17" s="627">
        <v>1348324</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3545</v>
      </c>
      <c r="S18" s="622"/>
      <c r="T18" s="622"/>
      <c r="U18" s="622"/>
      <c r="V18" s="622"/>
      <c r="W18" s="622"/>
      <c r="X18" s="622"/>
      <c r="Y18" s="623"/>
      <c r="Z18" s="659">
        <v>0</v>
      </c>
      <c r="AA18" s="659"/>
      <c r="AB18" s="659"/>
      <c r="AC18" s="659"/>
      <c r="AD18" s="660">
        <v>3545</v>
      </c>
      <c r="AE18" s="660"/>
      <c r="AF18" s="660"/>
      <c r="AG18" s="660"/>
      <c r="AH18" s="660"/>
      <c r="AI18" s="660"/>
      <c r="AJ18" s="660"/>
      <c r="AK18" s="660"/>
      <c r="AL18" s="624">
        <v>0.1</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177</v>
      </c>
      <c r="BH18" s="622"/>
      <c r="BI18" s="622"/>
      <c r="BJ18" s="622"/>
      <c r="BK18" s="622"/>
      <c r="BL18" s="622"/>
      <c r="BM18" s="622"/>
      <c r="BN18" s="623"/>
      <c r="BO18" s="659" t="s">
        <v>176</v>
      </c>
      <c r="BP18" s="659"/>
      <c r="BQ18" s="659"/>
      <c r="BR18" s="659"/>
      <c r="BS18" s="660" t="s">
        <v>176</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176</v>
      </c>
      <c r="CS18" s="622"/>
      <c r="CT18" s="622"/>
      <c r="CU18" s="622"/>
      <c r="CV18" s="622"/>
      <c r="CW18" s="622"/>
      <c r="CX18" s="622"/>
      <c r="CY18" s="623"/>
      <c r="CZ18" s="659" t="s">
        <v>177</v>
      </c>
      <c r="DA18" s="659"/>
      <c r="DB18" s="659"/>
      <c r="DC18" s="659"/>
      <c r="DD18" s="627" t="s">
        <v>176</v>
      </c>
      <c r="DE18" s="622"/>
      <c r="DF18" s="622"/>
      <c r="DG18" s="622"/>
      <c r="DH18" s="622"/>
      <c r="DI18" s="622"/>
      <c r="DJ18" s="622"/>
      <c r="DK18" s="622"/>
      <c r="DL18" s="622"/>
      <c r="DM18" s="622"/>
      <c r="DN18" s="622"/>
      <c r="DO18" s="622"/>
      <c r="DP18" s="623"/>
      <c r="DQ18" s="627" t="s">
        <v>177</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2594</v>
      </c>
      <c r="S19" s="622"/>
      <c r="T19" s="622"/>
      <c r="U19" s="622"/>
      <c r="V19" s="622"/>
      <c r="W19" s="622"/>
      <c r="X19" s="622"/>
      <c r="Y19" s="623"/>
      <c r="Z19" s="659">
        <v>0</v>
      </c>
      <c r="AA19" s="659"/>
      <c r="AB19" s="659"/>
      <c r="AC19" s="659"/>
      <c r="AD19" s="660">
        <v>2594</v>
      </c>
      <c r="AE19" s="660"/>
      <c r="AF19" s="660"/>
      <c r="AG19" s="660"/>
      <c r="AH19" s="660"/>
      <c r="AI19" s="660"/>
      <c r="AJ19" s="660"/>
      <c r="AK19" s="660"/>
      <c r="AL19" s="624">
        <v>0</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423</v>
      </c>
      <c r="BH19" s="622"/>
      <c r="BI19" s="622"/>
      <c r="BJ19" s="622"/>
      <c r="BK19" s="622"/>
      <c r="BL19" s="622"/>
      <c r="BM19" s="622"/>
      <c r="BN19" s="623"/>
      <c r="BO19" s="659">
        <v>0</v>
      </c>
      <c r="BP19" s="659"/>
      <c r="BQ19" s="659"/>
      <c r="BR19" s="659"/>
      <c r="BS19" s="660" t="s">
        <v>177</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176</v>
      </c>
      <c r="CS19" s="622"/>
      <c r="CT19" s="622"/>
      <c r="CU19" s="622"/>
      <c r="CV19" s="622"/>
      <c r="CW19" s="622"/>
      <c r="CX19" s="622"/>
      <c r="CY19" s="623"/>
      <c r="CZ19" s="659" t="s">
        <v>176</v>
      </c>
      <c r="DA19" s="659"/>
      <c r="DB19" s="659"/>
      <c r="DC19" s="659"/>
      <c r="DD19" s="627" t="s">
        <v>176</v>
      </c>
      <c r="DE19" s="622"/>
      <c r="DF19" s="622"/>
      <c r="DG19" s="622"/>
      <c r="DH19" s="622"/>
      <c r="DI19" s="622"/>
      <c r="DJ19" s="622"/>
      <c r="DK19" s="622"/>
      <c r="DL19" s="622"/>
      <c r="DM19" s="622"/>
      <c r="DN19" s="622"/>
      <c r="DO19" s="622"/>
      <c r="DP19" s="623"/>
      <c r="DQ19" s="627" t="s">
        <v>177</v>
      </c>
      <c r="DR19" s="622"/>
      <c r="DS19" s="622"/>
      <c r="DT19" s="622"/>
      <c r="DU19" s="622"/>
      <c r="DV19" s="622"/>
      <c r="DW19" s="622"/>
      <c r="DX19" s="622"/>
      <c r="DY19" s="622"/>
      <c r="DZ19" s="622"/>
      <c r="EA19" s="622"/>
      <c r="EB19" s="622"/>
      <c r="EC19" s="658"/>
    </row>
    <row r="20" spans="2:133" ht="11.25" customHeight="1" x14ac:dyDescent="0.2">
      <c r="B20" s="696" t="s">
        <v>276</v>
      </c>
      <c r="C20" s="697"/>
      <c r="D20" s="697"/>
      <c r="E20" s="697"/>
      <c r="F20" s="697"/>
      <c r="G20" s="697"/>
      <c r="H20" s="697"/>
      <c r="I20" s="697"/>
      <c r="J20" s="697"/>
      <c r="K20" s="697"/>
      <c r="L20" s="697"/>
      <c r="M20" s="697"/>
      <c r="N20" s="697"/>
      <c r="O20" s="697"/>
      <c r="P20" s="697"/>
      <c r="Q20" s="698"/>
      <c r="R20" s="621">
        <v>951</v>
      </c>
      <c r="S20" s="622"/>
      <c r="T20" s="622"/>
      <c r="U20" s="622"/>
      <c r="V20" s="622"/>
      <c r="W20" s="622"/>
      <c r="X20" s="622"/>
      <c r="Y20" s="623"/>
      <c r="Z20" s="659">
        <v>0</v>
      </c>
      <c r="AA20" s="659"/>
      <c r="AB20" s="659"/>
      <c r="AC20" s="659"/>
      <c r="AD20" s="660">
        <v>951</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423</v>
      </c>
      <c r="BH20" s="622"/>
      <c r="BI20" s="622"/>
      <c r="BJ20" s="622"/>
      <c r="BK20" s="622"/>
      <c r="BL20" s="622"/>
      <c r="BM20" s="622"/>
      <c r="BN20" s="623"/>
      <c r="BO20" s="659">
        <v>0</v>
      </c>
      <c r="BP20" s="659"/>
      <c r="BQ20" s="659"/>
      <c r="BR20" s="659"/>
      <c r="BS20" s="660" t="s">
        <v>177</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10426746</v>
      </c>
      <c r="CS20" s="622"/>
      <c r="CT20" s="622"/>
      <c r="CU20" s="622"/>
      <c r="CV20" s="622"/>
      <c r="CW20" s="622"/>
      <c r="CX20" s="622"/>
      <c r="CY20" s="623"/>
      <c r="CZ20" s="659">
        <v>100</v>
      </c>
      <c r="DA20" s="659"/>
      <c r="DB20" s="659"/>
      <c r="DC20" s="659"/>
      <c r="DD20" s="627">
        <v>1691660</v>
      </c>
      <c r="DE20" s="622"/>
      <c r="DF20" s="622"/>
      <c r="DG20" s="622"/>
      <c r="DH20" s="622"/>
      <c r="DI20" s="622"/>
      <c r="DJ20" s="622"/>
      <c r="DK20" s="622"/>
      <c r="DL20" s="622"/>
      <c r="DM20" s="622"/>
      <c r="DN20" s="622"/>
      <c r="DO20" s="622"/>
      <c r="DP20" s="623"/>
      <c r="DQ20" s="627">
        <v>7462948</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5254834</v>
      </c>
      <c r="S21" s="622"/>
      <c r="T21" s="622"/>
      <c r="U21" s="622"/>
      <c r="V21" s="622"/>
      <c r="W21" s="622"/>
      <c r="X21" s="622"/>
      <c r="Y21" s="623"/>
      <c r="Z21" s="659">
        <v>48.7</v>
      </c>
      <c r="AA21" s="659"/>
      <c r="AB21" s="659"/>
      <c r="AC21" s="659"/>
      <c r="AD21" s="660">
        <v>4652432</v>
      </c>
      <c r="AE21" s="660"/>
      <c r="AF21" s="660"/>
      <c r="AG21" s="660"/>
      <c r="AH21" s="660"/>
      <c r="AI21" s="660"/>
      <c r="AJ21" s="660"/>
      <c r="AK21" s="660"/>
      <c r="AL21" s="624">
        <v>75.5</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423</v>
      </c>
      <c r="BH21" s="622"/>
      <c r="BI21" s="622"/>
      <c r="BJ21" s="622"/>
      <c r="BK21" s="622"/>
      <c r="BL21" s="622"/>
      <c r="BM21" s="622"/>
      <c r="BN21" s="623"/>
      <c r="BO21" s="659">
        <v>0</v>
      </c>
      <c r="BP21" s="659"/>
      <c r="BQ21" s="659"/>
      <c r="BR21" s="659"/>
      <c r="BS21" s="660" t="s">
        <v>176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4652432</v>
      </c>
      <c r="S22" s="622"/>
      <c r="T22" s="622"/>
      <c r="U22" s="622"/>
      <c r="V22" s="622"/>
      <c r="W22" s="622"/>
      <c r="X22" s="622"/>
      <c r="Y22" s="623"/>
      <c r="Z22" s="659">
        <v>43.1</v>
      </c>
      <c r="AA22" s="659"/>
      <c r="AB22" s="659"/>
      <c r="AC22" s="659"/>
      <c r="AD22" s="660">
        <v>4652432</v>
      </c>
      <c r="AE22" s="660"/>
      <c r="AF22" s="660"/>
      <c r="AG22" s="660"/>
      <c r="AH22" s="660"/>
      <c r="AI22" s="660"/>
      <c r="AJ22" s="660"/>
      <c r="AK22" s="660"/>
      <c r="AL22" s="624">
        <v>75.5</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177</v>
      </c>
      <c r="BH22" s="622"/>
      <c r="BI22" s="622"/>
      <c r="BJ22" s="622"/>
      <c r="BK22" s="622"/>
      <c r="BL22" s="622"/>
      <c r="BM22" s="622"/>
      <c r="BN22" s="623"/>
      <c r="BO22" s="659" t="s">
        <v>176</v>
      </c>
      <c r="BP22" s="659"/>
      <c r="BQ22" s="659"/>
      <c r="BR22" s="659"/>
      <c r="BS22" s="660" t="s">
        <v>176</v>
      </c>
      <c r="BT22" s="660"/>
      <c r="BU22" s="660"/>
      <c r="BV22" s="660"/>
      <c r="BW22" s="660"/>
      <c r="BX22" s="660"/>
      <c r="BY22" s="660"/>
      <c r="BZ22" s="660"/>
      <c r="CA22" s="660"/>
      <c r="CB22" s="695"/>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602402</v>
      </c>
      <c r="S23" s="622"/>
      <c r="T23" s="622"/>
      <c r="U23" s="622"/>
      <c r="V23" s="622"/>
      <c r="W23" s="622"/>
      <c r="X23" s="622"/>
      <c r="Y23" s="623"/>
      <c r="Z23" s="659">
        <v>5.6</v>
      </c>
      <c r="AA23" s="659"/>
      <c r="AB23" s="659"/>
      <c r="AC23" s="659"/>
      <c r="AD23" s="660" t="s">
        <v>177</v>
      </c>
      <c r="AE23" s="660"/>
      <c r="AF23" s="660"/>
      <c r="AG23" s="660"/>
      <c r="AH23" s="660"/>
      <c r="AI23" s="660"/>
      <c r="AJ23" s="660"/>
      <c r="AK23" s="660"/>
      <c r="AL23" s="624" t="s">
        <v>176</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176</v>
      </c>
      <c r="BH23" s="622"/>
      <c r="BI23" s="622"/>
      <c r="BJ23" s="622"/>
      <c r="BK23" s="622"/>
      <c r="BL23" s="622"/>
      <c r="BM23" s="622"/>
      <c r="BN23" s="623"/>
      <c r="BO23" s="659" t="s">
        <v>176</v>
      </c>
      <c r="BP23" s="659"/>
      <c r="BQ23" s="659"/>
      <c r="BR23" s="659"/>
      <c r="BS23" s="660" t="s">
        <v>176</v>
      </c>
      <c r="BT23" s="660"/>
      <c r="BU23" s="660"/>
      <c r="BV23" s="660"/>
      <c r="BW23" s="660"/>
      <c r="BX23" s="660"/>
      <c r="BY23" s="660"/>
      <c r="BZ23" s="660"/>
      <c r="CA23" s="660"/>
      <c r="CB23" s="695"/>
      <c r="CD23" s="673" t="s">
        <v>225</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176</v>
      </c>
      <c r="S24" s="622"/>
      <c r="T24" s="622"/>
      <c r="U24" s="622"/>
      <c r="V24" s="622"/>
      <c r="W24" s="622"/>
      <c r="X24" s="622"/>
      <c r="Y24" s="623"/>
      <c r="Z24" s="659" t="s">
        <v>176</v>
      </c>
      <c r="AA24" s="659"/>
      <c r="AB24" s="659"/>
      <c r="AC24" s="659"/>
      <c r="AD24" s="660" t="s">
        <v>176</v>
      </c>
      <c r="AE24" s="660"/>
      <c r="AF24" s="660"/>
      <c r="AG24" s="660"/>
      <c r="AH24" s="660"/>
      <c r="AI24" s="660"/>
      <c r="AJ24" s="660"/>
      <c r="AK24" s="660"/>
      <c r="AL24" s="624" t="s">
        <v>177</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177</v>
      </c>
      <c r="BH24" s="622"/>
      <c r="BI24" s="622"/>
      <c r="BJ24" s="622"/>
      <c r="BK24" s="622"/>
      <c r="BL24" s="622"/>
      <c r="BM24" s="622"/>
      <c r="BN24" s="623"/>
      <c r="BO24" s="659" t="s">
        <v>177</v>
      </c>
      <c r="BP24" s="659"/>
      <c r="BQ24" s="659"/>
      <c r="BR24" s="659"/>
      <c r="BS24" s="660" t="s">
        <v>176</v>
      </c>
      <c r="BT24" s="660"/>
      <c r="BU24" s="660"/>
      <c r="BV24" s="660"/>
      <c r="BW24" s="660"/>
      <c r="BX24" s="660"/>
      <c r="BY24" s="660"/>
      <c r="BZ24" s="660"/>
      <c r="CA24" s="660"/>
      <c r="CB24" s="695"/>
      <c r="CD24" s="679" t="s">
        <v>293</v>
      </c>
      <c r="CE24" s="680"/>
      <c r="CF24" s="680"/>
      <c r="CG24" s="680"/>
      <c r="CH24" s="680"/>
      <c r="CI24" s="680"/>
      <c r="CJ24" s="680"/>
      <c r="CK24" s="680"/>
      <c r="CL24" s="680"/>
      <c r="CM24" s="680"/>
      <c r="CN24" s="680"/>
      <c r="CO24" s="680"/>
      <c r="CP24" s="680"/>
      <c r="CQ24" s="681"/>
      <c r="CR24" s="676">
        <v>3765287</v>
      </c>
      <c r="CS24" s="677"/>
      <c r="CT24" s="677"/>
      <c r="CU24" s="677"/>
      <c r="CV24" s="677"/>
      <c r="CW24" s="677"/>
      <c r="CX24" s="677"/>
      <c r="CY24" s="702"/>
      <c r="CZ24" s="703">
        <v>36.1</v>
      </c>
      <c r="DA24" s="685"/>
      <c r="DB24" s="685"/>
      <c r="DC24" s="705"/>
      <c r="DD24" s="701">
        <v>3105297</v>
      </c>
      <c r="DE24" s="677"/>
      <c r="DF24" s="677"/>
      <c r="DG24" s="677"/>
      <c r="DH24" s="677"/>
      <c r="DI24" s="677"/>
      <c r="DJ24" s="677"/>
      <c r="DK24" s="702"/>
      <c r="DL24" s="701">
        <v>2900462</v>
      </c>
      <c r="DM24" s="677"/>
      <c r="DN24" s="677"/>
      <c r="DO24" s="677"/>
      <c r="DP24" s="677"/>
      <c r="DQ24" s="677"/>
      <c r="DR24" s="677"/>
      <c r="DS24" s="677"/>
      <c r="DT24" s="677"/>
      <c r="DU24" s="677"/>
      <c r="DV24" s="702"/>
      <c r="DW24" s="703">
        <v>46.7</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6719874</v>
      </c>
      <c r="S25" s="622"/>
      <c r="T25" s="622"/>
      <c r="U25" s="622"/>
      <c r="V25" s="622"/>
      <c r="W25" s="622"/>
      <c r="X25" s="622"/>
      <c r="Y25" s="623"/>
      <c r="Z25" s="659">
        <v>62.2</v>
      </c>
      <c r="AA25" s="659"/>
      <c r="AB25" s="659"/>
      <c r="AC25" s="659"/>
      <c r="AD25" s="660">
        <v>6117472</v>
      </c>
      <c r="AE25" s="660"/>
      <c r="AF25" s="660"/>
      <c r="AG25" s="660"/>
      <c r="AH25" s="660"/>
      <c r="AI25" s="660"/>
      <c r="AJ25" s="660"/>
      <c r="AK25" s="660"/>
      <c r="AL25" s="624">
        <v>99.3</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176</v>
      </c>
      <c r="BH25" s="622"/>
      <c r="BI25" s="622"/>
      <c r="BJ25" s="622"/>
      <c r="BK25" s="622"/>
      <c r="BL25" s="622"/>
      <c r="BM25" s="622"/>
      <c r="BN25" s="623"/>
      <c r="BO25" s="659" t="s">
        <v>177</v>
      </c>
      <c r="BP25" s="659"/>
      <c r="BQ25" s="659"/>
      <c r="BR25" s="659"/>
      <c r="BS25" s="660" t="s">
        <v>177</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1631202</v>
      </c>
      <c r="CS25" s="634"/>
      <c r="CT25" s="634"/>
      <c r="CU25" s="634"/>
      <c r="CV25" s="634"/>
      <c r="CW25" s="634"/>
      <c r="CX25" s="634"/>
      <c r="CY25" s="635"/>
      <c r="CZ25" s="624">
        <v>15.6</v>
      </c>
      <c r="DA25" s="636"/>
      <c r="DB25" s="636"/>
      <c r="DC25" s="637"/>
      <c r="DD25" s="627">
        <v>1542090</v>
      </c>
      <c r="DE25" s="634"/>
      <c r="DF25" s="634"/>
      <c r="DG25" s="634"/>
      <c r="DH25" s="634"/>
      <c r="DI25" s="634"/>
      <c r="DJ25" s="634"/>
      <c r="DK25" s="635"/>
      <c r="DL25" s="627">
        <v>1398953</v>
      </c>
      <c r="DM25" s="634"/>
      <c r="DN25" s="634"/>
      <c r="DO25" s="634"/>
      <c r="DP25" s="634"/>
      <c r="DQ25" s="634"/>
      <c r="DR25" s="634"/>
      <c r="DS25" s="634"/>
      <c r="DT25" s="634"/>
      <c r="DU25" s="634"/>
      <c r="DV25" s="635"/>
      <c r="DW25" s="624">
        <v>22.5</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634</v>
      </c>
      <c r="S26" s="622"/>
      <c r="T26" s="622"/>
      <c r="U26" s="622"/>
      <c r="V26" s="622"/>
      <c r="W26" s="622"/>
      <c r="X26" s="622"/>
      <c r="Y26" s="623"/>
      <c r="Z26" s="659">
        <v>0</v>
      </c>
      <c r="AA26" s="659"/>
      <c r="AB26" s="659"/>
      <c r="AC26" s="659"/>
      <c r="AD26" s="660">
        <v>634</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177</v>
      </c>
      <c r="BH26" s="622"/>
      <c r="BI26" s="622"/>
      <c r="BJ26" s="622"/>
      <c r="BK26" s="622"/>
      <c r="BL26" s="622"/>
      <c r="BM26" s="622"/>
      <c r="BN26" s="623"/>
      <c r="BO26" s="659" t="s">
        <v>177</v>
      </c>
      <c r="BP26" s="659"/>
      <c r="BQ26" s="659"/>
      <c r="BR26" s="659"/>
      <c r="BS26" s="660" t="s">
        <v>176</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1009095</v>
      </c>
      <c r="CS26" s="622"/>
      <c r="CT26" s="622"/>
      <c r="CU26" s="622"/>
      <c r="CV26" s="622"/>
      <c r="CW26" s="622"/>
      <c r="CX26" s="622"/>
      <c r="CY26" s="623"/>
      <c r="CZ26" s="624">
        <v>9.6999999999999993</v>
      </c>
      <c r="DA26" s="636"/>
      <c r="DB26" s="636"/>
      <c r="DC26" s="637"/>
      <c r="DD26" s="627">
        <v>981808</v>
      </c>
      <c r="DE26" s="622"/>
      <c r="DF26" s="622"/>
      <c r="DG26" s="622"/>
      <c r="DH26" s="622"/>
      <c r="DI26" s="622"/>
      <c r="DJ26" s="622"/>
      <c r="DK26" s="623"/>
      <c r="DL26" s="627" t="s">
        <v>176</v>
      </c>
      <c r="DM26" s="622"/>
      <c r="DN26" s="622"/>
      <c r="DO26" s="622"/>
      <c r="DP26" s="622"/>
      <c r="DQ26" s="622"/>
      <c r="DR26" s="622"/>
      <c r="DS26" s="622"/>
      <c r="DT26" s="622"/>
      <c r="DU26" s="622"/>
      <c r="DV26" s="623"/>
      <c r="DW26" s="624" t="s">
        <v>176</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6770</v>
      </c>
      <c r="S27" s="622"/>
      <c r="T27" s="622"/>
      <c r="U27" s="622"/>
      <c r="V27" s="622"/>
      <c r="W27" s="622"/>
      <c r="X27" s="622"/>
      <c r="Y27" s="623"/>
      <c r="Z27" s="659">
        <v>0.1</v>
      </c>
      <c r="AA27" s="659"/>
      <c r="AB27" s="659"/>
      <c r="AC27" s="659"/>
      <c r="AD27" s="660" t="s">
        <v>177</v>
      </c>
      <c r="AE27" s="660"/>
      <c r="AF27" s="660"/>
      <c r="AG27" s="660"/>
      <c r="AH27" s="660"/>
      <c r="AI27" s="660"/>
      <c r="AJ27" s="660"/>
      <c r="AK27" s="660"/>
      <c r="AL27" s="624" t="s">
        <v>177</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1049663</v>
      </c>
      <c r="BH27" s="622"/>
      <c r="BI27" s="622"/>
      <c r="BJ27" s="622"/>
      <c r="BK27" s="622"/>
      <c r="BL27" s="622"/>
      <c r="BM27" s="622"/>
      <c r="BN27" s="623"/>
      <c r="BO27" s="659">
        <v>100</v>
      </c>
      <c r="BP27" s="659"/>
      <c r="BQ27" s="659"/>
      <c r="BR27" s="659"/>
      <c r="BS27" s="660" t="s">
        <v>177</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770671</v>
      </c>
      <c r="CS27" s="634"/>
      <c r="CT27" s="634"/>
      <c r="CU27" s="634"/>
      <c r="CV27" s="634"/>
      <c r="CW27" s="634"/>
      <c r="CX27" s="634"/>
      <c r="CY27" s="635"/>
      <c r="CZ27" s="624">
        <v>7.4</v>
      </c>
      <c r="DA27" s="636"/>
      <c r="DB27" s="636"/>
      <c r="DC27" s="637"/>
      <c r="DD27" s="627">
        <v>214883</v>
      </c>
      <c r="DE27" s="634"/>
      <c r="DF27" s="634"/>
      <c r="DG27" s="634"/>
      <c r="DH27" s="634"/>
      <c r="DI27" s="634"/>
      <c r="DJ27" s="634"/>
      <c r="DK27" s="635"/>
      <c r="DL27" s="627">
        <v>153185</v>
      </c>
      <c r="DM27" s="634"/>
      <c r="DN27" s="634"/>
      <c r="DO27" s="634"/>
      <c r="DP27" s="634"/>
      <c r="DQ27" s="634"/>
      <c r="DR27" s="634"/>
      <c r="DS27" s="634"/>
      <c r="DT27" s="634"/>
      <c r="DU27" s="634"/>
      <c r="DV27" s="635"/>
      <c r="DW27" s="624">
        <v>2.5</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45460</v>
      </c>
      <c r="S28" s="622"/>
      <c r="T28" s="622"/>
      <c r="U28" s="622"/>
      <c r="V28" s="622"/>
      <c r="W28" s="622"/>
      <c r="X28" s="622"/>
      <c r="Y28" s="623"/>
      <c r="Z28" s="659">
        <v>0.4</v>
      </c>
      <c r="AA28" s="659"/>
      <c r="AB28" s="659"/>
      <c r="AC28" s="659"/>
      <c r="AD28" s="660">
        <v>7331</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1363414</v>
      </c>
      <c r="CS28" s="622"/>
      <c r="CT28" s="622"/>
      <c r="CU28" s="622"/>
      <c r="CV28" s="622"/>
      <c r="CW28" s="622"/>
      <c r="CX28" s="622"/>
      <c r="CY28" s="623"/>
      <c r="CZ28" s="624">
        <v>13.1</v>
      </c>
      <c r="DA28" s="636"/>
      <c r="DB28" s="636"/>
      <c r="DC28" s="637"/>
      <c r="DD28" s="627">
        <v>1348324</v>
      </c>
      <c r="DE28" s="622"/>
      <c r="DF28" s="622"/>
      <c r="DG28" s="622"/>
      <c r="DH28" s="622"/>
      <c r="DI28" s="622"/>
      <c r="DJ28" s="622"/>
      <c r="DK28" s="623"/>
      <c r="DL28" s="627">
        <v>1348324</v>
      </c>
      <c r="DM28" s="622"/>
      <c r="DN28" s="622"/>
      <c r="DO28" s="622"/>
      <c r="DP28" s="622"/>
      <c r="DQ28" s="622"/>
      <c r="DR28" s="622"/>
      <c r="DS28" s="622"/>
      <c r="DT28" s="622"/>
      <c r="DU28" s="622"/>
      <c r="DV28" s="623"/>
      <c r="DW28" s="624">
        <v>21.7</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11055</v>
      </c>
      <c r="S29" s="622"/>
      <c r="T29" s="622"/>
      <c r="U29" s="622"/>
      <c r="V29" s="622"/>
      <c r="W29" s="622"/>
      <c r="X29" s="622"/>
      <c r="Y29" s="623"/>
      <c r="Z29" s="659">
        <v>0.1</v>
      </c>
      <c r="AA29" s="659"/>
      <c r="AB29" s="659"/>
      <c r="AC29" s="659"/>
      <c r="AD29" s="660" t="s">
        <v>177</v>
      </c>
      <c r="AE29" s="660"/>
      <c r="AF29" s="660"/>
      <c r="AG29" s="660"/>
      <c r="AH29" s="660"/>
      <c r="AI29" s="660"/>
      <c r="AJ29" s="660"/>
      <c r="AK29" s="660"/>
      <c r="AL29" s="624" t="s">
        <v>176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1363414</v>
      </c>
      <c r="CS29" s="634"/>
      <c r="CT29" s="634"/>
      <c r="CU29" s="634"/>
      <c r="CV29" s="634"/>
      <c r="CW29" s="634"/>
      <c r="CX29" s="634"/>
      <c r="CY29" s="635"/>
      <c r="CZ29" s="624">
        <v>13.1</v>
      </c>
      <c r="DA29" s="636"/>
      <c r="DB29" s="636"/>
      <c r="DC29" s="637"/>
      <c r="DD29" s="627">
        <v>1348324</v>
      </c>
      <c r="DE29" s="634"/>
      <c r="DF29" s="634"/>
      <c r="DG29" s="634"/>
      <c r="DH29" s="634"/>
      <c r="DI29" s="634"/>
      <c r="DJ29" s="634"/>
      <c r="DK29" s="635"/>
      <c r="DL29" s="627">
        <v>1348324</v>
      </c>
      <c r="DM29" s="634"/>
      <c r="DN29" s="634"/>
      <c r="DO29" s="634"/>
      <c r="DP29" s="634"/>
      <c r="DQ29" s="634"/>
      <c r="DR29" s="634"/>
      <c r="DS29" s="634"/>
      <c r="DT29" s="634"/>
      <c r="DU29" s="634"/>
      <c r="DV29" s="635"/>
      <c r="DW29" s="624">
        <v>21.7</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1026321</v>
      </c>
      <c r="S30" s="622"/>
      <c r="T30" s="622"/>
      <c r="U30" s="622"/>
      <c r="V30" s="622"/>
      <c r="W30" s="622"/>
      <c r="X30" s="622"/>
      <c r="Y30" s="623"/>
      <c r="Z30" s="659">
        <v>9.5</v>
      </c>
      <c r="AA30" s="659"/>
      <c r="AB30" s="659"/>
      <c r="AC30" s="659"/>
      <c r="AD30" s="660" t="s">
        <v>176</v>
      </c>
      <c r="AE30" s="660"/>
      <c r="AF30" s="660"/>
      <c r="AG30" s="660"/>
      <c r="AH30" s="660"/>
      <c r="AI30" s="660"/>
      <c r="AJ30" s="660"/>
      <c r="AK30" s="660"/>
      <c r="AL30" s="624" t="s">
        <v>176</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1318649</v>
      </c>
      <c r="CS30" s="622"/>
      <c r="CT30" s="622"/>
      <c r="CU30" s="622"/>
      <c r="CV30" s="622"/>
      <c r="CW30" s="622"/>
      <c r="CX30" s="622"/>
      <c r="CY30" s="623"/>
      <c r="CZ30" s="624">
        <v>12.6</v>
      </c>
      <c r="DA30" s="636"/>
      <c r="DB30" s="636"/>
      <c r="DC30" s="637"/>
      <c r="DD30" s="627">
        <v>1303559</v>
      </c>
      <c r="DE30" s="622"/>
      <c r="DF30" s="622"/>
      <c r="DG30" s="622"/>
      <c r="DH30" s="622"/>
      <c r="DI30" s="622"/>
      <c r="DJ30" s="622"/>
      <c r="DK30" s="623"/>
      <c r="DL30" s="627">
        <v>1303559</v>
      </c>
      <c r="DM30" s="622"/>
      <c r="DN30" s="622"/>
      <c r="DO30" s="622"/>
      <c r="DP30" s="622"/>
      <c r="DQ30" s="622"/>
      <c r="DR30" s="622"/>
      <c r="DS30" s="622"/>
      <c r="DT30" s="622"/>
      <c r="DU30" s="622"/>
      <c r="DV30" s="623"/>
      <c r="DW30" s="624">
        <v>21</v>
      </c>
      <c r="DX30" s="636"/>
      <c r="DY30" s="636"/>
      <c r="DZ30" s="636"/>
      <c r="EA30" s="636"/>
      <c r="EB30" s="636"/>
      <c r="EC30" s="648"/>
    </row>
    <row r="31" spans="2:133" ht="11.25" customHeight="1" x14ac:dyDescent="0.2">
      <c r="B31" s="696" t="s">
        <v>312</v>
      </c>
      <c r="C31" s="697"/>
      <c r="D31" s="697"/>
      <c r="E31" s="697"/>
      <c r="F31" s="697"/>
      <c r="G31" s="697"/>
      <c r="H31" s="697"/>
      <c r="I31" s="697"/>
      <c r="J31" s="697"/>
      <c r="K31" s="697"/>
      <c r="L31" s="697"/>
      <c r="M31" s="697"/>
      <c r="N31" s="697"/>
      <c r="O31" s="697"/>
      <c r="P31" s="697"/>
      <c r="Q31" s="698"/>
      <c r="R31" s="621" t="s">
        <v>177</v>
      </c>
      <c r="S31" s="622"/>
      <c r="T31" s="622"/>
      <c r="U31" s="622"/>
      <c r="V31" s="622"/>
      <c r="W31" s="622"/>
      <c r="X31" s="622"/>
      <c r="Y31" s="623"/>
      <c r="Z31" s="659" t="s">
        <v>176</v>
      </c>
      <c r="AA31" s="659"/>
      <c r="AB31" s="659"/>
      <c r="AC31" s="659"/>
      <c r="AD31" s="660" t="s">
        <v>176</v>
      </c>
      <c r="AE31" s="660"/>
      <c r="AF31" s="660"/>
      <c r="AG31" s="660"/>
      <c r="AH31" s="660"/>
      <c r="AI31" s="660"/>
      <c r="AJ31" s="660"/>
      <c r="AK31" s="660"/>
      <c r="AL31" s="624" t="s">
        <v>176</v>
      </c>
      <c r="AM31" s="625"/>
      <c r="AN31" s="625"/>
      <c r="AO31" s="661"/>
      <c r="AP31" s="687" t="s">
        <v>313</v>
      </c>
      <c r="AQ31" s="688"/>
      <c r="AR31" s="688"/>
      <c r="AS31" s="688"/>
      <c r="AT31" s="689" t="s">
        <v>314</v>
      </c>
      <c r="AU31" s="218"/>
      <c r="AV31" s="218"/>
      <c r="AW31" s="218"/>
      <c r="AX31" s="679" t="s">
        <v>189</v>
      </c>
      <c r="AY31" s="680"/>
      <c r="AZ31" s="680"/>
      <c r="BA31" s="680"/>
      <c r="BB31" s="680"/>
      <c r="BC31" s="680"/>
      <c r="BD31" s="680"/>
      <c r="BE31" s="680"/>
      <c r="BF31" s="681"/>
      <c r="BG31" s="683">
        <v>98.4</v>
      </c>
      <c r="BH31" s="684"/>
      <c r="BI31" s="684"/>
      <c r="BJ31" s="684"/>
      <c r="BK31" s="684"/>
      <c r="BL31" s="684"/>
      <c r="BM31" s="685">
        <v>95.8</v>
      </c>
      <c r="BN31" s="684"/>
      <c r="BO31" s="684"/>
      <c r="BP31" s="684"/>
      <c r="BQ31" s="686"/>
      <c r="BR31" s="683">
        <v>98.8</v>
      </c>
      <c r="BS31" s="684"/>
      <c r="BT31" s="684"/>
      <c r="BU31" s="684"/>
      <c r="BV31" s="684"/>
      <c r="BW31" s="684"/>
      <c r="BX31" s="685">
        <v>95.7</v>
      </c>
      <c r="BY31" s="684"/>
      <c r="BZ31" s="684"/>
      <c r="CA31" s="684"/>
      <c r="CB31" s="686"/>
      <c r="CD31" s="642"/>
      <c r="CE31" s="643"/>
      <c r="CF31" s="618" t="s">
        <v>315</v>
      </c>
      <c r="CG31" s="619"/>
      <c r="CH31" s="619"/>
      <c r="CI31" s="619"/>
      <c r="CJ31" s="619"/>
      <c r="CK31" s="619"/>
      <c r="CL31" s="619"/>
      <c r="CM31" s="619"/>
      <c r="CN31" s="619"/>
      <c r="CO31" s="619"/>
      <c r="CP31" s="619"/>
      <c r="CQ31" s="620"/>
      <c r="CR31" s="621">
        <v>44765</v>
      </c>
      <c r="CS31" s="634"/>
      <c r="CT31" s="634"/>
      <c r="CU31" s="634"/>
      <c r="CV31" s="634"/>
      <c r="CW31" s="634"/>
      <c r="CX31" s="634"/>
      <c r="CY31" s="635"/>
      <c r="CZ31" s="624">
        <v>0.4</v>
      </c>
      <c r="DA31" s="636"/>
      <c r="DB31" s="636"/>
      <c r="DC31" s="637"/>
      <c r="DD31" s="627">
        <v>44765</v>
      </c>
      <c r="DE31" s="634"/>
      <c r="DF31" s="634"/>
      <c r="DG31" s="634"/>
      <c r="DH31" s="634"/>
      <c r="DI31" s="634"/>
      <c r="DJ31" s="634"/>
      <c r="DK31" s="635"/>
      <c r="DL31" s="627">
        <v>44765</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464536</v>
      </c>
      <c r="S32" s="622"/>
      <c r="T32" s="622"/>
      <c r="U32" s="622"/>
      <c r="V32" s="622"/>
      <c r="W32" s="622"/>
      <c r="X32" s="622"/>
      <c r="Y32" s="623"/>
      <c r="Z32" s="659">
        <v>4.3</v>
      </c>
      <c r="AA32" s="659"/>
      <c r="AB32" s="659"/>
      <c r="AC32" s="659"/>
      <c r="AD32" s="660" t="s">
        <v>177</v>
      </c>
      <c r="AE32" s="660"/>
      <c r="AF32" s="660"/>
      <c r="AG32" s="660"/>
      <c r="AH32" s="660"/>
      <c r="AI32" s="660"/>
      <c r="AJ32" s="660"/>
      <c r="AK32" s="660"/>
      <c r="AL32" s="624" t="s">
        <v>177</v>
      </c>
      <c r="AM32" s="625"/>
      <c r="AN32" s="625"/>
      <c r="AO32" s="661"/>
      <c r="AP32" s="662"/>
      <c r="AQ32" s="663"/>
      <c r="AR32" s="663"/>
      <c r="AS32" s="663"/>
      <c r="AT32" s="690"/>
      <c r="AU32" s="214" t="s">
        <v>317</v>
      </c>
      <c r="AX32" s="618" t="s">
        <v>318</v>
      </c>
      <c r="AY32" s="619"/>
      <c r="AZ32" s="619"/>
      <c r="BA32" s="619"/>
      <c r="BB32" s="619"/>
      <c r="BC32" s="619"/>
      <c r="BD32" s="619"/>
      <c r="BE32" s="619"/>
      <c r="BF32" s="620"/>
      <c r="BG32" s="692">
        <v>98.5</v>
      </c>
      <c r="BH32" s="634"/>
      <c r="BI32" s="634"/>
      <c r="BJ32" s="634"/>
      <c r="BK32" s="634"/>
      <c r="BL32" s="634"/>
      <c r="BM32" s="625">
        <v>96.9</v>
      </c>
      <c r="BN32" s="634"/>
      <c r="BO32" s="634"/>
      <c r="BP32" s="634"/>
      <c r="BQ32" s="657"/>
      <c r="BR32" s="692">
        <v>99.2</v>
      </c>
      <c r="BS32" s="634"/>
      <c r="BT32" s="634"/>
      <c r="BU32" s="634"/>
      <c r="BV32" s="634"/>
      <c r="BW32" s="634"/>
      <c r="BX32" s="625">
        <v>97</v>
      </c>
      <c r="BY32" s="634"/>
      <c r="BZ32" s="634"/>
      <c r="CA32" s="634"/>
      <c r="CB32" s="657"/>
      <c r="CD32" s="644"/>
      <c r="CE32" s="645"/>
      <c r="CF32" s="618" t="s">
        <v>319</v>
      </c>
      <c r="CG32" s="619"/>
      <c r="CH32" s="619"/>
      <c r="CI32" s="619"/>
      <c r="CJ32" s="619"/>
      <c r="CK32" s="619"/>
      <c r="CL32" s="619"/>
      <c r="CM32" s="619"/>
      <c r="CN32" s="619"/>
      <c r="CO32" s="619"/>
      <c r="CP32" s="619"/>
      <c r="CQ32" s="620"/>
      <c r="CR32" s="621" t="s">
        <v>176</v>
      </c>
      <c r="CS32" s="622"/>
      <c r="CT32" s="622"/>
      <c r="CU32" s="622"/>
      <c r="CV32" s="622"/>
      <c r="CW32" s="622"/>
      <c r="CX32" s="622"/>
      <c r="CY32" s="623"/>
      <c r="CZ32" s="624" t="s">
        <v>177</v>
      </c>
      <c r="DA32" s="636"/>
      <c r="DB32" s="636"/>
      <c r="DC32" s="637"/>
      <c r="DD32" s="627" t="s">
        <v>176</v>
      </c>
      <c r="DE32" s="622"/>
      <c r="DF32" s="622"/>
      <c r="DG32" s="622"/>
      <c r="DH32" s="622"/>
      <c r="DI32" s="622"/>
      <c r="DJ32" s="622"/>
      <c r="DK32" s="623"/>
      <c r="DL32" s="627" t="s">
        <v>177</v>
      </c>
      <c r="DM32" s="622"/>
      <c r="DN32" s="622"/>
      <c r="DO32" s="622"/>
      <c r="DP32" s="622"/>
      <c r="DQ32" s="622"/>
      <c r="DR32" s="622"/>
      <c r="DS32" s="622"/>
      <c r="DT32" s="622"/>
      <c r="DU32" s="622"/>
      <c r="DV32" s="623"/>
      <c r="DW32" s="624" t="s">
        <v>177</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12897</v>
      </c>
      <c r="S33" s="622"/>
      <c r="T33" s="622"/>
      <c r="U33" s="622"/>
      <c r="V33" s="622"/>
      <c r="W33" s="622"/>
      <c r="X33" s="622"/>
      <c r="Y33" s="623"/>
      <c r="Z33" s="659">
        <v>0.1</v>
      </c>
      <c r="AA33" s="659"/>
      <c r="AB33" s="659"/>
      <c r="AC33" s="659"/>
      <c r="AD33" s="660" t="s">
        <v>177</v>
      </c>
      <c r="AE33" s="660"/>
      <c r="AF33" s="660"/>
      <c r="AG33" s="660"/>
      <c r="AH33" s="660"/>
      <c r="AI33" s="660"/>
      <c r="AJ33" s="660"/>
      <c r="AK33" s="660"/>
      <c r="AL33" s="624" t="s">
        <v>176</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98.2</v>
      </c>
      <c r="BH33" s="606"/>
      <c r="BI33" s="606"/>
      <c r="BJ33" s="606"/>
      <c r="BK33" s="606"/>
      <c r="BL33" s="606"/>
      <c r="BM33" s="652">
        <v>94.5</v>
      </c>
      <c r="BN33" s="606"/>
      <c r="BO33" s="606"/>
      <c r="BP33" s="606"/>
      <c r="BQ33" s="669"/>
      <c r="BR33" s="682">
        <v>98.4</v>
      </c>
      <c r="BS33" s="606"/>
      <c r="BT33" s="606"/>
      <c r="BU33" s="606"/>
      <c r="BV33" s="606"/>
      <c r="BW33" s="606"/>
      <c r="BX33" s="652">
        <v>94.3</v>
      </c>
      <c r="BY33" s="606"/>
      <c r="BZ33" s="606"/>
      <c r="CA33" s="606"/>
      <c r="CB33" s="669"/>
      <c r="CD33" s="618" t="s">
        <v>322</v>
      </c>
      <c r="CE33" s="619"/>
      <c r="CF33" s="619"/>
      <c r="CG33" s="619"/>
      <c r="CH33" s="619"/>
      <c r="CI33" s="619"/>
      <c r="CJ33" s="619"/>
      <c r="CK33" s="619"/>
      <c r="CL33" s="619"/>
      <c r="CM33" s="619"/>
      <c r="CN33" s="619"/>
      <c r="CO33" s="619"/>
      <c r="CP33" s="619"/>
      <c r="CQ33" s="620"/>
      <c r="CR33" s="621">
        <v>4894090</v>
      </c>
      <c r="CS33" s="634"/>
      <c r="CT33" s="634"/>
      <c r="CU33" s="634"/>
      <c r="CV33" s="634"/>
      <c r="CW33" s="634"/>
      <c r="CX33" s="634"/>
      <c r="CY33" s="635"/>
      <c r="CZ33" s="624">
        <v>46.9</v>
      </c>
      <c r="DA33" s="636"/>
      <c r="DB33" s="636"/>
      <c r="DC33" s="637"/>
      <c r="DD33" s="627">
        <v>4117741</v>
      </c>
      <c r="DE33" s="634"/>
      <c r="DF33" s="634"/>
      <c r="DG33" s="634"/>
      <c r="DH33" s="634"/>
      <c r="DI33" s="634"/>
      <c r="DJ33" s="634"/>
      <c r="DK33" s="635"/>
      <c r="DL33" s="627">
        <v>2977332</v>
      </c>
      <c r="DM33" s="634"/>
      <c r="DN33" s="634"/>
      <c r="DO33" s="634"/>
      <c r="DP33" s="634"/>
      <c r="DQ33" s="634"/>
      <c r="DR33" s="634"/>
      <c r="DS33" s="634"/>
      <c r="DT33" s="634"/>
      <c r="DU33" s="634"/>
      <c r="DV33" s="635"/>
      <c r="DW33" s="624">
        <v>47.9</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165298</v>
      </c>
      <c r="S34" s="622"/>
      <c r="T34" s="622"/>
      <c r="U34" s="622"/>
      <c r="V34" s="622"/>
      <c r="W34" s="622"/>
      <c r="X34" s="622"/>
      <c r="Y34" s="623"/>
      <c r="Z34" s="659">
        <v>1.5</v>
      </c>
      <c r="AA34" s="659"/>
      <c r="AB34" s="659"/>
      <c r="AC34" s="659"/>
      <c r="AD34" s="660" t="s">
        <v>176</v>
      </c>
      <c r="AE34" s="660"/>
      <c r="AF34" s="660"/>
      <c r="AG34" s="660"/>
      <c r="AH34" s="660"/>
      <c r="AI34" s="660"/>
      <c r="AJ34" s="660"/>
      <c r="AK34" s="660"/>
      <c r="AL34" s="624" t="s">
        <v>177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1657513</v>
      </c>
      <c r="CS34" s="622"/>
      <c r="CT34" s="622"/>
      <c r="CU34" s="622"/>
      <c r="CV34" s="622"/>
      <c r="CW34" s="622"/>
      <c r="CX34" s="622"/>
      <c r="CY34" s="623"/>
      <c r="CZ34" s="624">
        <v>15.9</v>
      </c>
      <c r="DA34" s="636"/>
      <c r="DB34" s="636"/>
      <c r="DC34" s="637"/>
      <c r="DD34" s="627">
        <v>1265175</v>
      </c>
      <c r="DE34" s="622"/>
      <c r="DF34" s="622"/>
      <c r="DG34" s="622"/>
      <c r="DH34" s="622"/>
      <c r="DI34" s="622"/>
      <c r="DJ34" s="622"/>
      <c r="DK34" s="623"/>
      <c r="DL34" s="627">
        <v>1076120</v>
      </c>
      <c r="DM34" s="622"/>
      <c r="DN34" s="622"/>
      <c r="DO34" s="622"/>
      <c r="DP34" s="622"/>
      <c r="DQ34" s="622"/>
      <c r="DR34" s="622"/>
      <c r="DS34" s="622"/>
      <c r="DT34" s="622"/>
      <c r="DU34" s="622"/>
      <c r="DV34" s="623"/>
      <c r="DW34" s="624">
        <v>17.3</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338358</v>
      </c>
      <c r="S35" s="622"/>
      <c r="T35" s="622"/>
      <c r="U35" s="622"/>
      <c r="V35" s="622"/>
      <c r="W35" s="622"/>
      <c r="X35" s="622"/>
      <c r="Y35" s="623"/>
      <c r="Z35" s="659">
        <v>3.1</v>
      </c>
      <c r="AA35" s="659"/>
      <c r="AB35" s="659"/>
      <c r="AC35" s="659"/>
      <c r="AD35" s="660" t="s">
        <v>176</v>
      </c>
      <c r="AE35" s="660"/>
      <c r="AF35" s="660"/>
      <c r="AG35" s="660"/>
      <c r="AH35" s="660"/>
      <c r="AI35" s="660"/>
      <c r="AJ35" s="660"/>
      <c r="AK35" s="660"/>
      <c r="AL35" s="624" t="s">
        <v>176</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28463</v>
      </c>
      <c r="CS35" s="634"/>
      <c r="CT35" s="634"/>
      <c r="CU35" s="634"/>
      <c r="CV35" s="634"/>
      <c r="CW35" s="634"/>
      <c r="CX35" s="634"/>
      <c r="CY35" s="635"/>
      <c r="CZ35" s="624">
        <v>0.3</v>
      </c>
      <c r="DA35" s="636"/>
      <c r="DB35" s="636"/>
      <c r="DC35" s="637"/>
      <c r="DD35" s="627">
        <v>20814</v>
      </c>
      <c r="DE35" s="634"/>
      <c r="DF35" s="634"/>
      <c r="DG35" s="634"/>
      <c r="DH35" s="634"/>
      <c r="DI35" s="634"/>
      <c r="DJ35" s="634"/>
      <c r="DK35" s="635"/>
      <c r="DL35" s="627">
        <v>5000</v>
      </c>
      <c r="DM35" s="634"/>
      <c r="DN35" s="634"/>
      <c r="DO35" s="634"/>
      <c r="DP35" s="634"/>
      <c r="DQ35" s="634"/>
      <c r="DR35" s="634"/>
      <c r="DS35" s="634"/>
      <c r="DT35" s="634"/>
      <c r="DU35" s="634"/>
      <c r="DV35" s="635"/>
      <c r="DW35" s="624">
        <v>0.1</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434461</v>
      </c>
      <c r="S36" s="622"/>
      <c r="T36" s="622"/>
      <c r="U36" s="622"/>
      <c r="V36" s="622"/>
      <c r="W36" s="622"/>
      <c r="X36" s="622"/>
      <c r="Y36" s="623"/>
      <c r="Z36" s="659">
        <v>4</v>
      </c>
      <c r="AA36" s="659"/>
      <c r="AB36" s="659"/>
      <c r="AC36" s="659"/>
      <c r="AD36" s="660" t="s">
        <v>176</v>
      </c>
      <c r="AE36" s="660"/>
      <c r="AF36" s="660"/>
      <c r="AG36" s="660"/>
      <c r="AH36" s="660"/>
      <c r="AI36" s="660"/>
      <c r="AJ36" s="660"/>
      <c r="AK36" s="660"/>
      <c r="AL36" s="624" t="s">
        <v>176</v>
      </c>
      <c r="AM36" s="625"/>
      <c r="AN36" s="625"/>
      <c r="AO36" s="661"/>
      <c r="AP36" s="222"/>
      <c r="AQ36" s="670" t="s">
        <v>330</v>
      </c>
      <c r="AR36" s="671"/>
      <c r="AS36" s="671"/>
      <c r="AT36" s="671"/>
      <c r="AU36" s="671"/>
      <c r="AV36" s="671"/>
      <c r="AW36" s="671"/>
      <c r="AX36" s="671"/>
      <c r="AY36" s="672"/>
      <c r="AZ36" s="676">
        <v>1731061</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35967</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1561724</v>
      </c>
      <c r="CS36" s="622"/>
      <c r="CT36" s="622"/>
      <c r="CU36" s="622"/>
      <c r="CV36" s="622"/>
      <c r="CW36" s="622"/>
      <c r="CX36" s="622"/>
      <c r="CY36" s="623"/>
      <c r="CZ36" s="624">
        <v>15</v>
      </c>
      <c r="DA36" s="636"/>
      <c r="DB36" s="636"/>
      <c r="DC36" s="637"/>
      <c r="DD36" s="627">
        <v>1426548</v>
      </c>
      <c r="DE36" s="622"/>
      <c r="DF36" s="622"/>
      <c r="DG36" s="622"/>
      <c r="DH36" s="622"/>
      <c r="DI36" s="622"/>
      <c r="DJ36" s="622"/>
      <c r="DK36" s="623"/>
      <c r="DL36" s="627">
        <v>961442</v>
      </c>
      <c r="DM36" s="622"/>
      <c r="DN36" s="622"/>
      <c r="DO36" s="622"/>
      <c r="DP36" s="622"/>
      <c r="DQ36" s="622"/>
      <c r="DR36" s="622"/>
      <c r="DS36" s="622"/>
      <c r="DT36" s="622"/>
      <c r="DU36" s="622"/>
      <c r="DV36" s="623"/>
      <c r="DW36" s="624">
        <v>15.5</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120482</v>
      </c>
      <c r="S37" s="622"/>
      <c r="T37" s="622"/>
      <c r="U37" s="622"/>
      <c r="V37" s="622"/>
      <c r="W37" s="622"/>
      <c r="X37" s="622"/>
      <c r="Y37" s="623"/>
      <c r="Z37" s="659">
        <v>1.1000000000000001</v>
      </c>
      <c r="AA37" s="659"/>
      <c r="AB37" s="659"/>
      <c r="AC37" s="659"/>
      <c r="AD37" s="660">
        <v>34347</v>
      </c>
      <c r="AE37" s="660"/>
      <c r="AF37" s="660"/>
      <c r="AG37" s="660"/>
      <c r="AH37" s="660"/>
      <c r="AI37" s="660"/>
      <c r="AJ37" s="660"/>
      <c r="AK37" s="660"/>
      <c r="AL37" s="624">
        <v>0.6</v>
      </c>
      <c r="AM37" s="625"/>
      <c r="AN37" s="625"/>
      <c r="AO37" s="661"/>
      <c r="AQ37" s="654" t="s">
        <v>334</v>
      </c>
      <c r="AR37" s="655"/>
      <c r="AS37" s="655"/>
      <c r="AT37" s="655"/>
      <c r="AU37" s="655"/>
      <c r="AV37" s="655"/>
      <c r="AW37" s="655"/>
      <c r="AX37" s="655"/>
      <c r="AY37" s="656"/>
      <c r="AZ37" s="621">
        <v>369358</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7441</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284659</v>
      </c>
      <c r="CS37" s="634"/>
      <c r="CT37" s="634"/>
      <c r="CU37" s="634"/>
      <c r="CV37" s="634"/>
      <c r="CW37" s="634"/>
      <c r="CX37" s="634"/>
      <c r="CY37" s="635"/>
      <c r="CZ37" s="624">
        <v>2.7</v>
      </c>
      <c r="DA37" s="636"/>
      <c r="DB37" s="636"/>
      <c r="DC37" s="637"/>
      <c r="DD37" s="627">
        <v>281159</v>
      </c>
      <c r="DE37" s="634"/>
      <c r="DF37" s="634"/>
      <c r="DG37" s="634"/>
      <c r="DH37" s="634"/>
      <c r="DI37" s="634"/>
      <c r="DJ37" s="634"/>
      <c r="DK37" s="635"/>
      <c r="DL37" s="627">
        <v>280602</v>
      </c>
      <c r="DM37" s="634"/>
      <c r="DN37" s="634"/>
      <c r="DO37" s="634"/>
      <c r="DP37" s="634"/>
      <c r="DQ37" s="634"/>
      <c r="DR37" s="634"/>
      <c r="DS37" s="634"/>
      <c r="DT37" s="634"/>
      <c r="DU37" s="634"/>
      <c r="DV37" s="635"/>
      <c r="DW37" s="624">
        <v>4.5</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1453375</v>
      </c>
      <c r="S38" s="622"/>
      <c r="T38" s="622"/>
      <c r="U38" s="622"/>
      <c r="V38" s="622"/>
      <c r="W38" s="622"/>
      <c r="X38" s="622"/>
      <c r="Y38" s="623"/>
      <c r="Z38" s="659">
        <v>13.5</v>
      </c>
      <c r="AA38" s="659"/>
      <c r="AB38" s="659"/>
      <c r="AC38" s="659"/>
      <c r="AD38" s="660" t="s">
        <v>176</v>
      </c>
      <c r="AE38" s="660"/>
      <c r="AF38" s="660"/>
      <c r="AG38" s="660"/>
      <c r="AH38" s="660"/>
      <c r="AI38" s="660"/>
      <c r="AJ38" s="660"/>
      <c r="AK38" s="660"/>
      <c r="AL38" s="624" t="s">
        <v>177</v>
      </c>
      <c r="AM38" s="625"/>
      <c r="AN38" s="625"/>
      <c r="AO38" s="661"/>
      <c r="AQ38" s="654" t="s">
        <v>338</v>
      </c>
      <c r="AR38" s="655"/>
      <c r="AS38" s="655"/>
      <c r="AT38" s="655"/>
      <c r="AU38" s="655"/>
      <c r="AV38" s="655"/>
      <c r="AW38" s="655"/>
      <c r="AX38" s="655"/>
      <c r="AY38" s="656"/>
      <c r="AZ38" s="621">
        <v>278039</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1970</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1324007</v>
      </c>
      <c r="CS38" s="622"/>
      <c r="CT38" s="622"/>
      <c r="CU38" s="622"/>
      <c r="CV38" s="622"/>
      <c r="CW38" s="622"/>
      <c r="CX38" s="622"/>
      <c r="CY38" s="623"/>
      <c r="CZ38" s="624">
        <v>12.7</v>
      </c>
      <c r="DA38" s="636"/>
      <c r="DB38" s="636"/>
      <c r="DC38" s="637"/>
      <c r="DD38" s="627">
        <v>1168124</v>
      </c>
      <c r="DE38" s="622"/>
      <c r="DF38" s="622"/>
      <c r="DG38" s="622"/>
      <c r="DH38" s="622"/>
      <c r="DI38" s="622"/>
      <c r="DJ38" s="622"/>
      <c r="DK38" s="623"/>
      <c r="DL38" s="627">
        <v>934770</v>
      </c>
      <c r="DM38" s="622"/>
      <c r="DN38" s="622"/>
      <c r="DO38" s="622"/>
      <c r="DP38" s="622"/>
      <c r="DQ38" s="622"/>
      <c r="DR38" s="622"/>
      <c r="DS38" s="622"/>
      <c r="DT38" s="622"/>
      <c r="DU38" s="622"/>
      <c r="DV38" s="623"/>
      <c r="DW38" s="624">
        <v>15</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176</v>
      </c>
      <c r="S39" s="622"/>
      <c r="T39" s="622"/>
      <c r="U39" s="622"/>
      <c r="V39" s="622"/>
      <c r="W39" s="622"/>
      <c r="X39" s="622"/>
      <c r="Y39" s="623"/>
      <c r="Z39" s="659" t="s">
        <v>176</v>
      </c>
      <c r="AA39" s="659"/>
      <c r="AB39" s="659"/>
      <c r="AC39" s="659"/>
      <c r="AD39" s="660" t="s">
        <v>176</v>
      </c>
      <c r="AE39" s="660"/>
      <c r="AF39" s="660"/>
      <c r="AG39" s="660"/>
      <c r="AH39" s="660"/>
      <c r="AI39" s="660"/>
      <c r="AJ39" s="660"/>
      <c r="AK39" s="660"/>
      <c r="AL39" s="624" t="s">
        <v>176</v>
      </c>
      <c r="AM39" s="625"/>
      <c r="AN39" s="625"/>
      <c r="AO39" s="661"/>
      <c r="AQ39" s="654" t="s">
        <v>342</v>
      </c>
      <c r="AR39" s="655"/>
      <c r="AS39" s="655"/>
      <c r="AT39" s="655"/>
      <c r="AU39" s="655"/>
      <c r="AV39" s="655"/>
      <c r="AW39" s="655"/>
      <c r="AX39" s="655"/>
      <c r="AY39" s="656"/>
      <c r="AZ39" s="621">
        <v>129015</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2872</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319743</v>
      </c>
      <c r="CS39" s="634"/>
      <c r="CT39" s="634"/>
      <c r="CU39" s="634"/>
      <c r="CV39" s="634"/>
      <c r="CW39" s="634"/>
      <c r="CX39" s="634"/>
      <c r="CY39" s="635"/>
      <c r="CZ39" s="624">
        <v>3.1</v>
      </c>
      <c r="DA39" s="636"/>
      <c r="DB39" s="636"/>
      <c r="DC39" s="637"/>
      <c r="DD39" s="627">
        <v>237080</v>
      </c>
      <c r="DE39" s="634"/>
      <c r="DF39" s="634"/>
      <c r="DG39" s="634"/>
      <c r="DH39" s="634"/>
      <c r="DI39" s="634"/>
      <c r="DJ39" s="634"/>
      <c r="DK39" s="635"/>
      <c r="DL39" s="627" t="s">
        <v>176</v>
      </c>
      <c r="DM39" s="634"/>
      <c r="DN39" s="634"/>
      <c r="DO39" s="634"/>
      <c r="DP39" s="634"/>
      <c r="DQ39" s="634"/>
      <c r="DR39" s="634"/>
      <c r="DS39" s="634"/>
      <c r="DT39" s="634"/>
      <c r="DU39" s="634"/>
      <c r="DV39" s="635"/>
      <c r="DW39" s="624" t="s">
        <v>177</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53675</v>
      </c>
      <c r="S40" s="622"/>
      <c r="T40" s="622"/>
      <c r="U40" s="622"/>
      <c r="V40" s="622"/>
      <c r="W40" s="622"/>
      <c r="X40" s="622"/>
      <c r="Y40" s="623"/>
      <c r="Z40" s="659">
        <v>0.5</v>
      </c>
      <c r="AA40" s="659"/>
      <c r="AB40" s="659"/>
      <c r="AC40" s="659"/>
      <c r="AD40" s="660" t="s">
        <v>177</v>
      </c>
      <c r="AE40" s="660"/>
      <c r="AF40" s="660"/>
      <c r="AG40" s="660"/>
      <c r="AH40" s="660"/>
      <c r="AI40" s="660"/>
      <c r="AJ40" s="660"/>
      <c r="AK40" s="660"/>
      <c r="AL40" s="624" t="s">
        <v>176</v>
      </c>
      <c r="AM40" s="625"/>
      <c r="AN40" s="625"/>
      <c r="AO40" s="661"/>
      <c r="AQ40" s="654" t="s">
        <v>346</v>
      </c>
      <c r="AR40" s="655"/>
      <c r="AS40" s="655"/>
      <c r="AT40" s="655"/>
      <c r="AU40" s="655"/>
      <c r="AV40" s="655"/>
      <c r="AW40" s="655"/>
      <c r="AX40" s="655"/>
      <c r="AY40" s="656"/>
      <c r="AZ40" s="621">
        <v>23582</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91</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2640</v>
      </c>
      <c r="CS40" s="622"/>
      <c r="CT40" s="622"/>
      <c r="CU40" s="622"/>
      <c r="CV40" s="622"/>
      <c r="CW40" s="622"/>
      <c r="CX40" s="622"/>
      <c r="CY40" s="623"/>
      <c r="CZ40" s="624">
        <v>0</v>
      </c>
      <c r="DA40" s="636"/>
      <c r="DB40" s="636"/>
      <c r="DC40" s="637"/>
      <c r="DD40" s="627" t="s">
        <v>176</v>
      </c>
      <c r="DE40" s="622"/>
      <c r="DF40" s="622"/>
      <c r="DG40" s="622"/>
      <c r="DH40" s="622"/>
      <c r="DI40" s="622"/>
      <c r="DJ40" s="622"/>
      <c r="DK40" s="623"/>
      <c r="DL40" s="627" t="s">
        <v>176</v>
      </c>
      <c r="DM40" s="622"/>
      <c r="DN40" s="622"/>
      <c r="DO40" s="622"/>
      <c r="DP40" s="622"/>
      <c r="DQ40" s="622"/>
      <c r="DR40" s="622"/>
      <c r="DS40" s="622"/>
      <c r="DT40" s="622"/>
      <c r="DU40" s="622"/>
      <c r="DV40" s="623"/>
      <c r="DW40" s="624" t="s">
        <v>177</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10799521</v>
      </c>
      <c r="S41" s="646"/>
      <c r="T41" s="646"/>
      <c r="U41" s="646"/>
      <c r="V41" s="646"/>
      <c r="W41" s="646"/>
      <c r="X41" s="646"/>
      <c r="Y41" s="649"/>
      <c r="Z41" s="650">
        <v>100</v>
      </c>
      <c r="AA41" s="650"/>
      <c r="AB41" s="650"/>
      <c r="AC41" s="650"/>
      <c r="AD41" s="651">
        <v>6159784</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155044</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176</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176</v>
      </c>
      <c r="CS41" s="634"/>
      <c r="CT41" s="634"/>
      <c r="CU41" s="634"/>
      <c r="CV41" s="634"/>
      <c r="CW41" s="634"/>
      <c r="CX41" s="634"/>
      <c r="CY41" s="635"/>
      <c r="CZ41" s="624" t="s">
        <v>176</v>
      </c>
      <c r="DA41" s="636"/>
      <c r="DB41" s="636"/>
      <c r="DC41" s="637"/>
      <c r="DD41" s="627" t="s">
        <v>176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776023</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442</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1767369</v>
      </c>
      <c r="CS42" s="634"/>
      <c r="CT42" s="634"/>
      <c r="CU42" s="634"/>
      <c r="CV42" s="634"/>
      <c r="CW42" s="634"/>
      <c r="CX42" s="634"/>
      <c r="CY42" s="635"/>
      <c r="CZ42" s="624">
        <v>17</v>
      </c>
      <c r="DA42" s="636"/>
      <c r="DB42" s="636"/>
      <c r="DC42" s="637"/>
      <c r="DD42" s="627">
        <v>239910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45407</v>
      </c>
      <c r="CS43" s="634"/>
      <c r="CT43" s="634"/>
      <c r="CU43" s="634"/>
      <c r="CV43" s="634"/>
      <c r="CW43" s="634"/>
      <c r="CX43" s="634"/>
      <c r="CY43" s="635"/>
      <c r="CZ43" s="624">
        <v>0.4</v>
      </c>
      <c r="DA43" s="636"/>
      <c r="DB43" s="636"/>
      <c r="DC43" s="637"/>
      <c r="DD43" s="627">
        <v>43153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1691660</v>
      </c>
      <c r="CS44" s="622"/>
      <c r="CT44" s="622"/>
      <c r="CU44" s="622"/>
      <c r="CV44" s="622"/>
      <c r="CW44" s="622"/>
      <c r="CX44" s="622"/>
      <c r="CY44" s="623"/>
      <c r="CZ44" s="624">
        <v>16.2</v>
      </c>
      <c r="DA44" s="625"/>
      <c r="DB44" s="625"/>
      <c r="DC44" s="626"/>
      <c r="DD44" s="627">
        <v>235625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393578</v>
      </c>
      <c r="CS45" s="634"/>
      <c r="CT45" s="634"/>
      <c r="CU45" s="634"/>
      <c r="CV45" s="634"/>
      <c r="CW45" s="634"/>
      <c r="CX45" s="634"/>
      <c r="CY45" s="635"/>
      <c r="CZ45" s="624">
        <v>3.8</v>
      </c>
      <c r="DA45" s="636"/>
      <c r="DB45" s="636"/>
      <c r="DC45" s="637"/>
      <c r="DD45" s="627">
        <v>17939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1285282</v>
      </c>
      <c r="CS46" s="622"/>
      <c r="CT46" s="622"/>
      <c r="CU46" s="622"/>
      <c r="CV46" s="622"/>
      <c r="CW46" s="622"/>
      <c r="CX46" s="622"/>
      <c r="CY46" s="623"/>
      <c r="CZ46" s="624">
        <v>12.3</v>
      </c>
      <c r="DA46" s="625"/>
      <c r="DB46" s="625"/>
      <c r="DC46" s="626"/>
      <c r="DD46" s="627">
        <v>213386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75709</v>
      </c>
      <c r="CS47" s="634"/>
      <c r="CT47" s="634"/>
      <c r="CU47" s="634"/>
      <c r="CV47" s="634"/>
      <c r="CW47" s="634"/>
      <c r="CX47" s="634"/>
      <c r="CY47" s="635"/>
      <c r="CZ47" s="624">
        <v>0.7</v>
      </c>
      <c r="DA47" s="636"/>
      <c r="DB47" s="636"/>
      <c r="DC47" s="637"/>
      <c r="DD47" s="627">
        <v>4285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176</v>
      </c>
      <c r="CS48" s="622"/>
      <c r="CT48" s="622"/>
      <c r="CU48" s="622"/>
      <c r="CV48" s="622"/>
      <c r="CW48" s="622"/>
      <c r="CX48" s="622"/>
      <c r="CY48" s="623"/>
      <c r="CZ48" s="624" t="s">
        <v>177</v>
      </c>
      <c r="DA48" s="625"/>
      <c r="DB48" s="625"/>
      <c r="DC48" s="626"/>
      <c r="DD48" s="627" t="s">
        <v>177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10426746</v>
      </c>
      <c r="CS49" s="606"/>
      <c r="CT49" s="606"/>
      <c r="CU49" s="606"/>
      <c r="CV49" s="606"/>
      <c r="CW49" s="606"/>
      <c r="CX49" s="606"/>
      <c r="CY49" s="607"/>
      <c r="CZ49" s="608">
        <v>100</v>
      </c>
      <c r="DA49" s="609"/>
      <c r="DB49" s="609"/>
      <c r="DC49" s="610"/>
      <c r="DD49" s="611">
        <v>7462948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8iPo8HzYIwznEclYusl5ErYFDTO/2lyXa7lc9qix44lHDloFAEhcpMr9AVvd9YC0b2jRbN+wu3x0kuCoZIP9g==" saltValue="eX9mZgzqOFoXiIB5pdE0+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10800</v>
      </c>
      <c r="R7" s="1103"/>
      <c r="S7" s="1103"/>
      <c r="T7" s="1103"/>
      <c r="U7" s="1103"/>
      <c r="V7" s="1103">
        <v>10427</v>
      </c>
      <c r="W7" s="1103"/>
      <c r="X7" s="1103"/>
      <c r="Y7" s="1103"/>
      <c r="Z7" s="1103"/>
      <c r="AA7" s="1103">
        <v>373</v>
      </c>
      <c r="AB7" s="1103"/>
      <c r="AC7" s="1103"/>
      <c r="AD7" s="1103"/>
      <c r="AE7" s="1104"/>
      <c r="AF7" s="1105">
        <v>306</v>
      </c>
      <c r="AG7" s="1106"/>
      <c r="AH7" s="1106"/>
      <c r="AI7" s="1106"/>
      <c r="AJ7" s="1107"/>
      <c r="AK7" s="1108">
        <v>338</v>
      </c>
      <c r="AL7" s="1109"/>
      <c r="AM7" s="1109"/>
      <c r="AN7" s="1109"/>
      <c r="AO7" s="1109"/>
      <c r="AP7" s="1109">
        <v>12763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606</v>
      </c>
      <c r="BT7" s="1100"/>
      <c r="BU7" s="1100"/>
      <c r="BV7" s="1100"/>
      <c r="BW7" s="1100"/>
      <c r="BX7" s="1100"/>
      <c r="BY7" s="1100"/>
      <c r="BZ7" s="1100"/>
      <c r="CA7" s="1100"/>
      <c r="CB7" s="1100"/>
      <c r="CC7" s="1100"/>
      <c r="CD7" s="1100"/>
      <c r="CE7" s="1100"/>
      <c r="CF7" s="1100"/>
      <c r="CG7" s="1112"/>
      <c r="CH7" s="1096" t="s">
        <v>605</v>
      </c>
      <c r="CI7" s="1097"/>
      <c r="CJ7" s="1097"/>
      <c r="CK7" s="1097"/>
      <c r="CL7" s="1098"/>
      <c r="CM7" s="1096" t="s">
        <v>605</v>
      </c>
      <c r="CN7" s="1097"/>
      <c r="CO7" s="1097"/>
      <c r="CP7" s="1097"/>
      <c r="CQ7" s="1098"/>
      <c r="CR7" s="1096">
        <v>53</v>
      </c>
      <c r="CS7" s="1097"/>
      <c r="CT7" s="1097"/>
      <c r="CU7" s="1097"/>
      <c r="CV7" s="1098"/>
      <c r="CW7" s="1096" t="s">
        <v>605</v>
      </c>
      <c r="CX7" s="1097"/>
      <c r="CY7" s="1097"/>
      <c r="CZ7" s="1097"/>
      <c r="DA7" s="1098"/>
      <c r="DB7" s="1096" t="s">
        <v>605</v>
      </c>
      <c r="DC7" s="1097"/>
      <c r="DD7" s="1097"/>
      <c r="DE7" s="1097"/>
      <c r="DF7" s="1098"/>
      <c r="DG7" s="1096" t="s">
        <v>605</v>
      </c>
      <c r="DH7" s="1097"/>
      <c r="DI7" s="1097"/>
      <c r="DJ7" s="1097"/>
      <c r="DK7" s="1098"/>
      <c r="DL7" s="1096" t="s">
        <v>605</v>
      </c>
      <c r="DM7" s="1097"/>
      <c r="DN7" s="1097"/>
      <c r="DO7" s="1097"/>
      <c r="DP7" s="1098"/>
      <c r="DQ7" s="1096" t="s">
        <v>605</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7">
        <v>10800</v>
      </c>
      <c r="R23" s="1061"/>
      <c r="S23" s="1061"/>
      <c r="T23" s="1061"/>
      <c r="U23" s="1061"/>
      <c r="V23" s="1061">
        <v>10427</v>
      </c>
      <c r="W23" s="1061"/>
      <c r="X23" s="1061"/>
      <c r="Y23" s="1061"/>
      <c r="Z23" s="1061"/>
      <c r="AA23" s="1061">
        <v>373</v>
      </c>
      <c r="AB23" s="1061"/>
      <c r="AC23" s="1061"/>
      <c r="AD23" s="1061"/>
      <c r="AE23" s="1068"/>
      <c r="AF23" s="1069">
        <v>306</v>
      </c>
      <c r="AG23" s="1061"/>
      <c r="AH23" s="1061"/>
      <c r="AI23" s="1061"/>
      <c r="AJ23" s="1070"/>
      <c r="AK23" s="1071"/>
      <c r="AL23" s="1072"/>
      <c r="AM23" s="1072"/>
      <c r="AN23" s="1072"/>
      <c r="AO23" s="1072"/>
      <c r="AP23" s="1061">
        <v>12763</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404</v>
      </c>
      <c r="C28" s="1048"/>
      <c r="D28" s="1048"/>
      <c r="E28" s="1048"/>
      <c r="F28" s="1048"/>
      <c r="G28" s="1048"/>
      <c r="H28" s="1048"/>
      <c r="I28" s="1048"/>
      <c r="J28" s="1048"/>
      <c r="K28" s="1048"/>
      <c r="L28" s="1048"/>
      <c r="M28" s="1048"/>
      <c r="N28" s="1048"/>
      <c r="O28" s="1048"/>
      <c r="P28" s="1049"/>
      <c r="Q28" s="1050">
        <v>1817</v>
      </c>
      <c r="R28" s="1051"/>
      <c r="S28" s="1051"/>
      <c r="T28" s="1051"/>
      <c r="U28" s="1051"/>
      <c r="V28" s="1051">
        <v>1781</v>
      </c>
      <c r="W28" s="1051"/>
      <c r="X28" s="1051"/>
      <c r="Y28" s="1051"/>
      <c r="Z28" s="1051"/>
      <c r="AA28" s="1051">
        <v>36</v>
      </c>
      <c r="AB28" s="1051"/>
      <c r="AC28" s="1051"/>
      <c r="AD28" s="1051"/>
      <c r="AE28" s="1052"/>
      <c r="AF28" s="1053">
        <v>36</v>
      </c>
      <c r="AG28" s="1051"/>
      <c r="AH28" s="1051"/>
      <c r="AI28" s="1051"/>
      <c r="AJ28" s="1054"/>
      <c r="AK28" s="1042">
        <v>169</v>
      </c>
      <c r="AL28" s="1043"/>
      <c r="AM28" s="1043"/>
      <c r="AN28" s="1043"/>
      <c r="AO28" s="1043"/>
      <c r="AP28" s="1043" t="s">
        <v>593</v>
      </c>
      <c r="AQ28" s="1043"/>
      <c r="AR28" s="1043"/>
      <c r="AS28" s="1043"/>
      <c r="AT28" s="1043"/>
      <c r="AU28" s="1043" t="s">
        <v>593</v>
      </c>
      <c r="AV28" s="1043"/>
      <c r="AW28" s="1043"/>
      <c r="AX28" s="1043"/>
      <c r="AY28" s="1043"/>
      <c r="AZ28" s="1044" t="s">
        <v>593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2765</v>
      </c>
      <c r="R29" s="1039"/>
      <c r="S29" s="1039"/>
      <c r="T29" s="1039"/>
      <c r="U29" s="1039"/>
      <c r="V29" s="1039">
        <v>2671</v>
      </c>
      <c r="W29" s="1039"/>
      <c r="X29" s="1039"/>
      <c r="Y29" s="1039"/>
      <c r="Z29" s="1039"/>
      <c r="AA29" s="1039">
        <v>94</v>
      </c>
      <c r="AB29" s="1039"/>
      <c r="AC29" s="1039"/>
      <c r="AD29" s="1039"/>
      <c r="AE29" s="1040"/>
      <c r="AF29" s="1035">
        <v>94</v>
      </c>
      <c r="AG29" s="1036"/>
      <c r="AH29" s="1036"/>
      <c r="AI29" s="1036"/>
      <c r="AJ29" s="1037"/>
      <c r="AK29" s="980">
        <v>450</v>
      </c>
      <c r="AL29" s="971"/>
      <c r="AM29" s="971"/>
      <c r="AN29" s="971"/>
      <c r="AO29" s="971"/>
      <c r="AP29" s="971" t="s">
        <v>593</v>
      </c>
      <c r="AQ29" s="971"/>
      <c r="AR29" s="971"/>
      <c r="AS29" s="971"/>
      <c r="AT29" s="971"/>
      <c r="AU29" s="971" t="s">
        <v>593</v>
      </c>
      <c r="AV29" s="971"/>
      <c r="AW29" s="971"/>
      <c r="AX29" s="971"/>
      <c r="AY29" s="971"/>
      <c r="AZ29" s="1041" t="s">
        <v>593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531</v>
      </c>
      <c r="R30" s="1039"/>
      <c r="S30" s="1039"/>
      <c r="T30" s="1039"/>
      <c r="U30" s="1039"/>
      <c r="V30" s="1039">
        <v>525</v>
      </c>
      <c r="W30" s="1039"/>
      <c r="X30" s="1039"/>
      <c r="Y30" s="1039"/>
      <c r="Z30" s="1039"/>
      <c r="AA30" s="1039">
        <v>5</v>
      </c>
      <c r="AB30" s="1039"/>
      <c r="AC30" s="1039"/>
      <c r="AD30" s="1039"/>
      <c r="AE30" s="1040"/>
      <c r="AF30" s="1035">
        <v>5</v>
      </c>
      <c r="AG30" s="1036"/>
      <c r="AH30" s="1036"/>
      <c r="AI30" s="1036"/>
      <c r="AJ30" s="1037"/>
      <c r="AK30" s="980">
        <v>326</v>
      </c>
      <c r="AL30" s="971"/>
      <c r="AM30" s="971"/>
      <c r="AN30" s="971"/>
      <c r="AO30" s="971"/>
      <c r="AP30" s="971" t="s">
        <v>593</v>
      </c>
      <c r="AQ30" s="971"/>
      <c r="AR30" s="971"/>
      <c r="AS30" s="971"/>
      <c r="AT30" s="971"/>
      <c r="AU30" s="971" t="s">
        <v>593</v>
      </c>
      <c r="AV30" s="971"/>
      <c r="AW30" s="971"/>
      <c r="AX30" s="971"/>
      <c r="AY30" s="971"/>
      <c r="AZ30" s="1041" t="s">
        <v>593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1201</v>
      </c>
      <c r="R31" s="1039"/>
      <c r="S31" s="1039"/>
      <c r="T31" s="1039"/>
      <c r="U31" s="1039"/>
      <c r="V31" s="1039">
        <v>1219</v>
      </c>
      <c r="W31" s="1039"/>
      <c r="X31" s="1039"/>
      <c r="Y31" s="1039"/>
      <c r="Z31" s="1039"/>
      <c r="AA31" s="1039">
        <v>-18</v>
      </c>
      <c r="AB31" s="1039"/>
      <c r="AC31" s="1039"/>
      <c r="AD31" s="1039"/>
      <c r="AE31" s="1040"/>
      <c r="AF31" s="1035">
        <v>262</v>
      </c>
      <c r="AG31" s="1036"/>
      <c r="AH31" s="1036"/>
      <c r="AI31" s="1036"/>
      <c r="AJ31" s="1037"/>
      <c r="AK31" s="980">
        <v>275</v>
      </c>
      <c r="AL31" s="971"/>
      <c r="AM31" s="971"/>
      <c r="AN31" s="971"/>
      <c r="AO31" s="971"/>
      <c r="AP31" s="971">
        <v>2331</v>
      </c>
      <c r="AQ31" s="971"/>
      <c r="AR31" s="971"/>
      <c r="AS31" s="971"/>
      <c r="AT31" s="971"/>
      <c r="AU31" s="971">
        <v>1427</v>
      </c>
      <c r="AV31" s="971"/>
      <c r="AW31" s="971"/>
      <c r="AX31" s="971"/>
      <c r="AY31" s="971"/>
      <c r="AZ31" s="1041" t="s">
        <v>593</v>
      </c>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342</v>
      </c>
      <c r="R32" s="1039"/>
      <c r="S32" s="1039"/>
      <c r="T32" s="1039"/>
      <c r="U32" s="1039"/>
      <c r="V32" s="1039">
        <v>367</v>
      </c>
      <c r="W32" s="1039"/>
      <c r="X32" s="1039"/>
      <c r="Y32" s="1039"/>
      <c r="Z32" s="1039"/>
      <c r="AA32" s="1039">
        <v>-25</v>
      </c>
      <c r="AB32" s="1039"/>
      <c r="AC32" s="1039"/>
      <c r="AD32" s="1039"/>
      <c r="AE32" s="1040"/>
      <c r="AF32" s="1035">
        <v>239</v>
      </c>
      <c r="AG32" s="1036"/>
      <c r="AH32" s="1036"/>
      <c r="AI32" s="1036"/>
      <c r="AJ32" s="1037"/>
      <c r="AK32" s="980">
        <v>57</v>
      </c>
      <c r="AL32" s="971"/>
      <c r="AM32" s="971"/>
      <c r="AN32" s="971"/>
      <c r="AO32" s="971"/>
      <c r="AP32" s="971">
        <v>1286</v>
      </c>
      <c r="AQ32" s="971"/>
      <c r="AR32" s="971"/>
      <c r="AS32" s="971"/>
      <c r="AT32" s="971"/>
      <c r="AU32" s="971">
        <v>594</v>
      </c>
      <c r="AV32" s="971"/>
      <c r="AW32" s="971"/>
      <c r="AX32" s="971"/>
      <c r="AY32" s="971"/>
      <c r="AZ32" s="1041" t="s">
        <v>593</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411</v>
      </c>
      <c r="C33" s="1031"/>
      <c r="D33" s="1031"/>
      <c r="E33" s="1031"/>
      <c r="F33" s="1031"/>
      <c r="G33" s="1031"/>
      <c r="H33" s="1031"/>
      <c r="I33" s="1031"/>
      <c r="J33" s="1031"/>
      <c r="K33" s="1031"/>
      <c r="L33" s="1031"/>
      <c r="M33" s="1031"/>
      <c r="N33" s="1031"/>
      <c r="O33" s="1031"/>
      <c r="P33" s="1032"/>
      <c r="Q33" s="1038">
        <v>712</v>
      </c>
      <c r="R33" s="1039"/>
      <c r="S33" s="1039"/>
      <c r="T33" s="1039"/>
      <c r="U33" s="1039"/>
      <c r="V33" s="1039">
        <v>712</v>
      </c>
      <c r="W33" s="1039"/>
      <c r="X33" s="1039"/>
      <c r="Y33" s="1039"/>
      <c r="Z33" s="1039"/>
      <c r="AA33" s="1039">
        <v>0</v>
      </c>
      <c r="AB33" s="1039"/>
      <c r="AC33" s="1039"/>
      <c r="AD33" s="1039"/>
      <c r="AE33" s="1040"/>
      <c r="AF33" s="1035" t="s">
        <v>412</v>
      </c>
      <c r="AG33" s="1036"/>
      <c r="AH33" s="1036"/>
      <c r="AI33" s="1036"/>
      <c r="AJ33" s="1037"/>
      <c r="AK33" s="980">
        <v>351</v>
      </c>
      <c r="AL33" s="971"/>
      <c r="AM33" s="971"/>
      <c r="AN33" s="971"/>
      <c r="AO33" s="971"/>
      <c r="AP33" s="971">
        <v>2303</v>
      </c>
      <c r="AQ33" s="971"/>
      <c r="AR33" s="971"/>
      <c r="AS33" s="971"/>
      <c r="AT33" s="971"/>
      <c r="AU33" s="971">
        <v>2303</v>
      </c>
      <c r="AV33" s="971"/>
      <c r="AW33" s="971"/>
      <c r="AX33" s="971"/>
      <c r="AY33" s="971"/>
      <c r="AZ33" s="1041" t="s">
        <v>593</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414</v>
      </c>
      <c r="C34" s="1031"/>
      <c r="D34" s="1031"/>
      <c r="E34" s="1031"/>
      <c r="F34" s="1031"/>
      <c r="G34" s="1031"/>
      <c r="H34" s="1031"/>
      <c r="I34" s="1031"/>
      <c r="J34" s="1031"/>
      <c r="K34" s="1031"/>
      <c r="L34" s="1031"/>
      <c r="M34" s="1031"/>
      <c r="N34" s="1031"/>
      <c r="O34" s="1031"/>
      <c r="P34" s="1032"/>
      <c r="Q34" s="1038">
        <v>68</v>
      </c>
      <c r="R34" s="1039"/>
      <c r="S34" s="1039"/>
      <c r="T34" s="1039"/>
      <c r="U34" s="1039"/>
      <c r="V34" s="1039">
        <v>66</v>
      </c>
      <c r="W34" s="1039"/>
      <c r="X34" s="1039"/>
      <c r="Y34" s="1039"/>
      <c r="Z34" s="1039"/>
      <c r="AA34" s="1039">
        <v>2</v>
      </c>
      <c r="AB34" s="1039"/>
      <c r="AC34" s="1039"/>
      <c r="AD34" s="1039"/>
      <c r="AE34" s="1040"/>
      <c r="AF34" s="1035" t="s">
        <v>415</v>
      </c>
      <c r="AG34" s="1036"/>
      <c r="AH34" s="1036"/>
      <c r="AI34" s="1036"/>
      <c r="AJ34" s="1037"/>
      <c r="AK34" s="980">
        <v>30</v>
      </c>
      <c r="AL34" s="971"/>
      <c r="AM34" s="971"/>
      <c r="AN34" s="971"/>
      <c r="AO34" s="971"/>
      <c r="AP34" s="971">
        <v>169</v>
      </c>
      <c r="AQ34" s="971"/>
      <c r="AR34" s="971"/>
      <c r="AS34" s="971"/>
      <c r="AT34" s="971"/>
      <c r="AU34" s="971">
        <v>169</v>
      </c>
      <c r="AV34" s="971"/>
      <c r="AW34" s="971"/>
      <c r="AX34" s="971"/>
      <c r="AY34" s="971"/>
      <c r="AZ34" s="1041" t="s">
        <v>593</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636</v>
      </c>
      <c r="AG63" s="959"/>
      <c r="AH63" s="959"/>
      <c r="AI63" s="959"/>
      <c r="AJ63" s="1022"/>
      <c r="AK63" s="1023"/>
      <c r="AL63" s="963"/>
      <c r="AM63" s="963"/>
      <c r="AN63" s="963"/>
      <c r="AO63" s="963"/>
      <c r="AP63" s="959">
        <v>6089</v>
      </c>
      <c r="AQ63" s="959"/>
      <c r="AR63" s="959"/>
      <c r="AS63" s="959"/>
      <c r="AT63" s="959"/>
      <c r="AU63" s="959">
        <v>4493</v>
      </c>
      <c r="AV63" s="959"/>
      <c r="AW63" s="959"/>
      <c r="AX63" s="959"/>
      <c r="AY63" s="959"/>
      <c r="AZ63" s="1017"/>
      <c r="BA63" s="1017"/>
      <c r="BB63" s="1017"/>
      <c r="BC63" s="1017"/>
      <c r="BD63" s="1017"/>
      <c r="BE63" s="960"/>
      <c r="BF63" s="960"/>
      <c r="BG63" s="960"/>
      <c r="BH63" s="960"/>
      <c r="BI63" s="961"/>
      <c r="BJ63" s="1018" t="s">
        <v>393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398</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594</v>
      </c>
      <c r="C68" s="986"/>
      <c r="D68" s="986"/>
      <c r="E68" s="986"/>
      <c r="F68" s="986"/>
      <c r="G68" s="986"/>
      <c r="H68" s="986"/>
      <c r="I68" s="986"/>
      <c r="J68" s="986"/>
      <c r="K68" s="986"/>
      <c r="L68" s="986"/>
      <c r="M68" s="986"/>
      <c r="N68" s="986"/>
      <c r="O68" s="986"/>
      <c r="P68" s="987"/>
      <c r="Q68" s="988">
        <v>1376</v>
      </c>
      <c r="R68" s="982"/>
      <c r="S68" s="982"/>
      <c r="T68" s="982"/>
      <c r="U68" s="982"/>
      <c r="V68" s="982">
        <v>1353</v>
      </c>
      <c r="W68" s="982"/>
      <c r="X68" s="982"/>
      <c r="Y68" s="982"/>
      <c r="Z68" s="982"/>
      <c r="AA68" s="982">
        <v>23</v>
      </c>
      <c r="AB68" s="982"/>
      <c r="AC68" s="982"/>
      <c r="AD68" s="982"/>
      <c r="AE68" s="982"/>
      <c r="AF68" s="982">
        <v>23</v>
      </c>
      <c r="AG68" s="982"/>
      <c r="AH68" s="982"/>
      <c r="AI68" s="982"/>
      <c r="AJ68" s="982"/>
      <c r="AK68" s="982">
        <v>60</v>
      </c>
      <c r="AL68" s="982"/>
      <c r="AM68" s="982"/>
      <c r="AN68" s="982"/>
      <c r="AO68" s="982"/>
      <c r="AP68" s="982">
        <v>728</v>
      </c>
      <c r="AQ68" s="982"/>
      <c r="AR68" s="982"/>
      <c r="AS68" s="982"/>
      <c r="AT68" s="982"/>
      <c r="AU68" s="982">
        <v>390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595</v>
      </c>
      <c r="C69" s="975"/>
      <c r="D69" s="975"/>
      <c r="E69" s="975"/>
      <c r="F69" s="975"/>
      <c r="G69" s="975"/>
      <c r="H69" s="975"/>
      <c r="I69" s="975"/>
      <c r="J69" s="975"/>
      <c r="K69" s="975"/>
      <c r="L69" s="975"/>
      <c r="M69" s="975"/>
      <c r="N69" s="975"/>
      <c r="O69" s="975"/>
      <c r="P69" s="976"/>
      <c r="Q69" s="977">
        <v>140</v>
      </c>
      <c r="R69" s="971"/>
      <c r="S69" s="971"/>
      <c r="T69" s="971"/>
      <c r="U69" s="971"/>
      <c r="V69" s="971">
        <v>139</v>
      </c>
      <c r="W69" s="971"/>
      <c r="X69" s="971"/>
      <c r="Y69" s="971"/>
      <c r="Z69" s="971"/>
      <c r="AA69" s="971">
        <v>1</v>
      </c>
      <c r="AB69" s="971"/>
      <c r="AC69" s="971"/>
      <c r="AD69" s="971"/>
      <c r="AE69" s="971"/>
      <c r="AF69" s="971">
        <v>1</v>
      </c>
      <c r="AG69" s="971"/>
      <c r="AH69" s="971"/>
      <c r="AI69" s="971"/>
      <c r="AJ69" s="971"/>
      <c r="AK69" s="971">
        <v>4</v>
      </c>
      <c r="AL69" s="971"/>
      <c r="AM69" s="971"/>
      <c r="AN69" s="971"/>
      <c r="AO69" s="971"/>
      <c r="AP69" s="971">
        <v>728</v>
      </c>
      <c r="AQ69" s="971"/>
      <c r="AR69" s="971"/>
      <c r="AS69" s="971"/>
      <c r="AT69" s="971"/>
      <c r="AU69" s="971">
        <v>390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596</v>
      </c>
      <c r="C70" s="975"/>
      <c r="D70" s="975"/>
      <c r="E70" s="975"/>
      <c r="F70" s="975"/>
      <c r="G70" s="975"/>
      <c r="H70" s="975"/>
      <c r="I70" s="975"/>
      <c r="J70" s="975"/>
      <c r="K70" s="975"/>
      <c r="L70" s="975"/>
      <c r="M70" s="975"/>
      <c r="N70" s="975"/>
      <c r="O70" s="975"/>
      <c r="P70" s="976"/>
      <c r="Q70" s="977">
        <v>1236</v>
      </c>
      <c r="R70" s="971"/>
      <c r="S70" s="971"/>
      <c r="T70" s="971"/>
      <c r="U70" s="971"/>
      <c r="V70" s="971">
        <v>1214</v>
      </c>
      <c r="W70" s="971"/>
      <c r="X70" s="971"/>
      <c r="Y70" s="971"/>
      <c r="Z70" s="971"/>
      <c r="AA70" s="971">
        <v>22</v>
      </c>
      <c r="AB70" s="971"/>
      <c r="AC70" s="971"/>
      <c r="AD70" s="971"/>
      <c r="AE70" s="971"/>
      <c r="AF70" s="971">
        <v>22</v>
      </c>
      <c r="AG70" s="971"/>
      <c r="AH70" s="971"/>
      <c r="AI70" s="971"/>
      <c r="AJ70" s="971"/>
      <c r="AK70" s="971">
        <v>56</v>
      </c>
      <c r="AL70" s="971"/>
      <c r="AM70" s="971"/>
      <c r="AN70" s="971"/>
      <c r="AO70" s="971"/>
      <c r="AP70" s="971" t="s">
        <v>605</v>
      </c>
      <c r="AQ70" s="971"/>
      <c r="AR70" s="971"/>
      <c r="AS70" s="971"/>
      <c r="AT70" s="971"/>
      <c r="AU70" s="971" t="s">
        <v>605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597</v>
      </c>
      <c r="C71" s="975"/>
      <c r="D71" s="975"/>
      <c r="E71" s="975"/>
      <c r="F71" s="975"/>
      <c r="G71" s="975"/>
      <c r="H71" s="975"/>
      <c r="I71" s="975"/>
      <c r="J71" s="975"/>
      <c r="K71" s="975"/>
      <c r="L71" s="975"/>
      <c r="M71" s="975"/>
      <c r="N71" s="975"/>
      <c r="O71" s="975"/>
      <c r="P71" s="976"/>
      <c r="Q71" s="977">
        <v>1144</v>
      </c>
      <c r="R71" s="971"/>
      <c r="S71" s="971"/>
      <c r="T71" s="971"/>
      <c r="U71" s="971"/>
      <c r="V71" s="971">
        <v>1113</v>
      </c>
      <c r="W71" s="971"/>
      <c r="X71" s="971"/>
      <c r="Y71" s="971"/>
      <c r="Z71" s="971"/>
      <c r="AA71" s="971">
        <v>31</v>
      </c>
      <c r="AB71" s="971"/>
      <c r="AC71" s="971"/>
      <c r="AD71" s="971"/>
      <c r="AE71" s="971"/>
      <c r="AF71" s="971">
        <v>31</v>
      </c>
      <c r="AG71" s="971"/>
      <c r="AH71" s="971"/>
      <c r="AI71" s="971"/>
      <c r="AJ71" s="971"/>
      <c r="AK71" s="971">
        <v>59</v>
      </c>
      <c r="AL71" s="971"/>
      <c r="AM71" s="971"/>
      <c r="AN71" s="971"/>
      <c r="AO71" s="971"/>
      <c r="AP71" s="971" t="s">
        <v>605</v>
      </c>
      <c r="AQ71" s="971"/>
      <c r="AR71" s="971"/>
      <c r="AS71" s="971"/>
      <c r="AT71" s="971"/>
      <c r="AU71" s="971" t="s">
        <v>605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595</v>
      </c>
      <c r="C72" s="975"/>
      <c r="D72" s="975"/>
      <c r="E72" s="975"/>
      <c r="F72" s="975"/>
      <c r="G72" s="975"/>
      <c r="H72" s="975"/>
      <c r="I72" s="975"/>
      <c r="J72" s="975"/>
      <c r="K72" s="975"/>
      <c r="L72" s="975"/>
      <c r="M72" s="975"/>
      <c r="N72" s="975"/>
      <c r="O72" s="975"/>
      <c r="P72" s="976"/>
      <c r="Q72" s="977">
        <v>237</v>
      </c>
      <c r="R72" s="971"/>
      <c r="S72" s="971"/>
      <c r="T72" s="971"/>
      <c r="U72" s="971"/>
      <c r="V72" s="971">
        <v>226</v>
      </c>
      <c r="W72" s="971"/>
      <c r="X72" s="971"/>
      <c r="Y72" s="971"/>
      <c r="Z72" s="971"/>
      <c r="AA72" s="971">
        <v>10</v>
      </c>
      <c r="AB72" s="971"/>
      <c r="AC72" s="971"/>
      <c r="AD72" s="971"/>
      <c r="AE72" s="971"/>
      <c r="AF72" s="971">
        <v>10</v>
      </c>
      <c r="AG72" s="971"/>
      <c r="AH72" s="971"/>
      <c r="AI72" s="971"/>
      <c r="AJ72" s="971"/>
      <c r="AK72" s="971">
        <v>8</v>
      </c>
      <c r="AL72" s="971"/>
      <c r="AM72" s="971"/>
      <c r="AN72" s="971"/>
      <c r="AO72" s="971"/>
      <c r="AP72" s="971" t="s">
        <v>605</v>
      </c>
      <c r="AQ72" s="971"/>
      <c r="AR72" s="971"/>
      <c r="AS72" s="971"/>
      <c r="AT72" s="971"/>
      <c r="AU72" s="971" t="s">
        <v>605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596</v>
      </c>
      <c r="C73" s="975"/>
      <c r="D73" s="975"/>
      <c r="E73" s="975"/>
      <c r="F73" s="975"/>
      <c r="G73" s="975"/>
      <c r="H73" s="975"/>
      <c r="I73" s="975"/>
      <c r="J73" s="975"/>
      <c r="K73" s="975"/>
      <c r="L73" s="975"/>
      <c r="M73" s="975"/>
      <c r="N73" s="975"/>
      <c r="O73" s="975"/>
      <c r="P73" s="976"/>
      <c r="Q73" s="977">
        <v>907</v>
      </c>
      <c r="R73" s="971"/>
      <c r="S73" s="971"/>
      <c r="T73" s="971"/>
      <c r="U73" s="971"/>
      <c r="V73" s="971">
        <v>887</v>
      </c>
      <c r="W73" s="971"/>
      <c r="X73" s="971"/>
      <c r="Y73" s="971"/>
      <c r="Z73" s="971"/>
      <c r="AA73" s="971">
        <v>21</v>
      </c>
      <c r="AB73" s="971"/>
      <c r="AC73" s="971"/>
      <c r="AD73" s="971"/>
      <c r="AE73" s="971"/>
      <c r="AF73" s="971">
        <v>21</v>
      </c>
      <c r="AG73" s="971"/>
      <c r="AH73" s="971"/>
      <c r="AI73" s="971"/>
      <c r="AJ73" s="971"/>
      <c r="AK73" s="971">
        <v>51</v>
      </c>
      <c r="AL73" s="971"/>
      <c r="AM73" s="971"/>
      <c r="AN73" s="971"/>
      <c r="AO73" s="971"/>
      <c r="AP73" s="971" t="s">
        <v>605</v>
      </c>
      <c r="AQ73" s="971"/>
      <c r="AR73" s="971"/>
      <c r="AS73" s="971"/>
      <c r="AT73" s="971"/>
      <c r="AU73" s="971" t="s">
        <v>605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598</v>
      </c>
      <c r="C74" s="975"/>
      <c r="D74" s="975"/>
      <c r="E74" s="975"/>
      <c r="F74" s="975"/>
      <c r="G74" s="975"/>
      <c r="H74" s="975"/>
      <c r="I74" s="975"/>
      <c r="J74" s="975"/>
      <c r="K74" s="975"/>
      <c r="L74" s="975"/>
      <c r="M74" s="975"/>
      <c r="N74" s="975"/>
      <c r="O74" s="975"/>
      <c r="P74" s="976"/>
      <c r="Q74" s="977">
        <v>7802</v>
      </c>
      <c r="R74" s="971"/>
      <c r="S74" s="971"/>
      <c r="T74" s="971"/>
      <c r="U74" s="971"/>
      <c r="V74" s="971">
        <v>7191</v>
      </c>
      <c r="W74" s="971"/>
      <c r="X74" s="971"/>
      <c r="Y74" s="971"/>
      <c r="Z74" s="971"/>
      <c r="AA74" s="971">
        <v>613</v>
      </c>
      <c r="AB74" s="971"/>
      <c r="AC74" s="971"/>
      <c r="AD74" s="971"/>
      <c r="AE74" s="971"/>
      <c r="AF74" s="971">
        <v>613</v>
      </c>
      <c r="AG74" s="971"/>
      <c r="AH74" s="971"/>
      <c r="AI74" s="971"/>
      <c r="AJ74" s="971"/>
      <c r="AK74" s="971">
        <v>101</v>
      </c>
      <c r="AL74" s="971"/>
      <c r="AM74" s="971"/>
      <c r="AN74" s="971"/>
      <c r="AO74" s="971"/>
      <c r="AP74" s="971">
        <v>315</v>
      </c>
      <c r="AQ74" s="971"/>
      <c r="AR74" s="971"/>
      <c r="AS74" s="971"/>
      <c r="AT74" s="971"/>
      <c r="AU74" s="971">
        <v>12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595</v>
      </c>
      <c r="C75" s="975"/>
      <c r="D75" s="975"/>
      <c r="E75" s="975"/>
      <c r="F75" s="975"/>
      <c r="G75" s="975"/>
      <c r="H75" s="975"/>
      <c r="I75" s="975"/>
      <c r="J75" s="975"/>
      <c r="K75" s="975"/>
      <c r="L75" s="975"/>
      <c r="M75" s="975"/>
      <c r="N75" s="975"/>
      <c r="O75" s="975"/>
      <c r="P75" s="976"/>
      <c r="Q75" s="978">
        <v>295</v>
      </c>
      <c r="R75" s="979"/>
      <c r="S75" s="979"/>
      <c r="T75" s="979"/>
      <c r="U75" s="980"/>
      <c r="V75" s="981">
        <v>275</v>
      </c>
      <c r="W75" s="979"/>
      <c r="X75" s="979"/>
      <c r="Y75" s="979"/>
      <c r="Z75" s="980"/>
      <c r="AA75" s="981">
        <v>20</v>
      </c>
      <c r="AB75" s="979"/>
      <c r="AC75" s="979"/>
      <c r="AD75" s="979"/>
      <c r="AE75" s="980"/>
      <c r="AF75" s="981">
        <v>20</v>
      </c>
      <c r="AG75" s="979"/>
      <c r="AH75" s="979"/>
      <c r="AI75" s="979"/>
      <c r="AJ75" s="980"/>
      <c r="AK75" s="981">
        <v>84</v>
      </c>
      <c r="AL75" s="979"/>
      <c r="AM75" s="979"/>
      <c r="AN75" s="979"/>
      <c r="AO75" s="980"/>
      <c r="AP75" s="981" t="s">
        <v>605</v>
      </c>
      <c r="AQ75" s="979"/>
      <c r="AR75" s="979"/>
      <c r="AS75" s="979"/>
      <c r="AT75" s="980"/>
      <c r="AU75" s="981" t="s">
        <v>605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596</v>
      </c>
      <c r="C76" s="975"/>
      <c r="D76" s="975"/>
      <c r="E76" s="975"/>
      <c r="F76" s="975"/>
      <c r="G76" s="975"/>
      <c r="H76" s="975"/>
      <c r="I76" s="975"/>
      <c r="J76" s="975"/>
      <c r="K76" s="975"/>
      <c r="L76" s="975"/>
      <c r="M76" s="975"/>
      <c r="N76" s="975"/>
      <c r="O76" s="975"/>
      <c r="P76" s="976"/>
      <c r="Q76" s="978">
        <v>7507</v>
      </c>
      <c r="R76" s="979"/>
      <c r="S76" s="979"/>
      <c r="T76" s="979"/>
      <c r="U76" s="980"/>
      <c r="V76" s="981">
        <v>6916</v>
      </c>
      <c r="W76" s="979"/>
      <c r="X76" s="979"/>
      <c r="Y76" s="979"/>
      <c r="Z76" s="980"/>
      <c r="AA76" s="981">
        <v>593</v>
      </c>
      <c r="AB76" s="979"/>
      <c r="AC76" s="979"/>
      <c r="AD76" s="979"/>
      <c r="AE76" s="980"/>
      <c r="AF76" s="981">
        <v>593</v>
      </c>
      <c r="AG76" s="979"/>
      <c r="AH76" s="979"/>
      <c r="AI76" s="979"/>
      <c r="AJ76" s="980"/>
      <c r="AK76" s="981">
        <v>17</v>
      </c>
      <c r="AL76" s="979"/>
      <c r="AM76" s="979"/>
      <c r="AN76" s="979"/>
      <c r="AO76" s="980"/>
      <c r="AP76" s="981">
        <v>315</v>
      </c>
      <c r="AQ76" s="979"/>
      <c r="AR76" s="979"/>
      <c r="AS76" s="979"/>
      <c r="AT76" s="980"/>
      <c r="AU76" s="981">
        <v>12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599</v>
      </c>
      <c r="C77" s="975"/>
      <c r="D77" s="975"/>
      <c r="E77" s="975"/>
      <c r="F77" s="975"/>
      <c r="G77" s="975"/>
      <c r="H77" s="975"/>
      <c r="I77" s="975"/>
      <c r="J77" s="975"/>
      <c r="K77" s="975"/>
      <c r="L77" s="975"/>
      <c r="M77" s="975"/>
      <c r="N77" s="975"/>
      <c r="O77" s="975"/>
      <c r="P77" s="976"/>
      <c r="Q77" s="978">
        <v>884</v>
      </c>
      <c r="R77" s="979"/>
      <c r="S77" s="979"/>
      <c r="T77" s="979"/>
      <c r="U77" s="980"/>
      <c r="V77" s="981">
        <v>868</v>
      </c>
      <c r="W77" s="979"/>
      <c r="X77" s="979"/>
      <c r="Y77" s="979"/>
      <c r="Z77" s="980"/>
      <c r="AA77" s="981">
        <v>16</v>
      </c>
      <c r="AB77" s="979"/>
      <c r="AC77" s="979"/>
      <c r="AD77" s="979"/>
      <c r="AE77" s="980"/>
      <c r="AF77" s="981">
        <v>16</v>
      </c>
      <c r="AG77" s="979"/>
      <c r="AH77" s="979"/>
      <c r="AI77" s="979"/>
      <c r="AJ77" s="980"/>
      <c r="AK77" s="981">
        <v>82</v>
      </c>
      <c r="AL77" s="979"/>
      <c r="AM77" s="979"/>
      <c r="AN77" s="979"/>
      <c r="AO77" s="980"/>
      <c r="AP77" s="981" t="s">
        <v>605</v>
      </c>
      <c r="AQ77" s="979"/>
      <c r="AR77" s="979"/>
      <c r="AS77" s="979"/>
      <c r="AT77" s="980"/>
      <c r="AU77" s="981" t="s">
        <v>605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600</v>
      </c>
      <c r="C78" s="975"/>
      <c r="D78" s="975"/>
      <c r="E78" s="975"/>
      <c r="F78" s="975"/>
      <c r="G78" s="975"/>
      <c r="H78" s="975"/>
      <c r="I78" s="975"/>
      <c r="J78" s="975"/>
      <c r="K78" s="975"/>
      <c r="L78" s="975"/>
      <c r="M78" s="975"/>
      <c r="N78" s="975"/>
      <c r="O78" s="975"/>
      <c r="P78" s="976"/>
      <c r="Q78" s="977">
        <v>2130</v>
      </c>
      <c r="R78" s="971"/>
      <c r="S78" s="971"/>
      <c r="T78" s="971"/>
      <c r="U78" s="971"/>
      <c r="V78" s="971">
        <v>2023</v>
      </c>
      <c r="W78" s="971"/>
      <c r="X78" s="971"/>
      <c r="Y78" s="971"/>
      <c r="Z78" s="971"/>
      <c r="AA78" s="971">
        <v>107</v>
      </c>
      <c r="AB78" s="971"/>
      <c r="AC78" s="971"/>
      <c r="AD78" s="971"/>
      <c r="AE78" s="971"/>
      <c r="AF78" s="971">
        <v>107</v>
      </c>
      <c r="AG78" s="971"/>
      <c r="AH78" s="971"/>
      <c r="AI78" s="971"/>
      <c r="AJ78" s="971"/>
      <c r="AK78" s="971">
        <v>93</v>
      </c>
      <c r="AL78" s="971"/>
      <c r="AM78" s="971"/>
      <c r="AN78" s="971"/>
      <c r="AO78" s="971"/>
      <c r="AP78" s="971">
        <v>641</v>
      </c>
      <c r="AQ78" s="971"/>
      <c r="AR78" s="971"/>
      <c r="AS78" s="971"/>
      <c r="AT78" s="971"/>
      <c r="AU78" s="971" t="s">
        <v>605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601</v>
      </c>
      <c r="C79" s="975"/>
      <c r="D79" s="975"/>
      <c r="E79" s="975"/>
      <c r="F79" s="975"/>
      <c r="G79" s="975"/>
      <c r="H79" s="975"/>
      <c r="I79" s="975"/>
      <c r="J79" s="975"/>
      <c r="K79" s="975"/>
      <c r="L79" s="975"/>
      <c r="M79" s="975"/>
      <c r="N79" s="975"/>
      <c r="O79" s="975"/>
      <c r="P79" s="976"/>
      <c r="Q79" s="977">
        <v>112</v>
      </c>
      <c r="R79" s="971"/>
      <c r="S79" s="971"/>
      <c r="T79" s="971"/>
      <c r="U79" s="971"/>
      <c r="V79" s="971">
        <v>105</v>
      </c>
      <c r="W79" s="971"/>
      <c r="X79" s="971"/>
      <c r="Y79" s="971"/>
      <c r="Z79" s="971"/>
      <c r="AA79" s="971">
        <v>7</v>
      </c>
      <c r="AB79" s="971"/>
      <c r="AC79" s="971"/>
      <c r="AD79" s="971"/>
      <c r="AE79" s="971"/>
      <c r="AF79" s="971">
        <v>7</v>
      </c>
      <c r="AG79" s="971"/>
      <c r="AH79" s="971"/>
      <c r="AI79" s="971"/>
      <c r="AJ79" s="971"/>
      <c r="AK79" s="971">
        <v>5</v>
      </c>
      <c r="AL79" s="971"/>
      <c r="AM79" s="971"/>
      <c r="AN79" s="971"/>
      <c r="AO79" s="971"/>
      <c r="AP79" s="971" t="s">
        <v>605</v>
      </c>
      <c r="AQ79" s="971"/>
      <c r="AR79" s="971"/>
      <c r="AS79" s="971"/>
      <c r="AT79" s="971"/>
      <c r="AU79" s="971" t="s">
        <v>605</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602</v>
      </c>
      <c r="C80" s="975"/>
      <c r="D80" s="975"/>
      <c r="E80" s="975"/>
      <c r="F80" s="975"/>
      <c r="G80" s="975"/>
      <c r="H80" s="975"/>
      <c r="I80" s="975"/>
      <c r="J80" s="975"/>
      <c r="K80" s="975"/>
      <c r="L80" s="975"/>
      <c r="M80" s="975"/>
      <c r="N80" s="975"/>
      <c r="O80" s="975"/>
      <c r="P80" s="976"/>
      <c r="Q80" s="977">
        <v>273</v>
      </c>
      <c r="R80" s="971"/>
      <c r="S80" s="971"/>
      <c r="T80" s="971"/>
      <c r="U80" s="971"/>
      <c r="V80" s="971">
        <v>174</v>
      </c>
      <c r="W80" s="971"/>
      <c r="X80" s="971"/>
      <c r="Y80" s="971"/>
      <c r="Z80" s="971"/>
      <c r="AA80" s="971">
        <v>99</v>
      </c>
      <c r="AB80" s="971"/>
      <c r="AC80" s="971"/>
      <c r="AD80" s="971"/>
      <c r="AE80" s="971"/>
      <c r="AF80" s="971">
        <v>99</v>
      </c>
      <c r="AG80" s="971"/>
      <c r="AH80" s="971"/>
      <c r="AI80" s="971"/>
      <c r="AJ80" s="971"/>
      <c r="AK80" s="971" t="s">
        <v>605</v>
      </c>
      <c r="AL80" s="971"/>
      <c r="AM80" s="971"/>
      <c r="AN80" s="971"/>
      <c r="AO80" s="971"/>
      <c r="AP80" s="971" t="s">
        <v>605</v>
      </c>
      <c r="AQ80" s="971"/>
      <c r="AR80" s="971"/>
      <c r="AS80" s="971"/>
      <c r="AT80" s="971"/>
      <c r="AU80" s="971" t="s">
        <v>605</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595</v>
      </c>
      <c r="C81" s="975"/>
      <c r="D81" s="975"/>
      <c r="E81" s="975"/>
      <c r="F81" s="975"/>
      <c r="G81" s="975"/>
      <c r="H81" s="975"/>
      <c r="I81" s="975"/>
      <c r="J81" s="975"/>
      <c r="K81" s="975"/>
      <c r="L81" s="975"/>
      <c r="M81" s="975"/>
      <c r="N81" s="975"/>
      <c r="O81" s="975"/>
      <c r="P81" s="976"/>
      <c r="Q81" s="977">
        <v>237</v>
      </c>
      <c r="R81" s="971"/>
      <c r="S81" s="971"/>
      <c r="T81" s="971"/>
      <c r="U81" s="971"/>
      <c r="V81" s="971">
        <v>150</v>
      </c>
      <c r="W81" s="971"/>
      <c r="X81" s="971"/>
      <c r="Y81" s="971"/>
      <c r="Z81" s="971"/>
      <c r="AA81" s="971">
        <v>87</v>
      </c>
      <c r="AB81" s="971"/>
      <c r="AC81" s="971"/>
      <c r="AD81" s="971"/>
      <c r="AE81" s="971"/>
      <c r="AF81" s="971">
        <v>87</v>
      </c>
      <c r="AG81" s="971"/>
      <c r="AH81" s="971"/>
      <c r="AI81" s="971"/>
      <c r="AJ81" s="971"/>
      <c r="AK81" s="971" t="s">
        <v>605</v>
      </c>
      <c r="AL81" s="971"/>
      <c r="AM81" s="971"/>
      <c r="AN81" s="971"/>
      <c r="AO81" s="971"/>
      <c r="AP81" s="971" t="s">
        <v>605</v>
      </c>
      <c r="AQ81" s="971"/>
      <c r="AR81" s="971"/>
      <c r="AS81" s="971"/>
      <c r="AT81" s="971"/>
      <c r="AU81" s="971" t="s">
        <v>605</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596</v>
      </c>
      <c r="C82" s="975"/>
      <c r="D82" s="975"/>
      <c r="E82" s="975"/>
      <c r="F82" s="975"/>
      <c r="G82" s="975"/>
      <c r="H82" s="975"/>
      <c r="I82" s="975"/>
      <c r="J82" s="975"/>
      <c r="K82" s="975"/>
      <c r="L82" s="975"/>
      <c r="M82" s="975"/>
      <c r="N82" s="975"/>
      <c r="O82" s="975"/>
      <c r="P82" s="976"/>
      <c r="Q82" s="977">
        <v>36</v>
      </c>
      <c r="R82" s="971"/>
      <c r="S82" s="971"/>
      <c r="T82" s="971"/>
      <c r="U82" s="971"/>
      <c r="V82" s="971">
        <v>24</v>
      </c>
      <c r="W82" s="971"/>
      <c r="X82" s="971"/>
      <c r="Y82" s="971"/>
      <c r="Z82" s="971"/>
      <c r="AA82" s="971">
        <v>12</v>
      </c>
      <c r="AB82" s="971"/>
      <c r="AC82" s="971"/>
      <c r="AD82" s="971"/>
      <c r="AE82" s="971"/>
      <c r="AF82" s="971">
        <v>12</v>
      </c>
      <c r="AG82" s="971"/>
      <c r="AH82" s="971"/>
      <c r="AI82" s="971"/>
      <c r="AJ82" s="971"/>
      <c r="AK82" s="971" t="s">
        <v>605</v>
      </c>
      <c r="AL82" s="971"/>
      <c r="AM82" s="971"/>
      <c r="AN82" s="971"/>
      <c r="AO82" s="971"/>
      <c r="AP82" s="971" t="s">
        <v>605</v>
      </c>
      <c r="AQ82" s="971"/>
      <c r="AR82" s="971"/>
      <c r="AS82" s="971"/>
      <c r="AT82" s="971"/>
      <c r="AU82" s="971" t="s">
        <v>605</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t="s">
        <v>603</v>
      </c>
      <c r="C83" s="975"/>
      <c r="D83" s="975"/>
      <c r="E83" s="975"/>
      <c r="F83" s="975"/>
      <c r="G83" s="975"/>
      <c r="H83" s="975"/>
      <c r="I83" s="975"/>
      <c r="J83" s="975"/>
      <c r="K83" s="975"/>
      <c r="L83" s="975"/>
      <c r="M83" s="975"/>
      <c r="N83" s="975"/>
      <c r="O83" s="975"/>
      <c r="P83" s="976"/>
      <c r="Q83" s="977">
        <v>243931</v>
      </c>
      <c r="R83" s="971"/>
      <c r="S83" s="971"/>
      <c r="T83" s="971"/>
      <c r="U83" s="971"/>
      <c r="V83" s="971">
        <v>232913</v>
      </c>
      <c r="W83" s="971"/>
      <c r="X83" s="971"/>
      <c r="Y83" s="971"/>
      <c r="Z83" s="971"/>
      <c r="AA83" s="971">
        <v>11018</v>
      </c>
      <c r="AB83" s="971"/>
      <c r="AC83" s="971"/>
      <c r="AD83" s="971"/>
      <c r="AE83" s="971"/>
      <c r="AF83" s="971">
        <v>11018</v>
      </c>
      <c r="AG83" s="971"/>
      <c r="AH83" s="971"/>
      <c r="AI83" s="971"/>
      <c r="AJ83" s="971"/>
      <c r="AK83" s="971" t="s">
        <v>605</v>
      </c>
      <c r="AL83" s="971"/>
      <c r="AM83" s="971"/>
      <c r="AN83" s="971"/>
      <c r="AO83" s="971"/>
      <c r="AP83" s="971" t="s">
        <v>605</v>
      </c>
      <c r="AQ83" s="971"/>
      <c r="AR83" s="971"/>
      <c r="AS83" s="971"/>
      <c r="AT83" s="971"/>
      <c r="AU83" s="971" t="s">
        <v>605</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t="s">
        <v>595</v>
      </c>
      <c r="C84" s="975"/>
      <c r="D84" s="975"/>
      <c r="E84" s="975"/>
      <c r="F84" s="975"/>
      <c r="G84" s="975"/>
      <c r="H84" s="975"/>
      <c r="I84" s="975"/>
      <c r="J84" s="975"/>
      <c r="K84" s="975"/>
      <c r="L84" s="975"/>
      <c r="M84" s="975"/>
      <c r="N84" s="975"/>
      <c r="O84" s="975"/>
      <c r="P84" s="976"/>
      <c r="Q84" s="977">
        <v>197</v>
      </c>
      <c r="R84" s="971"/>
      <c r="S84" s="971"/>
      <c r="T84" s="971"/>
      <c r="U84" s="971"/>
      <c r="V84" s="971">
        <v>194</v>
      </c>
      <c r="W84" s="971"/>
      <c r="X84" s="971"/>
      <c r="Y84" s="971"/>
      <c r="Z84" s="971"/>
      <c r="AA84" s="971">
        <v>3</v>
      </c>
      <c r="AB84" s="971"/>
      <c r="AC84" s="971"/>
      <c r="AD84" s="971"/>
      <c r="AE84" s="971"/>
      <c r="AF84" s="971">
        <v>3</v>
      </c>
      <c r="AG84" s="971"/>
      <c r="AH84" s="971"/>
      <c r="AI84" s="971"/>
      <c r="AJ84" s="971"/>
      <c r="AK84" s="971" t="s">
        <v>605</v>
      </c>
      <c r="AL84" s="971"/>
      <c r="AM84" s="971"/>
      <c r="AN84" s="971"/>
      <c r="AO84" s="971"/>
      <c r="AP84" s="971" t="s">
        <v>605</v>
      </c>
      <c r="AQ84" s="971"/>
      <c r="AR84" s="971"/>
      <c r="AS84" s="971"/>
      <c r="AT84" s="971"/>
      <c r="AU84" s="971" t="s">
        <v>605</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t="s">
        <v>596</v>
      </c>
      <c r="C85" s="975"/>
      <c r="D85" s="975"/>
      <c r="E85" s="975"/>
      <c r="F85" s="975"/>
      <c r="G85" s="975"/>
      <c r="H85" s="975"/>
      <c r="I85" s="975"/>
      <c r="J85" s="975"/>
      <c r="K85" s="975"/>
      <c r="L85" s="975"/>
      <c r="M85" s="975"/>
      <c r="N85" s="975"/>
      <c r="O85" s="975"/>
      <c r="P85" s="976"/>
      <c r="Q85" s="977">
        <v>243734</v>
      </c>
      <c r="R85" s="971"/>
      <c r="S85" s="971"/>
      <c r="T85" s="971"/>
      <c r="U85" s="971"/>
      <c r="V85" s="971">
        <v>232719</v>
      </c>
      <c r="W85" s="971"/>
      <c r="X85" s="971"/>
      <c r="Y85" s="971"/>
      <c r="Z85" s="971"/>
      <c r="AA85" s="971">
        <v>11015</v>
      </c>
      <c r="AB85" s="971"/>
      <c r="AC85" s="971"/>
      <c r="AD85" s="971"/>
      <c r="AE85" s="971"/>
      <c r="AF85" s="971">
        <v>11015</v>
      </c>
      <c r="AG85" s="971"/>
      <c r="AH85" s="971"/>
      <c r="AI85" s="971"/>
      <c r="AJ85" s="971"/>
      <c r="AK85" s="971" t="s">
        <v>605</v>
      </c>
      <c r="AL85" s="971"/>
      <c r="AM85" s="971"/>
      <c r="AN85" s="971"/>
      <c r="AO85" s="971"/>
      <c r="AP85" s="971" t="s">
        <v>605</v>
      </c>
      <c r="AQ85" s="971"/>
      <c r="AR85" s="971"/>
      <c r="AS85" s="971"/>
      <c r="AT85" s="971"/>
      <c r="AU85" s="971" t="s">
        <v>605</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t="s">
        <v>604</v>
      </c>
      <c r="C86" s="975"/>
      <c r="D86" s="975"/>
      <c r="E86" s="975"/>
      <c r="F86" s="975"/>
      <c r="G86" s="975"/>
      <c r="H86" s="975"/>
      <c r="I86" s="975"/>
      <c r="J86" s="975"/>
      <c r="K86" s="975"/>
      <c r="L86" s="975"/>
      <c r="M86" s="975"/>
      <c r="N86" s="975"/>
      <c r="O86" s="975"/>
      <c r="P86" s="976"/>
      <c r="Q86" s="977" t="s">
        <v>605</v>
      </c>
      <c r="R86" s="971"/>
      <c r="S86" s="971"/>
      <c r="T86" s="971"/>
      <c r="U86" s="971"/>
      <c r="V86" s="971" t="s">
        <v>605</v>
      </c>
      <c r="W86" s="971"/>
      <c r="X86" s="971"/>
      <c r="Y86" s="971"/>
      <c r="Z86" s="971"/>
      <c r="AA86" s="971" t="s">
        <v>605</v>
      </c>
      <c r="AB86" s="971"/>
      <c r="AC86" s="971"/>
      <c r="AD86" s="971"/>
      <c r="AE86" s="971"/>
      <c r="AF86" s="971" t="s">
        <v>605</v>
      </c>
      <c r="AG86" s="971"/>
      <c r="AH86" s="971"/>
      <c r="AI86" s="971"/>
      <c r="AJ86" s="971"/>
      <c r="AK86" s="971" t="s">
        <v>605</v>
      </c>
      <c r="AL86" s="971"/>
      <c r="AM86" s="971"/>
      <c r="AN86" s="971"/>
      <c r="AO86" s="971"/>
      <c r="AP86" s="971">
        <v>140</v>
      </c>
      <c r="AQ86" s="971"/>
      <c r="AR86" s="971"/>
      <c r="AS86" s="971"/>
      <c r="AT86" s="971"/>
      <c r="AU86" s="971">
        <v>20</v>
      </c>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11914</v>
      </c>
      <c r="AG88" s="959"/>
      <c r="AH88" s="959"/>
      <c r="AI88" s="959"/>
      <c r="AJ88" s="959"/>
      <c r="AK88" s="963"/>
      <c r="AL88" s="963"/>
      <c r="AM88" s="963"/>
      <c r="AN88" s="963"/>
      <c r="AO88" s="963"/>
      <c r="AP88" s="959">
        <v>1824</v>
      </c>
      <c r="AQ88" s="959"/>
      <c r="AR88" s="959"/>
      <c r="AS88" s="959"/>
      <c r="AT88" s="959"/>
      <c r="AU88" s="959">
        <v>422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309</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309</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309</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1236993</v>
      </c>
      <c r="AB110" s="889"/>
      <c r="AC110" s="889"/>
      <c r="AD110" s="889"/>
      <c r="AE110" s="890"/>
      <c r="AF110" s="891">
        <v>1355601</v>
      </c>
      <c r="AG110" s="889"/>
      <c r="AH110" s="889"/>
      <c r="AI110" s="889"/>
      <c r="AJ110" s="890"/>
      <c r="AK110" s="891">
        <v>1363414</v>
      </c>
      <c r="AL110" s="889"/>
      <c r="AM110" s="889"/>
      <c r="AN110" s="889"/>
      <c r="AO110" s="890"/>
      <c r="AP110" s="892">
        <v>27.5</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12635412</v>
      </c>
      <c r="BR110" s="842"/>
      <c r="BS110" s="842"/>
      <c r="BT110" s="842"/>
      <c r="BU110" s="842"/>
      <c r="BV110" s="842">
        <v>12628765</v>
      </c>
      <c r="BW110" s="842"/>
      <c r="BX110" s="842"/>
      <c r="BY110" s="842"/>
      <c r="BZ110" s="842"/>
      <c r="CA110" s="842">
        <v>12763491</v>
      </c>
      <c r="CB110" s="842"/>
      <c r="CC110" s="842"/>
      <c r="CD110" s="842"/>
      <c r="CE110" s="842"/>
      <c r="CF110" s="866">
        <v>257.10000000000002</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444</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443</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443</v>
      </c>
      <c r="BR111" s="817"/>
      <c r="BS111" s="817"/>
      <c r="BT111" s="817"/>
      <c r="BU111" s="817"/>
      <c r="BV111" s="817" t="s">
        <v>447</v>
      </c>
      <c r="BW111" s="817"/>
      <c r="BX111" s="817"/>
      <c r="BY111" s="817"/>
      <c r="BZ111" s="817"/>
      <c r="CA111" s="817" t="s">
        <v>448</v>
      </c>
      <c r="CB111" s="817"/>
      <c r="CC111" s="817"/>
      <c r="CD111" s="817"/>
      <c r="CE111" s="817"/>
      <c r="CF111" s="875" t="s">
        <v>444</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415</v>
      </c>
      <c r="DM111" s="817"/>
      <c r="DN111" s="817"/>
      <c r="DO111" s="817"/>
      <c r="DP111" s="817"/>
      <c r="DQ111" s="817" t="s">
        <v>443</v>
      </c>
      <c r="DR111" s="817"/>
      <c r="DS111" s="817"/>
      <c r="DT111" s="817"/>
      <c r="DU111" s="817"/>
      <c r="DV111" s="794" t="s">
        <v>443</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453</v>
      </c>
      <c r="AB112" s="780"/>
      <c r="AC112" s="780"/>
      <c r="AD112" s="780"/>
      <c r="AE112" s="781"/>
      <c r="AF112" s="782" t="s">
        <v>443</v>
      </c>
      <c r="AG112" s="780"/>
      <c r="AH112" s="780"/>
      <c r="AI112" s="780"/>
      <c r="AJ112" s="781"/>
      <c r="AK112" s="782" t="s">
        <v>453</v>
      </c>
      <c r="AL112" s="780"/>
      <c r="AM112" s="780"/>
      <c r="AN112" s="780"/>
      <c r="AO112" s="781"/>
      <c r="AP112" s="824" t="s">
        <v>443</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5004326</v>
      </c>
      <c r="BR112" s="817"/>
      <c r="BS112" s="817"/>
      <c r="BT112" s="817"/>
      <c r="BU112" s="817"/>
      <c r="BV112" s="817">
        <v>4842663</v>
      </c>
      <c r="BW112" s="817"/>
      <c r="BX112" s="817"/>
      <c r="BY112" s="817"/>
      <c r="BZ112" s="817"/>
      <c r="CA112" s="817">
        <v>4492630</v>
      </c>
      <c r="CB112" s="817"/>
      <c r="CC112" s="817"/>
      <c r="CD112" s="817"/>
      <c r="CE112" s="817"/>
      <c r="CF112" s="875">
        <v>90.5</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443</v>
      </c>
      <c r="DM112" s="817"/>
      <c r="DN112" s="817"/>
      <c r="DO112" s="817"/>
      <c r="DP112" s="817"/>
      <c r="DQ112" s="817" t="s">
        <v>447</v>
      </c>
      <c r="DR112" s="817"/>
      <c r="DS112" s="817"/>
      <c r="DT112" s="817"/>
      <c r="DU112" s="817"/>
      <c r="DV112" s="794" t="s">
        <v>456</v>
      </c>
      <c r="DW112" s="794"/>
      <c r="DX112" s="794"/>
      <c r="DY112" s="794"/>
      <c r="DZ112" s="795"/>
    </row>
    <row r="113" spans="1:130" s="230" customFormat="1" ht="26.25" customHeight="1" x14ac:dyDescent="0.2">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394486</v>
      </c>
      <c r="AB113" s="919"/>
      <c r="AC113" s="919"/>
      <c r="AD113" s="919"/>
      <c r="AE113" s="920"/>
      <c r="AF113" s="921">
        <v>395816</v>
      </c>
      <c r="AG113" s="919"/>
      <c r="AH113" s="919"/>
      <c r="AI113" s="919"/>
      <c r="AJ113" s="920"/>
      <c r="AK113" s="921">
        <v>361859</v>
      </c>
      <c r="AL113" s="919"/>
      <c r="AM113" s="919"/>
      <c r="AN113" s="919"/>
      <c r="AO113" s="920"/>
      <c r="AP113" s="922">
        <v>7.3</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484809</v>
      </c>
      <c r="BR113" s="817"/>
      <c r="BS113" s="817"/>
      <c r="BT113" s="817"/>
      <c r="BU113" s="817"/>
      <c r="BV113" s="817">
        <v>443842</v>
      </c>
      <c r="BW113" s="817"/>
      <c r="BX113" s="817"/>
      <c r="BY113" s="817"/>
      <c r="BZ113" s="817"/>
      <c r="CA113" s="817">
        <v>422519</v>
      </c>
      <c r="CB113" s="817"/>
      <c r="CC113" s="817"/>
      <c r="CD113" s="817"/>
      <c r="CE113" s="817"/>
      <c r="CF113" s="875">
        <v>8.5</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443</v>
      </c>
      <c r="DM113" s="780"/>
      <c r="DN113" s="780"/>
      <c r="DO113" s="780"/>
      <c r="DP113" s="781"/>
      <c r="DQ113" s="782" t="s">
        <v>450</v>
      </c>
      <c r="DR113" s="780"/>
      <c r="DS113" s="780"/>
      <c r="DT113" s="780"/>
      <c r="DU113" s="781"/>
      <c r="DV113" s="824" t="s">
        <v>448</v>
      </c>
      <c r="DW113" s="825"/>
      <c r="DX113" s="825"/>
      <c r="DY113" s="825"/>
      <c r="DZ113" s="826"/>
    </row>
    <row r="114" spans="1:130" s="230" customFormat="1" ht="26.25" customHeight="1" x14ac:dyDescent="0.2">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64431</v>
      </c>
      <c r="AB114" s="780"/>
      <c r="AC114" s="780"/>
      <c r="AD114" s="780"/>
      <c r="AE114" s="781"/>
      <c r="AF114" s="782">
        <v>34519</v>
      </c>
      <c r="AG114" s="780"/>
      <c r="AH114" s="780"/>
      <c r="AI114" s="780"/>
      <c r="AJ114" s="781"/>
      <c r="AK114" s="782">
        <v>14489</v>
      </c>
      <c r="AL114" s="780"/>
      <c r="AM114" s="780"/>
      <c r="AN114" s="780"/>
      <c r="AO114" s="781"/>
      <c r="AP114" s="824">
        <v>0.3</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1865170</v>
      </c>
      <c r="BR114" s="817"/>
      <c r="BS114" s="817"/>
      <c r="BT114" s="817"/>
      <c r="BU114" s="817"/>
      <c r="BV114" s="817">
        <v>1822979</v>
      </c>
      <c r="BW114" s="817"/>
      <c r="BX114" s="817"/>
      <c r="BY114" s="817"/>
      <c r="BZ114" s="817"/>
      <c r="CA114" s="817">
        <v>1732805</v>
      </c>
      <c r="CB114" s="817"/>
      <c r="CC114" s="817"/>
      <c r="CD114" s="817"/>
      <c r="CE114" s="817"/>
      <c r="CF114" s="875">
        <v>34.9</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447</v>
      </c>
      <c r="DM114" s="780"/>
      <c r="DN114" s="780"/>
      <c r="DO114" s="780"/>
      <c r="DP114" s="781"/>
      <c r="DQ114" s="782" t="s">
        <v>447</v>
      </c>
      <c r="DR114" s="780"/>
      <c r="DS114" s="780"/>
      <c r="DT114" s="780"/>
      <c r="DU114" s="781"/>
      <c r="DV114" s="824" t="s">
        <v>456</v>
      </c>
      <c r="DW114" s="825"/>
      <c r="DX114" s="825"/>
      <c r="DY114" s="825"/>
      <c r="DZ114" s="826"/>
    </row>
    <row r="115" spans="1:130" s="230" customFormat="1" ht="26.25" customHeight="1" x14ac:dyDescent="0.2">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443</v>
      </c>
      <c r="AB115" s="919"/>
      <c r="AC115" s="919"/>
      <c r="AD115" s="919"/>
      <c r="AE115" s="920"/>
      <c r="AF115" s="921" t="s">
        <v>447</v>
      </c>
      <c r="AG115" s="919"/>
      <c r="AH115" s="919"/>
      <c r="AI115" s="919"/>
      <c r="AJ115" s="920"/>
      <c r="AK115" s="921" t="s">
        <v>443</v>
      </c>
      <c r="AL115" s="919"/>
      <c r="AM115" s="919"/>
      <c r="AN115" s="919"/>
      <c r="AO115" s="920"/>
      <c r="AP115" s="922" t="s">
        <v>443</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448</v>
      </c>
      <c r="BW115" s="817"/>
      <c r="BX115" s="817"/>
      <c r="BY115" s="817"/>
      <c r="BZ115" s="817"/>
      <c r="CA115" s="817" t="s">
        <v>447</v>
      </c>
      <c r="CB115" s="817"/>
      <c r="CC115" s="817"/>
      <c r="CD115" s="817"/>
      <c r="CE115" s="817"/>
      <c r="CF115" s="875" t="s">
        <v>415</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447</v>
      </c>
      <c r="DM115" s="780"/>
      <c r="DN115" s="780"/>
      <c r="DO115" s="780"/>
      <c r="DP115" s="781"/>
      <c r="DQ115" s="782" t="s">
        <v>466</v>
      </c>
      <c r="DR115" s="780"/>
      <c r="DS115" s="780"/>
      <c r="DT115" s="780"/>
      <c r="DU115" s="781"/>
      <c r="DV115" s="824" t="s">
        <v>443</v>
      </c>
      <c r="DW115" s="825"/>
      <c r="DX115" s="825"/>
      <c r="DY115" s="825"/>
      <c r="DZ115" s="826"/>
    </row>
    <row r="116" spans="1:130" s="230" customFormat="1" ht="26.25" customHeight="1" x14ac:dyDescent="0.2">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453</v>
      </c>
      <c r="AB116" s="780"/>
      <c r="AC116" s="780"/>
      <c r="AD116" s="780"/>
      <c r="AE116" s="781"/>
      <c r="AF116" s="782" t="s">
        <v>453</v>
      </c>
      <c r="AG116" s="780"/>
      <c r="AH116" s="780"/>
      <c r="AI116" s="780"/>
      <c r="AJ116" s="781"/>
      <c r="AK116" s="782" t="s">
        <v>443</v>
      </c>
      <c r="AL116" s="780"/>
      <c r="AM116" s="780"/>
      <c r="AN116" s="780"/>
      <c r="AO116" s="781"/>
      <c r="AP116" s="824" t="s">
        <v>443</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443</v>
      </c>
      <c r="BR116" s="817"/>
      <c r="BS116" s="817"/>
      <c r="BT116" s="817"/>
      <c r="BU116" s="817"/>
      <c r="BV116" s="817" t="s">
        <v>443</v>
      </c>
      <c r="BW116" s="817"/>
      <c r="BX116" s="817"/>
      <c r="BY116" s="817"/>
      <c r="BZ116" s="817"/>
      <c r="CA116" s="817" t="s">
        <v>443</v>
      </c>
      <c r="CB116" s="817"/>
      <c r="CC116" s="817"/>
      <c r="CD116" s="817"/>
      <c r="CE116" s="817"/>
      <c r="CF116" s="875" t="s">
        <v>443</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443</v>
      </c>
      <c r="DM116" s="780"/>
      <c r="DN116" s="780"/>
      <c r="DO116" s="780"/>
      <c r="DP116" s="781"/>
      <c r="DQ116" s="782" t="s">
        <v>443</v>
      </c>
      <c r="DR116" s="780"/>
      <c r="DS116" s="780"/>
      <c r="DT116" s="780"/>
      <c r="DU116" s="781"/>
      <c r="DV116" s="824" t="s">
        <v>443</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1695910</v>
      </c>
      <c r="AB117" s="903"/>
      <c r="AC117" s="903"/>
      <c r="AD117" s="903"/>
      <c r="AE117" s="904"/>
      <c r="AF117" s="905">
        <v>1785936</v>
      </c>
      <c r="AG117" s="903"/>
      <c r="AH117" s="903"/>
      <c r="AI117" s="903"/>
      <c r="AJ117" s="904"/>
      <c r="AK117" s="905">
        <v>1739762</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448</v>
      </c>
      <c r="BR117" s="817"/>
      <c r="BS117" s="817"/>
      <c r="BT117" s="817"/>
      <c r="BU117" s="817"/>
      <c r="BV117" s="817" t="s">
        <v>443</v>
      </c>
      <c r="BW117" s="817"/>
      <c r="BX117" s="817"/>
      <c r="BY117" s="817"/>
      <c r="BZ117" s="817"/>
      <c r="CA117" s="817" t="s">
        <v>443</v>
      </c>
      <c r="CB117" s="817"/>
      <c r="CC117" s="817"/>
      <c r="CD117" s="817"/>
      <c r="CE117" s="817"/>
      <c r="CF117" s="875" t="s">
        <v>443</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456</v>
      </c>
      <c r="DM117" s="780"/>
      <c r="DN117" s="780"/>
      <c r="DO117" s="780"/>
      <c r="DP117" s="781"/>
      <c r="DQ117" s="782" t="s">
        <v>447</v>
      </c>
      <c r="DR117" s="780"/>
      <c r="DS117" s="780"/>
      <c r="DT117" s="780"/>
      <c r="DU117" s="781"/>
      <c r="DV117" s="824" t="s">
        <v>443</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309</v>
      </c>
      <c r="AL118" s="896"/>
      <c r="AM118" s="896"/>
      <c r="AN118" s="896"/>
      <c r="AO118" s="897"/>
      <c r="AP118" s="899" t="s">
        <v>437</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443</v>
      </c>
      <c r="BR118" s="845"/>
      <c r="BS118" s="845"/>
      <c r="BT118" s="845"/>
      <c r="BU118" s="845"/>
      <c r="BV118" s="845" t="s">
        <v>466</v>
      </c>
      <c r="BW118" s="845"/>
      <c r="BX118" s="845"/>
      <c r="BY118" s="845"/>
      <c r="BZ118" s="845"/>
      <c r="CA118" s="845" t="s">
        <v>456</v>
      </c>
      <c r="CB118" s="845"/>
      <c r="CC118" s="845"/>
      <c r="CD118" s="845"/>
      <c r="CE118" s="845"/>
      <c r="CF118" s="875" t="s">
        <v>443</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443</v>
      </c>
      <c r="DM118" s="780"/>
      <c r="DN118" s="780"/>
      <c r="DO118" s="780"/>
      <c r="DP118" s="781"/>
      <c r="DQ118" s="782" t="s">
        <v>466</v>
      </c>
      <c r="DR118" s="780"/>
      <c r="DS118" s="780"/>
      <c r="DT118" s="780"/>
      <c r="DU118" s="781"/>
      <c r="DV118" s="824" t="s">
        <v>443</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456</v>
      </c>
      <c r="AB119" s="889"/>
      <c r="AC119" s="889"/>
      <c r="AD119" s="889"/>
      <c r="AE119" s="890"/>
      <c r="AF119" s="891" t="s">
        <v>450</v>
      </c>
      <c r="AG119" s="889"/>
      <c r="AH119" s="889"/>
      <c r="AI119" s="889"/>
      <c r="AJ119" s="890"/>
      <c r="AK119" s="891" t="s">
        <v>456</v>
      </c>
      <c r="AL119" s="889"/>
      <c r="AM119" s="889"/>
      <c r="AN119" s="889"/>
      <c r="AO119" s="890"/>
      <c r="AP119" s="892" t="s">
        <v>448</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475</v>
      </c>
      <c r="BP119" s="878"/>
      <c r="BQ119" s="879">
        <v>19989717</v>
      </c>
      <c r="BR119" s="845"/>
      <c r="BS119" s="845"/>
      <c r="BT119" s="845"/>
      <c r="BU119" s="845"/>
      <c r="BV119" s="845">
        <v>19738249</v>
      </c>
      <c r="BW119" s="845"/>
      <c r="BX119" s="845"/>
      <c r="BY119" s="845"/>
      <c r="BZ119" s="845"/>
      <c r="CA119" s="845">
        <v>19411445</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466</v>
      </c>
      <c r="DH119" s="764"/>
      <c r="DI119" s="764"/>
      <c r="DJ119" s="764"/>
      <c r="DK119" s="765"/>
      <c r="DL119" s="766" t="s">
        <v>443</v>
      </c>
      <c r="DM119" s="764"/>
      <c r="DN119" s="764"/>
      <c r="DO119" s="764"/>
      <c r="DP119" s="765"/>
      <c r="DQ119" s="766" t="s">
        <v>456</v>
      </c>
      <c r="DR119" s="764"/>
      <c r="DS119" s="764"/>
      <c r="DT119" s="764"/>
      <c r="DU119" s="765"/>
      <c r="DV119" s="848" t="s">
        <v>443</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443</v>
      </c>
      <c r="AB120" s="780"/>
      <c r="AC120" s="780"/>
      <c r="AD120" s="780"/>
      <c r="AE120" s="781"/>
      <c r="AF120" s="782" t="s">
        <v>456</v>
      </c>
      <c r="AG120" s="780"/>
      <c r="AH120" s="780"/>
      <c r="AI120" s="780"/>
      <c r="AJ120" s="781"/>
      <c r="AK120" s="782" t="s">
        <v>456</v>
      </c>
      <c r="AL120" s="780"/>
      <c r="AM120" s="780"/>
      <c r="AN120" s="780"/>
      <c r="AO120" s="781"/>
      <c r="AP120" s="824" t="s">
        <v>443</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4212916</v>
      </c>
      <c r="BR120" s="842"/>
      <c r="BS120" s="842"/>
      <c r="BT120" s="842"/>
      <c r="BU120" s="842"/>
      <c r="BV120" s="842">
        <v>4632873</v>
      </c>
      <c r="BW120" s="842"/>
      <c r="BX120" s="842"/>
      <c r="BY120" s="842"/>
      <c r="BZ120" s="842"/>
      <c r="CA120" s="842">
        <v>4747776</v>
      </c>
      <c r="CB120" s="842"/>
      <c r="CC120" s="842"/>
      <c r="CD120" s="842"/>
      <c r="CE120" s="842"/>
      <c r="CF120" s="866">
        <v>95.6</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2388338</v>
      </c>
      <c r="DH120" s="842"/>
      <c r="DI120" s="842"/>
      <c r="DJ120" s="842"/>
      <c r="DK120" s="842"/>
      <c r="DL120" s="842">
        <v>2341212</v>
      </c>
      <c r="DM120" s="842"/>
      <c r="DN120" s="842"/>
      <c r="DO120" s="842"/>
      <c r="DP120" s="842"/>
      <c r="DQ120" s="842">
        <v>2303124</v>
      </c>
      <c r="DR120" s="842"/>
      <c r="DS120" s="842"/>
      <c r="DT120" s="842"/>
      <c r="DU120" s="842"/>
      <c r="DV120" s="843">
        <v>46.4</v>
      </c>
      <c r="DW120" s="843"/>
      <c r="DX120" s="843"/>
      <c r="DY120" s="843"/>
      <c r="DZ120" s="844"/>
    </row>
    <row r="121" spans="1:130" s="230" customFormat="1" ht="26.25" customHeight="1" x14ac:dyDescent="0.2">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456</v>
      </c>
      <c r="AB121" s="780"/>
      <c r="AC121" s="780"/>
      <c r="AD121" s="780"/>
      <c r="AE121" s="781"/>
      <c r="AF121" s="782" t="s">
        <v>450</v>
      </c>
      <c r="AG121" s="780"/>
      <c r="AH121" s="780"/>
      <c r="AI121" s="780"/>
      <c r="AJ121" s="781"/>
      <c r="AK121" s="782" t="s">
        <v>443</v>
      </c>
      <c r="AL121" s="780"/>
      <c r="AM121" s="780"/>
      <c r="AN121" s="780"/>
      <c r="AO121" s="781"/>
      <c r="AP121" s="824" t="s">
        <v>456</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158834</v>
      </c>
      <c r="BR121" s="817"/>
      <c r="BS121" s="817"/>
      <c r="BT121" s="817"/>
      <c r="BU121" s="817"/>
      <c r="BV121" s="817">
        <v>144487</v>
      </c>
      <c r="BW121" s="817"/>
      <c r="BX121" s="817"/>
      <c r="BY121" s="817"/>
      <c r="BZ121" s="817"/>
      <c r="CA121" s="817">
        <v>135740</v>
      </c>
      <c r="CB121" s="817"/>
      <c r="CC121" s="817"/>
      <c r="CD121" s="817"/>
      <c r="CE121" s="817"/>
      <c r="CF121" s="875">
        <v>2.7</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1711888</v>
      </c>
      <c r="DH121" s="817"/>
      <c r="DI121" s="817"/>
      <c r="DJ121" s="817"/>
      <c r="DK121" s="817"/>
      <c r="DL121" s="817">
        <v>1669956</v>
      </c>
      <c r="DM121" s="817"/>
      <c r="DN121" s="817"/>
      <c r="DO121" s="817"/>
      <c r="DP121" s="817"/>
      <c r="DQ121" s="817">
        <v>1426610</v>
      </c>
      <c r="DR121" s="817"/>
      <c r="DS121" s="817"/>
      <c r="DT121" s="817"/>
      <c r="DU121" s="817"/>
      <c r="DV121" s="794">
        <v>28.7</v>
      </c>
      <c r="DW121" s="794"/>
      <c r="DX121" s="794"/>
      <c r="DY121" s="794"/>
      <c r="DZ121" s="795"/>
    </row>
    <row r="122" spans="1:130" s="230" customFormat="1" ht="26.25" customHeight="1" x14ac:dyDescent="0.2">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456</v>
      </c>
      <c r="AG122" s="780"/>
      <c r="AH122" s="780"/>
      <c r="AI122" s="780"/>
      <c r="AJ122" s="781"/>
      <c r="AK122" s="782" t="s">
        <v>456</v>
      </c>
      <c r="AL122" s="780"/>
      <c r="AM122" s="780"/>
      <c r="AN122" s="780"/>
      <c r="AO122" s="781"/>
      <c r="AP122" s="824" t="s">
        <v>443</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12219360</v>
      </c>
      <c r="BR122" s="845"/>
      <c r="BS122" s="845"/>
      <c r="BT122" s="845"/>
      <c r="BU122" s="845"/>
      <c r="BV122" s="845">
        <v>12108042</v>
      </c>
      <c r="BW122" s="845"/>
      <c r="BX122" s="845"/>
      <c r="BY122" s="845"/>
      <c r="BZ122" s="845"/>
      <c r="CA122" s="845">
        <v>12102023</v>
      </c>
      <c r="CB122" s="845"/>
      <c r="CC122" s="845"/>
      <c r="CD122" s="845"/>
      <c r="CE122" s="845"/>
      <c r="CF122" s="846">
        <v>243.8</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731902</v>
      </c>
      <c r="DH122" s="817"/>
      <c r="DI122" s="817"/>
      <c r="DJ122" s="817"/>
      <c r="DK122" s="817"/>
      <c r="DL122" s="817">
        <v>664293</v>
      </c>
      <c r="DM122" s="817"/>
      <c r="DN122" s="817"/>
      <c r="DO122" s="817"/>
      <c r="DP122" s="817"/>
      <c r="DQ122" s="817">
        <v>593987</v>
      </c>
      <c r="DR122" s="817"/>
      <c r="DS122" s="817"/>
      <c r="DT122" s="817"/>
      <c r="DU122" s="817"/>
      <c r="DV122" s="794">
        <v>12</v>
      </c>
      <c r="DW122" s="794"/>
      <c r="DX122" s="794"/>
      <c r="DY122" s="794"/>
      <c r="DZ122" s="795"/>
    </row>
    <row r="123" spans="1:130" s="230" customFormat="1" ht="26.25" customHeight="1" x14ac:dyDescent="0.2">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466</v>
      </c>
      <c r="AB123" s="780"/>
      <c r="AC123" s="780"/>
      <c r="AD123" s="780"/>
      <c r="AE123" s="781"/>
      <c r="AF123" s="782" t="s">
        <v>443</v>
      </c>
      <c r="AG123" s="780"/>
      <c r="AH123" s="780"/>
      <c r="AI123" s="780"/>
      <c r="AJ123" s="781"/>
      <c r="AK123" s="782" t="s">
        <v>456</v>
      </c>
      <c r="AL123" s="780"/>
      <c r="AM123" s="780"/>
      <c r="AN123" s="780"/>
      <c r="AO123" s="781"/>
      <c r="AP123" s="824" t="s">
        <v>447</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486</v>
      </c>
      <c r="BP123" s="878"/>
      <c r="BQ123" s="832">
        <v>16591110</v>
      </c>
      <c r="BR123" s="833"/>
      <c r="BS123" s="833"/>
      <c r="BT123" s="833"/>
      <c r="BU123" s="833"/>
      <c r="BV123" s="833">
        <v>16885402</v>
      </c>
      <c r="BW123" s="833"/>
      <c r="BX123" s="833"/>
      <c r="BY123" s="833"/>
      <c r="BZ123" s="833"/>
      <c r="CA123" s="833">
        <v>16985539</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443</v>
      </c>
      <c r="DH123" s="780"/>
      <c r="DI123" s="780"/>
      <c r="DJ123" s="780"/>
      <c r="DK123" s="781"/>
      <c r="DL123" s="782">
        <v>167202</v>
      </c>
      <c r="DM123" s="780"/>
      <c r="DN123" s="780"/>
      <c r="DO123" s="780"/>
      <c r="DP123" s="781"/>
      <c r="DQ123" s="782">
        <v>168909</v>
      </c>
      <c r="DR123" s="780"/>
      <c r="DS123" s="780"/>
      <c r="DT123" s="780"/>
      <c r="DU123" s="781"/>
      <c r="DV123" s="824">
        <v>3.4</v>
      </c>
      <c r="DW123" s="825"/>
      <c r="DX123" s="825"/>
      <c r="DY123" s="825"/>
      <c r="DZ123" s="826"/>
    </row>
    <row r="124" spans="1:130" s="230" customFormat="1" ht="26.25" customHeight="1" thickBot="1" x14ac:dyDescent="0.25">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447</v>
      </c>
      <c r="AB124" s="780"/>
      <c r="AC124" s="780"/>
      <c r="AD124" s="780"/>
      <c r="AE124" s="781"/>
      <c r="AF124" s="782" t="s">
        <v>447</v>
      </c>
      <c r="AG124" s="780"/>
      <c r="AH124" s="780"/>
      <c r="AI124" s="780"/>
      <c r="AJ124" s="781"/>
      <c r="AK124" s="782" t="s">
        <v>466</v>
      </c>
      <c r="AL124" s="780"/>
      <c r="AM124" s="780"/>
      <c r="AN124" s="780"/>
      <c r="AO124" s="781"/>
      <c r="AP124" s="824" t="s">
        <v>447</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69.5</v>
      </c>
      <c r="BR124" s="831"/>
      <c r="BS124" s="831"/>
      <c r="BT124" s="831"/>
      <c r="BU124" s="831"/>
      <c r="BV124" s="831">
        <v>54.9</v>
      </c>
      <c r="BW124" s="831"/>
      <c r="BX124" s="831"/>
      <c r="BY124" s="831"/>
      <c r="BZ124" s="831"/>
      <c r="CA124" s="831">
        <v>48.8</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v>172198</v>
      </c>
      <c r="DH124" s="764"/>
      <c r="DI124" s="764"/>
      <c r="DJ124" s="764"/>
      <c r="DK124" s="765"/>
      <c r="DL124" s="766" t="s">
        <v>490</v>
      </c>
      <c r="DM124" s="764"/>
      <c r="DN124" s="764"/>
      <c r="DO124" s="764"/>
      <c r="DP124" s="765"/>
      <c r="DQ124" s="766" t="s">
        <v>466</v>
      </c>
      <c r="DR124" s="764"/>
      <c r="DS124" s="764"/>
      <c r="DT124" s="764"/>
      <c r="DU124" s="765"/>
      <c r="DV124" s="848" t="s">
        <v>466</v>
      </c>
      <c r="DW124" s="849"/>
      <c r="DX124" s="849"/>
      <c r="DY124" s="849"/>
      <c r="DZ124" s="850"/>
    </row>
    <row r="125" spans="1:130" s="230" customFormat="1" ht="26.25" customHeight="1" x14ac:dyDescent="0.2">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466</v>
      </c>
      <c r="AB125" s="780"/>
      <c r="AC125" s="780"/>
      <c r="AD125" s="780"/>
      <c r="AE125" s="781"/>
      <c r="AF125" s="782" t="s">
        <v>443</v>
      </c>
      <c r="AG125" s="780"/>
      <c r="AH125" s="780"/>
      <c r="AI125" s="780"/>
      <c r="AJ125" s="781"/>
      <c r="AK125" s="782" t="s">
        <v>466</v>
      </c>
      <c r="AL125" s="780"/>
      <c r="AM125" s="780"/>
      <c r="AN125" s="780"/>
      <c r="AO125" s="781"/>
      <c r="AP125" s="824" t="s">
        <v>466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453</v>
      </c>
      <c r="DH125" s="842"/>
      <c r="DI125" s="842"/>
      <c r="DJ125" s="842"/>
      <c r="DK125" s="842"/>
      <c r="DL125" s="842" t="s">
        <v>466</v>
      </c>
      <c r="DM125" s="842"/>
      <c r="DN125" s="842"/>
      <c r="DO125" s="842"/>
      <c r="DP125" s="842"/>
      <c r="DQ125" s="842" t="s">
        <v>453</v>
      </c>
      <c r="DR125" s="842"/>
      <c r="DS125" s="842"/>
      <c r="DT125" s="842"/>
      <c r="DU125" s="842"/>
      <c r="DV125" s="843" t="s">
        <v>466</v>
      </c>
      <c r="DW125" s="843"/>
      <c r="DX125" s="843"/>
      <c r="DY125" s="843"/>
      <c r="DZ125" s="844"/>
    </row>
    <row r="126" spans="1:130" s="230" customFormat="1" ht="26.25" customHeight="1" thickBot="1" x14ac:dyDescent="0.25">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447</v>
      </c>
      <c r="AB126" s="780"/>
      <c r="AC126" s="780"/>
      <c r="AD126" s="780"/>
      <c r="AE126" s="781"/>
      <c r="AF126" s="782" t="s">
        <v>490</v>
      </c>
      <c r="AG126" s="780"/>
      <c r="AH126" s="780"/>
      <c r="AI126" s="780"/>
      <c r="AJ126" s="781"/>
      <c r="AK126" s="782" t="s">
        <v>466</v>
      </c>
      <c r="AL126" s="780"/>
      <c r="AM126" s="780"/>
      <c r="AN126" s="780"/>
      <c r="AO126" s="781"/>
      <c r="AP126" s="824" t="s">
        <v>453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466</v>
      </c>
      <c r="DH126" s="817"/>
      <c r="DI126" s="817"/>
      <c r="DJ126" s="817"/>
      <c r="DK126" s="817"/>
      <c r="DL126" s="817" t="s">
        <v>466</v>
      </c>
      <c r="DM126" s="817"/>
      <c r="DN126" s="817"/>
      <c r="DO126" s="817"/>
      <c r="DP126" s="817"/>
      <c r="DQ126" s="817" t="s">
        <v>453</v>
      </c>
      <c r="DR126" s="817"/>
      <c r="DS126" s="817"/>
      <c r="DT126" s="817"/>
      <c r="DU126" s="817"/>
      <c r="DV126" s="794" t="s">
        <v>466</v>
      </c>
      <c r="DW126" s="794"/>
      <c r="DX126" s="794"/>
      <c r="DY126" s="794"/>
      <c r="DZ126" s="795"/>
    </row>
    <row r="127" spans="1:130" s="230" customFormat="1" ht="26.25" customHeight="1" x14ac:dyDescent="0.2">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466</v>
      </c>
      <c r="AB127" s="780"/>
      <c r="AC127" s="780"/>
      <c r="AD127" s="780"/>
      <c r="AE127" s="781"/>
      <c r="AF127" s="782" t="s">
        <v>466</v>
      </c>
      <c r="AG127" s="780"/>
      <c r="AH127" s="780"/>
      <c r="AI127" s="780"/>
      <c r="AJ127" s="781"/>
      <c r="AK127" s="782" t="s">
        <v>466</v>
      </c>
      <c r="AL127" s="780"/>
      <c r="AM127" s="780"/>
      <c r="AN127" s="780"/>
      <c r="AO127" s="781"/>
      <c r="AP127" s="824" t="s">
        <v>448</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466</v>
      </c>
      <c r="DH127" s="817"/>
      <c r="DI127" s="817"/>
      <c r="DJ127" s="817"/>
      <c r="DK127" s="817"/>
      <c r="DL127" s="817" t="s">
        <v>466</v>
      </c>
      <c r="DM127" s="817"/>
      <c r="DN127" s="817"/>
      <c r="DO127" s="817"/>
      <c r="DP127" s="817"/>
      <c r="DQ127" s="817" t="s">
        <v>453</v>
      </c>
      <c r="DR127" s="817"/>
      <c r="DS127" s="817"/>
      <c r="DT127" s="817"/>
      <c r="DU127" s="817"/>
      <c r="DV127" s="794" t="s">
        <v>443</v>
      </c>
      <c r="DW127" s="794"/>
      <c r="DX127" s="794"/>
      <c r="DY127" s="794"/>
      <c r="DZ127" s="795"/>
    </row>
    <row r="128" spans="1:130" s="230" customFormat="1" ht="26.25" customHeight="1" thickBot="1" x14ac:dyDescent="0.25">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17798</v>
      </c>
      <c r="AB128" s="801"/>
      <c r="AC128" s="801"/>
      <c r="AD128" s="801"/>
      <c r="AE128" s="802"/>
      <c r="AF128" s="803">
        <v>15698</v>
      </c>
      <c r="AG128" s="801"/>
      <c r="AH128" s="801"/>
      <c r="AI128" s="801"/>
      <c r="AJ128" s="802"/>
      <c r="AK128" s="803">
        <v>15090</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450</v>
      </c>
      <c r="BG128" s="787"/>
      <c r="BH128" s="787"/>
      <c r="BI128" s="787"/>
      <c r="BJ128" s="787"/>
      <c r="BK128" s="787"/>
      <c r="BL128" s="810"/>
      <c r="BM128" s="786">
        <v>14.37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448</v>
      </c>
      <c r="DH128" s="791"/>
      <c r="DI128" s="791"/>
      <c r="DJ128" s="791"/>
      <c r="DK128" s="791"/>
      <c r="DL128" s="791" t="s">
        <v>443</v>
      </c>
      <c r="DM128" s="791"/>
      <c r="DN128" s="791"/>
      <c r="DO128" s="791"/>
      <c r="DP128" s="791"/>
      <c r="DQ128" s="791" t="s">
        <v>443</v>
      </c>
      <c r="DR128" s="791"/>
      <c r="DS128" s="791"/>
      <c r="DT128" s="791"/>
      <c r="DU128" s="791"/>
      <c r="DV128" s="792" t="s">
        <v>443</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6044387</v>
      </c>
      <c r="AB129" s="780"/>
      <c r="AC129" s="780"/>
      <c r="AD129" s="780"/>
      <c r="AE129" s="781"/>
      <c r="AF129" s="782">
        <v>6399817</v>
      </c>
      <c r="AG129" s="780"/>
      <c r="AH129" s="780"/>
      <c r="AI129" s="780"/>
      <c r="AJ129" s="781"/>
      <c r="AK129" s="782">
        <v>6159197</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506</v>
      </c>
      <c r="BG129" s="771"/>
      <c r="BH129" s="771"/>
      <c r="BI129" s="771"/>
      <c r="BJ129" s="771"/>
      <c r="BK129" s="771"/>
      <c r="BL129" s="772"/>
      <c r="BM129" s="770">
        <v>19.37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1155590</v>
      </c>
      <c r="AB130" s="780"/>
      <c r="AC130" s="780"/>
      <c r="AD130" s="780"/>
      <c r="AE130" s="781"/>
      <c r="AF130" s="782">
        <v>1210481</v>
      </c>
      <c r="AG130" s="780"/>
      <c r="AH130" s="780"/>
      <c r="AI130" s="780"/>
      <c r="AJ130" s="781"/>
      <c r="AK130" s="782">
        <v>1194392</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10.7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4888797</v>
      </c>
      <c r="AB131" s="764"/>
      <c r="AC131" s="764"/>
      <c r="AD131" s="764"/>
      <c r="AE131" s="765"/>
      <c r="AF131" s="766">
        <v>5189336</v>
      </c>
      <c r="AG131" s="764"/>
      <c r="AH131" s="764"/>
      <c r="AI131" s="764"/>
      <c r="AJ131" s="765"/>
      <c r="AK131" s="766">
        <v>4964805</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v>48.8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10.688150889999999</v>
      </c>
      <c r="AB132" s="745"/>
      <c r="AC132" s="745"/>
      <c r="AD132" s="745"/>
      <c r="AE132" s="746"/>
      <c r="AF132" s="747">
        <v>10.78667868</v>
      </c>
      <c r="AG132" s="745"/>
      <c r="AH132" s="745"/>
      <c r="AI132" s="745"/>
      <c r="AJ132" s="746"/>
      <c r="AK132" s="747">
        <v>10.680782020000001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10.199999999999999</v>
      </c>
      <c r="AB133" s="724"/>
      <c r="AC133" s="724"/>
      <c r="AD133" s="724"/>
      <c r="AE133" s="725"/>
      <c r="AF133" s="723">
        <v>10.6</v>
      </c>
      <c r="AG133" s="724"/>
      <c r="AH133" s="724"/>
      <c r="AI133" s="724"/>
      <c r="AJ133" s="725"/>
      <c r="AK133" s="723">
        <v>10.7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gQycK+iH/Iw3/rNe/Xy2Wjk+a6Fn4TTeBJIgUBLSXAsZpgHbUu6bXB1swQYZGlIktmNYkvCe/9Qu+P40HuOsg==" saltValue="tpHJWSMIaIoxmPLyo6MHW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IaOEjElnRyBW8f9KHggm49XHUz3wiLtG8Hwiyd0rNJbIkZ5ZeYTityeidd7/V0O0G8WRXR7KlCtdpHk6HgQeA==" saltValue="xFYcSf8T/QfRoRckSHfa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ONG3O9GmzjZBOvJFZKEeyvp0Zx8zzLHwkg/7Ph+ACsCAODP1QRxlG/Nh0jXqym98vEeizbrO3ikpQ90fWeOhw==" saltValue="9i1vN9KerV6mfUSL/Eab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1631202</v>
      </c>
      <c r="AP9" s="281">
        <v>145370</v>
      </c>
      <c r="AQ9" s="282">
        <v>121814</v>
      </c>
      <c r="AR9" s="283">
        <v>19.3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156300</v>
      </c>
      <c r="AP10" s="284">
        <v>13929</v>
      </c>
      <c r="AQ10" s="285">
        <v>18777</v>
      </c>
      <c r="AR10" s="286">
        <v>-25.8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v>126836</v>
      </c>
      <c r="AP11" s="284">
        <v>11303</v>
      </c>
      <c r="AQ11" s="285">
        <v>3489</v>
      </c>
      <c r="AR11" s="286">
        <v>224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527</v>
      </c>
      <c r="AP12" s="284" t="s">
        <v>527</v>
      </c>
      <c r="AQ12" s="285" t="s">
        <v>527</v>
      </c>
      <c r="AR12" s="286" t="s">
        <v>527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528</v>
      </c>
      <c r="AL13" s="1131"/>
      <c r="AM13" s="1131"/>
      <c r="AN13" s="1132"/>
      <c r="AO13" s="284">
        <v>102691</v>
      </c>
      <c r="AP13" s="284">
        <v>9152</v>
      </c>
      <c r="AQ13" s="285">
        <v>6796</v>
      </c>
      <c r="AR13" s="286">
        <v>34.700000000000003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529</v>
      </c>
      <c r="AL14" s="1131"/>
      <c r="AM14" s="1131"/>
      <c r="AN14" s="1132"/>
      <c r="AO14" s="284">
        <v>45407</v>
      </c>
      <c r="AP14" s="284">
        <v>4047</v>
      </c>
      <c r="AQ14" s="285">
        <v>2572</v>
      </c>
      <c r="AR14" s="286">
        <v>57.3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530</v>
      </c>
      <c r="AL15" s="1134"/>
      <c r="AM15" s="1134"/>
      <c r="AN15" s="1135"/>
      <c r="AO15" s="284">
        <v>-169374</v>
      </c>
      <c r="AP15" s="284">
        <v>-15094</v>
      </c>
      <c r="AQ15" s="285">
        <v>-9119</v>
      </c>
      <c r="AR15" s="286">
        <v>65.5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1893062</v>
      </c>
      <c r="AP16" s="284">
        <v>168707</v>
      </c>
      <c r="AQ16" s="285">
        <v>144330</v>
      </c>
      <c r="AR16" s="286">
        <v>16.899999999999999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535</v>
      </c>
      <c r="AL21" s="1137"/>
      <c r="AM21" s="1137"/>
      <c r="AN21" s="1138"/>
      <c r="AO21" s="297">
        <v>17.2</v>
      </c>
      <c r="AP21" s="298">
        <v>12.76</v>
      </c>
      <c r="AQ21" s="299">
        <v>4.4400000000000004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536</v>
      </c>
      <c r="AL22" s="1137"/>
      <c r="AM22" s="1137"/>
      <c r="AN22" s="1138"/>
      <c r="AO22" s="302">
        <v>92.5</v>
      </c>
      <c r="AP22" s="303">
        <v>95.6</v>
      </c>
      <c r="AQ22" s="304">
        <v>-3.1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540</v>
      </c>
      <c r="AL32" s="1121"/>
      <c r="AM32" s="1121"/>
      <c r="AN32" s="1122"/>
      <c r="AO32" s="312">
        <v>1363414</v>
      </c>
      <c r="AP32" s="312">
        <v>121506</v>
      </c>
      <c r="AQ32" s="313">
        <v>83451</v>
      </c>
      <c r="AR32" s="314">
        <v>45.6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541</v>
      </c>
      <c r="AL33" s="1121"/>
      <c r="AM33" s="1121"/>
      <c r="AN33" s="1122"/>
      <c r="AO33" s="312" t="s">
        <v>527</v>
      </c>
      <c r="AP33" s="312" t="s">
        <v>527</v>
      </c>
      <c r="AQ33" s="313" t="s">
        <v>527</v>
      </c>
      <c r="AR33" s="314" t="s">
        <v>527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527</v>
      </c>
      <c r="AP34" s="312" t="s">
        <v>527</v>
      </c>
      <c r="AQ34" s="313" t="s">
        <v>527</v>
      </c>
      <c r="AR34" s="314" t="s">
        <v>527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361859</v>
      </c>
      <c r="AP35" s="312">
        <v>32248</v>
      </c>
      <c r="AQ35" s="313">
        <v>28003</v>
      </c>
      <c r="AR35" s="314">
        <v>15.2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v>14489</v>
      </c>
      <c r="AP36" s="312">
        <v>1291</v>
      </c>
      <c r="AQ36" s="313">
        <v>3357</v>
      </c>
      <c r="AR36" s="314">
        <v>-61.5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t="s">
        <v>527</v>
      </c>
      <c r="AP37" s="312" t="s">
        <v>527</v>
      </c>
      <c r="AQ37" s="313">
        <v>824</v>
      </c>
      <c r="AR37" s="314" t="s">
        <v>527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527</v>
      </c>
      <c r="AP38" s="315" t="s">
        <v>527</v>
      </c>
      <c r="AQ38" s="316">
        <v>11</v>
      </c>
      <c r="AR38" s="304" t="s">
        <v>527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v>-15090</v>
      </c>
      <c r="AP39" s="312">
        <v>-1345</v>
      </c>
      <c r="AQ39" s="313">
        <v>-3327</v>
      </c>
      <c r="AR39" s="314">
        <v>-59.6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-1194392</v>
      </c>
      <c r="AP40" s="312">
        <v>-106443</v>
      </c>
      <c r="AQ40" s="313">
        <v>-75351</v>
      </c>
      <c r="AR40" s="314">
        <v>41.3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530280</v>
      </c>
      <c r="AP41" s="312">
        <v>47258</v>
      </c>
      <c r="AQ41" s="313">
        <v>36968</v>
      </c>
      <c r="AR41" s="314">
        <v>27.8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1255768</v>
      </c>
      <c r="AN51" s="334">
        <v>98023</v>
      </c>
      <c r="AO51" s="335">
        <v>-22.3</v>
      </c>
      <c r="AP51" s="336">
        <v>115050</v>
      </c>
      <c r="AQ51" s="337">
        <v>1</v>
      </c>
      <c r="AR51" s="338">
        <v>-23.3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698805</v>
      </c>
      <c r="AN52" s="342">
        <v>54547</v>
      </c>
      <c r="AO52" s="343">
        <v>-34.9</v>
      </c>
      <c r="AP52" s="344">
        <v>53792</v>
      </c>
      <c r="AQ52" s="345">
        <v>1.2</v>
      </c>
      <c r="AR52" s="346">
        <v>-36.1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1355363</v>
      </c>
      <c r="AN53" s="334">
        <v>109790</v>
      </c>
      <c r="AO53" s="335">
        <v>12</v>
      </c>
      <c r="AP53" s="336">
        <v>118252</v>
      </c>
      <c r="AQ53" s="337">
        <v>2.8</v>
      </c>
      <c r="AR53" s="338">
        <v>9.1999999999999993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1024586</v>
      </c>
      <c r="AN54" s="342">
        <v>82996</v>
      </c>
      <c r="AO54" s="343">
        <v>52.2</v>
      </c>
      <c r="AP54" s="344">
        <v>49994</v>
      </c>
      <c r="AQ54" s="345">
        <v>-7.1</v>
      </c>
      <c r="AR54" s="346">
        <v>59.3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1817836</v>
      </c>
      <c r="AN55" s="334">
        <v>151676</v>
      </c>
      <c r="AO55" s="335">
        <v>38.200000000000003</v>
      </c>
      <c r="AP55" s="336">
        <v>120302</v>
      </c>
      <c r="AQ55" s="337">
        <v>1.7</v>
      </c>
      <c r="AR55" s="338">
        <v>36.5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1285862</v>
      </c>
      <c r="AN56" s="342">
        <v>107289</v>
      </c>
      <c r="AO56" s="343">
        <v>29.3</v>
      </c>
      <c r="AP56" s="344">
        <v>59328</v>
      </c>
      <c r="AQ56" s="345">
        <v>18.7</v>
      </c>
      <c r="AR56" s="346">
        <v>10.6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1579356</v>
      </c>
      <c r="AN57" s="334">
        <v>135718</v>
      </c>
      <c r="AO57" s="335">
        <v>-10.5</v>
      </c>
      <c r="AP57" s="336">
        <v>114841</v>
      </c>
      <c r="AQ57" s="337">
        <v>-4.5</v>
      </c>
      <c r="AR57" s="338">
        <v>-6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981258</v>
      </c>
      <c r="AN58" s="342">
        <v>84322</v>
      </c>
      <c r="AO58" s="343">
        <v>-21.4</v>
      </c>
      <c r="AP58" s="344">
        <v>51589</v>
      </c>
      <c r="AQ58" s="345">
        <v>-13</v>
      </c>
      <c r="AR58" s="346">
        <v>-8.4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1691660</v>
      </c>
      <c r="AN59" s="334">
        <v>150758</v>
      </c>
      <c r="AO59" s="335">
        <v>11.1</v>
      </c>
      <c r="AP59" s="336">
        <v>124145</v>
      </c>
      <c r="AQ59" s="337">
        <v>8.1</v>
      </c>
      <c r="AR59" s="338">
        <v>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1285282</v>
      </c>
      <c r="AN60" s="342">
        <v>114543</v>
      </c>
      <c r="AO60" s="343">
        <v>35.799999999999997</v>
      </c>
      <c r="AP60" s="344">
        <v>54761</v>
      </c>
      <c r="AQ60" s="345">
        <v>6.1</v>
      </c>
      <c r="AR60" s="346">
        <v>29.7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1539997</v>
      </c>
      <c r="AN61" s="349">
        <v>129193</v>
      </c>
      <c r="AO61" s="350">
        <v>5.7</v>
      </c>
      <c r="AP61" s="351">
        <v>118518</v>
      </c>
      <c r="AQ61" s="352">
        <v>1.8</v>
      </c>
      <c r="AR61" s="338">
        <v>3.9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1055159</v>
      </c>
      <c r="AN62" s="342">
        <v>88739</v>
      </c>
      <c r="AO62" s="343">
        <v>12.2</v>
      </c>
      <c r="AP62" s="344">
        <v>53893</v>
      </c>
      <c r="AQ62" s="345">
        <v>1.2</v>
      </c>
      <c r="AR62" s="346">
        <v>11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gsRl8zhIZ2MVfp/ks9dWuy2Z4ZTdc8zePioe+Tf80mY3wMwQ5/KVfaiMlwa7s409nkAtiU7iwezzAcpDJ1U86w==" saltValue="9LXHbdtKiheclejm56mk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0" spans="125:125" ht="13.5" hidden="1" customHeight="1" x14ac:dyDescent="0.2"/>
    <row r="121" spans="125:125" ht="13.5" hidden="1" customHeight="1" x14ac:dyDescent="0.2">
      <c r="DU121" s="259"/>
    </row>
  </sheetData>
  <sheetProtection algorithmName="SHA-512" hashValue="pq8ua6C0x2vgRk9YvYWZCaDq3U6z0AONDr3GiUC0oqg+MDqNQySEMhBQdnKO302k4iMiHdf7c1btP4PRY7xTFA==" saltValue="txQpU9y7od0bFyBKei+/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E0CN6UlOPZF+J62Bkz/LqlQ/z1v2VBHASx2ND0iDMwDeUQU8EDqTvPQZlHPp/B0eAC0L3JvvruATCLCD7I/crw==" saltValue="rGf8kgPr8vdQG499GC9/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39" t="s">
        <v>3</v>
      </c>
      <c r="D47" s="1139"/>
      <c r="E47" s="1140"/>
      <c r="F47" s="11">
        <v>29.73</v>
      </c>
      <c r="G47" s="12">
        <v>29.15</v>
      </c>
      <c r="H47" s="12">
        <v>23.49</v>
      </c>
      <c r="I47" s="12">
        <v>28.21</v>
      </c>
      <c r="J47" s="13">
        <v>29.31</v>
      </c>
    </row>
    <row r="48" spans="2:10" ht="57.75" customHeight="1" x14ac:dyDescent="0.2">
      <c r="B48" s="14"/>
      <c r="C48" s="1141" t="s">
        <v>4</v>
      </c>
      <c r="D48" s="1141"/>
      <c r="E48" s="1142"/>
      <c r="F48" s="15">
        <v>2.91</v>
      </c>
      <c r="G48" s="16">
        <v>2.78</v>
      </c>
      <c r="H48" s="16">
        <v>3.18</v>
      </c>
      <c r="I48" s="16">
        <v>6.4</v>
      </c>
      <c r="J48" s="17">
        <v>4.9800000000000004</v>
      </c>
    </row>
    <row r="49" spans="2:10" ht="57.75" customHeight="1" thickBot="1" x14ac:dyDescent="0.25">
      <c r="B49" s="18"/>
      <c r="C49" s="1143" t="s">
        <v>5</v>
      </c>
      <c r="D49" s="1143"/>
      <c r="E49" s="1144"/>
      <c r="F49" s="19" t="s">
        <v>573</v>
      </c>
      <c r="G49" s="20" t="s">
        <v>574</v>
      </c>
      <c r="H49" s="20" t="s">
        <v>575</v>
      </c>
      <c r="I49" s="20">
        <v>9.42</v>
      </c>
      <c r="J49" s="21" t="s">
        <v>576</v>
      </c>
    </row>
    <row r="50" spans="2:10" ht="13.2" x14ac:dyDescent="0.2"/>
  </sheetData>
  <sheetProtection algorithmName="SHA-512" hashValue="WyWSZi4uGgDtsh9FpTQspVaDQWABZbhPla5zQW5VpOKV8CMvAW0k+NkDPV7GyB6gTTvRtK7GQxsx9Bmisr1XBQ==" saltValue="ss4DrqtJPzONx+rHYWvw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