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30" yWindow="-180" windowWidth="17570" windowHeight="12420" tabRatio="774"/>
  </bookViews>
  <sheets>
    <sheet name="112JR各駅別乗車人員" sheetId="23" r:id="rId1"/>
  </sheets>
  <definedNames>
    <definedName name="_Regression_Int" localSheetId="0" hidden="1">1</definedName>
    <definedName name="_xlnm.Print_Area" localSheetId="0">'112JR各駅別乗車人員'!$A$1:$J$58</definedName>
  </definedNames>
  <calcPr calcId="162913"/>
</workbook>
</file>

<file path=xl/calcChain.xml><?xml version="1.0" encoding="utf-8"?>
<calcChain xmlns="http://schemas.openxmlformats.org/spreadsheetml/2006/main">
  <c r="J39" i="23" l="1"/>
  <c r="J22" i="23"/>
  <c r="E28" i="23"/>
  <c r="E6" i="23"/>
  <c r="E4" i="23"/>
  <c r="H39" i="23"/>
  <c r="I39" i="23"/>
  <c r="G39" i="23"/>
  <c r="H22" i="23"/>
  <c r="I22" i="23"/>
  <c r="G22" i="23"/>
  <c r="C28" i="23"/>
  <c r="D28" i="23"/>
  <c r="B28" i="23"/>
  <c r="C6" i="23" l="1"/>
  <c r="C4" i="23" s="1"/>
  <c r="D6" i="23"/>
  <c r="D4" i="23" s="1"/>
  <c r="B6" i="23"/>
  <c r="B4" i="23" l="1"/>
</calcChain>
</file>

<file path=xl/sharedStrings.xml><?xml version="1.0" encoding="utf-8"?>
<sst xmlns="http://schemas.openxmlformats.org/spreadsheetml/2006/main" count="110" uniqueCount="103">
  <si>
    <t>総数</t>
  </si>
  <si>
    <t>伊勢市</t>
  </si>
  <si>
    <t>熊野市</t>
  </si>
  <si>
    <t>津</t>
  </si>
  <si>
    <t>単位:人</t>
  </si>
  <si>
    <t>池の浦シーサイド</t>
  </si>
  <si>
    <t>相賀</t>
  </si>
  <si>
    <t>尾鷲</t>
  </si>
  <si>
    <t>大曽根浦</t>
  </si>
  <si>
    <t>九鬼</t>
  </si>
  <si>
    <t>三木里</t>
  </si>
  <si>
    <t>賀田</t>
  </si>
  <si>
    <t>二木島</t>
  </si>
  <si>
    <t>新鹿</t>
  </si>
  <si>
    <t>波田須</t>
  </si>
  <si>
    <t>大泊</t>
  </si>
  <si>
    <t>有井</t>
  </si>
  <si>
    <t>神志山</t>
  </si>
  <si>
    <t>紀伊市木</t>
  </si>
  <si>
    <t>阿田和</t>
  </si>
  <si>
    <t>紀伊井田</t>
  </si>
  <si>
    <t>鵜殿</t>
  </si>
  <si>
    <t>名松線</t>
  </si>
  <si>
    <t>上ノ庄</t>
  </si>
  <si>
    <t>権現前</t>
  </si>
  <si>
    <t>伊勢八太</t>
  </si>
  <si>
    <t>一志</t>
  </si>
  <si>
    <t>井関</t>
  </si>
  <si>
    <t>伊勢大井</t>
  </si>
  <si>
    <t>伊勢川口</t>
  </si>
  <si>
    <t>関ノ宮</t>
  </si>
  <si>
    <t>家城</t>
  </si>
  <si>
    <t>伊勢竹原</t>
  </si>
  <si>
    <t>伊勢鎌倉</t>
  </si>
  <si>
    <t>伊勢八知</t>
  </si>
  <si>
    <t>比津</t>
  </si>
  <si>
    <t>伊勢奥津</t>
  </si>
  <si>
    <t>参宮線</t>
  </si>
  <si>
    <t>外城田</t>
  </si>
  <si>
    <t>田丸</t>
  </si>
  <si>
    <t>宮川</t>
  </si>
  <si>
    <t>山田上口</t>
  </si>
  <si>
    <t>五十鈴ケ丘</t>
  </si>
  <si>
    <t>二見浦</t>
  </si>
  <si>
    <t>松下</t>
  </si>
  <si>
    <t>鳥羽</t>
  </si>
  <si>
    <t>関西本線</t>
  </si>
  <si>
    <t>長島</t>
  </si>
  <si>
    <t>桑名</t>
  </si>
  <si>
    <t>朝日</t>
  </si>
  <si>
    <t>富田</t>
  </si>
  <si>
    <t>富田浜</t>
  </si>
  <si>
    <t>四日市</t>
  </si>
  <si>
    <t>南四日市</t>
  </si>
  <si>
    <t>河原田</t>
  </si>
  <si>
    <t>河曲</t>
  </si>
  <si>
    <t>加佐登</t>
  </si>
  <si>
    <t>井田川</t>
  </si>
  <si>
    <t>亀山</t>
  </si>
  <si>
    <t>紀勢本線</t>
  </si>
  <si>
    <t>下庄</t>
  </si>
  <si>
    <t>一身田</t>
  </si>
  <si>
    <t>阿漕</t>
  </si>
  <si>
    <t>高茶屋</t>
  </si>
  <si>
    <t>六軒</t>
  </si>
  <si>
    <t>松阪</t>
  </si>
  <si>
    <t>徳和</t>
  </si>
  <si>
    <t>多気</t>
  </si>
  <si>
    <t>相可</t>
  </si>
  <si>
    <t>佐奈</t>
  </si>
  <si>
    <t>栃原</t>
  </si>
  <si>
    <t>川添</t>
  </si>
  <si>
    <t>三瀬谷</t>
  </si>
  <si>
    <t>滝原</t>
  </si>
  <si>
    <t>阿曽</t>
  </si>
  <si>
    <t>伊勢柏崎</t>
  </si>
  <si>
    <t>大内山</t>
  </si>
  <si>
    <t>梅ケ谷</t>
  </si>
  <si>
    <t>紀伊長島</t>
  </si>
  <si>
    <t>三野瀬</t>
  </si>
  <si>
    <t>船津</t>
  </si>
  <si>
    <t>総　　　　　数</t>
    <phoneticPr fontId="6"/>
  </si>
  <si>
    <t>普　　　　　通</t>
    <phoneticPr fontId="6"/>
  </si>
  <si>
    <t>定　　　　　期</t>
    <phoneticPr fontId="6"/>
  </si>
  <si>
    <t>1　日　平　均</t>
    <phoneticPr fontId="6"/>
  </si>
  <si>
    <t>加太</t>
  </si>
  <si>
    <t>柘植</t>
  </si>
  <si>
    <t>新堂</t>
  </si>
  <si>
    <t>佐那具</t>
  </si>
  <si>
    <t>伊賀上野</t>
  </si>
  <si>
    <t>島ヶ原</t>
  </si>
  <si>
    <t>関</t>
  </si>
  <si>
    <t xml:space="preserve">  ５ 関西本線の関～島ヶ原間の総数、普通、定期は、それぞれ千人単位未満四捨五</t>
    <rPh sb="4" eb="6">
      <t>カンサイ</t>
    </rPh>
    <rPh sb="6" eb="8">
      <t>ホンセン</t>
    </rPh>
    <rPh sb="9" eb="10">
      <t>セキ</t>
    </rPh>
    <rPh sb="11" eb="14">
      <t>シマガハラ</t>
    </rPh>
    <rPh sb="14" eb="15">
      <t>カン</t>
    </rPh>
    <rPh sb="16" eb="18">
      <t>ソウスウ</t>
    </rPh>
    <rPh sb="19" eb="21">
      <t>フツウ</t>
    </rPh>
    <rPh sb="22" eb="24">
      <t>テイキ</t>
    </rPh>
    <rPh sb="30" eb="32">
      <t>センニン</t>
    </rPh>
    <rPh sb="32" eb="34">
      <t>タンイ</t>
    </rPh>
    <rPh sb="34" eb="36">
      <t>ミマン</t>
    </rPh>
    <rPh sb="36" eb="37">
      <t>ヨン</t>
    </rPh>
    <rPh sb="37" eb="38">
      <t>シャ</t>
    </rPh>
    <rPh sb="38" eb="39">
      <t>ゴ</t>
    </rPh>
    <phoneticPr fontId="2"/>
  </si>
  <si>
    <t xml:space="preserve">  ４ 参宮線の池の浦シーサイドは臨時駅である。</t>
    <rPh sb="4" eb="7">
      <t>サングウセン</t>
    </rPh>
    <rPh sb="8" eb="9">
      <t>イケ</t>
    </rPh>
    <rPh sb="10" eb="11">
      <t>ウラ</t>
    </rPh>
    <phoneticPr fontId="2"/>
  </si>
  <si>
    <t xml:space="preserve">  ３ １日平均は、年度毎の乗車総数を営業日数で除した。</t>
    <rPh sb="5" eb="6">
      <t>ニチ</t>
    </rPh>
    <rPh sb="6" eb="8">
      <t>ヘイキン</t>
    </rPh>
    <rPh sb="10" eb="12">
      <t>ネンド</t>
    </rPh>
    <rPh sb="12" eb="13">
      <t>ゴト</t>
    </rPh>
    <rPh sb="14" eb="16">
      <t>ジョウシャ</t>
    </rPh>
    <rPh sb="16" eb="18">
      <t>ソウスウ</t>
    </rPh>
    <rPh sb="19" eb="21">
      <t>エイギョウ</t>
    </rPh>
    <rPh sb="21" eb="23">
      <t>ニッスウ</t>
    </rPh>
    <rPh sb="24" eb="25">
      <t>ジョ</t>
    </rPh>
    <phoneticPr fontId="2"/>
  </si>
  <si>
    <t>１１２. Ｊ Ｒ 各 駅 別 旅 客 乗 車 人 員</t>
    <phoneticPr fontId="2"/>
  </si>
  <si>
    <t>注１ 柘植での草津線の乗客は関西本線の乗客に含む。</t>
  </si>
  <si>
    <t xml:space="preserve">  ２ 亀山での紀勢本線の乗客は関西本線の乗客に､松阪での名松線の乗客及び</t>
  </si>
  <si>
    <t>　　１１２. Ｊ Ｒ 各 駅 別 旅 客 乗 車 人 員 (続）</t>
    <phoneticPr fontId="2"/>
  </si>
  <si>
    <t>資料出所 西日本旅客鉄道(株)、東海旅客鉄道(株)</t>
  </si>
  <si>
    <t xml:space="preserve">   多気での参宮線の乗客は紀勢本線の乗客にそれぞれ含む｡</t>
    <phoneticPr fontId="2"/>
  </si>
  <si>
    <t xml:space="preserve">   入のため、総数と内訳の合計が合わない場合がある。</t>
    <rPh sb="8" eb="10">
      <t>ソウスウ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</si>
  <si>
    <t>令和４年度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</si>
</sst>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83" formatCode="#,##0_ "/>
    <numFmt numFmtId="184" formatCode="_ * #,##0_ ;_ * \-#,##0_ ;_ * &quot;-&quot;??_ ;_ @_ "/>
  </numFmts>
  <fonts count="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37" fontId="0" fillId="0" borderId="0"/>
    <xf numFmtId="38" fontId="1" fillId="0" borderId="0" applyFont="0" applyFill="0" applyBorder="0" applyAlignment="0" applyProtection="0"/>
    <xf numFmtId="37" fontId="4" fillId="0" borderId="0"/>
    <xf numFmtId="37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37" fontId="0" fillId="0" borderId="0" xfId="0"/>
    <xf numFmtId="37" fontId="4" fillId="0" borderId="0" xfId="0" applyFont="1" applyFill="1"/>
    <xf numFmtId="37" fontId="4" fillId="0" borderId="0" xfId="2" applyFont="1" applyFill="1"/>
    <xf numFmtId="37" fontId="4" fillId="0" borderId="3" xfId="2" applyFont="1" applyFill="1" applyBorder="1"/>
    <xf numFmtId="37" fontId="4" fillId="0" borderId="0" xfId="2" applyFont="1" applyFill="1" applyAlignment="1" applyProtection="1">
      <alignment horizontal="left"/>
    </xf>
    <xf numFmtId="37" fontId="5" fillId="0" borderId="0" xfId="2" applyFont="1" applyFill="1" applyAlignment="1">
      <alignment horizontal="centerContinuous" vertical="center"/>
    </xf>
    <xf numFmtId="37" fontId="3" fillId="0" borderId="0" xfId="2" applyFont="1" applyFill="1" applyAlignment="1">
      <alignment vertical="center"/>
    </xf>
    <xf numFmtId="37" fontId="4" fillId="0" borderId="0" xfId="2" applyFont="1" applyFill="1" applyBorder="1" applyAlignment="1" applyProtection="1">
      <alignment horizontal="distributed" vertical="center"/>
    </xf>
    <xf numFmtId="37" fontId="4" fillId="0" borderId="0" xfId="2" applyFont="1" applyFill="1" applyAlignment="1">
      <alignment vertical="center"/>
    </xf>
    <xf numFmtId="37" fontId="4" fillId="0" borderId="0" xfId="2" applyFont="1" applyFill="1" applyAlignment="1">
      <alignment horizontal="distributed" vertical="center"/>
    </xf>
    <xf numFmtId="41" fontId="4" fillId="0" borderId="8" xfId="0" applyNumberFormat="1" applyFont="1" applyFill="1" applyBorder="1" applyAlignment="1">
      <alignment vertical="center"/>
    </xf>
    <xf numFmtId="37" fontId="4" fillId="0" borderId="0" xfId="2" applyFont="1" applyFill="1" applyAlignment="1" applyProtection="1">
      <alignment horizontal="distributed" vertical="center"/>
    </xf>
    <xf numFmtId="37" fontId="4" fillId="0" borderId="2" xfId="2" applyFont="1" applyFill="1" applyBorder="1" applyAlignment="1">
      <alignment vertical="center"/>
    </xf>
    <xf numFmtId="37" fontId="4" fillId="0" borderId="2" xfId="2" applyFont="1" applyFill="1" applyBorder="1" applyAlignment="1" applyProtection="1">
      <alignment horizontal="distributed" vertical="center"/>
    </xf>
    <xf numFmtId="41" fontId="3" fillId="0" borderId="0" xfId="2" applyNumberFormat="1" applyFont="1" applyFill="1" applyAlignment="1" applyProtection="1">
      <alignment horizontal="centerContinuous" vertical="center"/>
    </xf>
    <xf numFmtId="41" fontId="3" fillId="0" borderId="0" xfId="2" applyNumberFormat="1" applyFont="1" applyFill="1" applyAlignment="1">
      <alignment horizontal="centerContinuous" vertical="center"/>
    </xf>
    <xf numFmtId="41" fontId="4" fillId="0" borderId="1" xfId="2" applyNumberFormat="1" applyFont="1" applyFill="1" applyBorder="1"/>
    <xf numFmtId="41" fontId="4" fillId="0" borderId="1" xfId="2" applyNumberFormat="1" applyFont="1" applyFill="1" applyBorder="1" applyAlignment="1" applyProtection="1">
      <alignment horizontal="right"/>
    </xf>
    <xf numFmtId="41" fontId="4" fillId="0" borderId="4" xfId="2" applyNumberFormat="1" applyFont="1" applyFill="1" applyBorder="1" applyAlignment="1" applyProtection="1">
      <alignment horizontal="center" vertical="center"/>
    </xf>
    <xf numFmtId="41" fontId="4" fillId="0" borderId="4" xfId="2" applyNumberFormat="1" applyFont="1" applyFill="1" applyBorder="1" applyAlignment="1" applyProtection="1">
      <alignment horizontal="center" vertical="center" wrapText="1"/>
    </xf>
    <xf numFmtId="41" fontId="4" fillId="0" borderId="0" xfId="2" applyNumberFormat="1" applyFont="1" applyFill="1" applyProtection="1"/>
    <xf numFmtId="41" fontId="4" fillId="0" borderId="0" xfId="2" applyNumberFormat="1" applyFont="1" applyFill="1"/>
    <xf numFmtId="41" fontId="4" fillId="0" borderId="0" xfId="0" applyNumberFormat="1" applyFont="1" applyFill="1" applyAlignment="1" applyProtection="1">
      <alignment horizontal="right"/>
    </xf>
    <xf numFmtId="41" fontId="4" fillId="0" borderId="0" xfId="0" applyNumberFormat="1" applyFont="1" applyFill="1"/>
    <xf numFmtId="37" fontId="3" fillId="0" borderId="0" xfId="2" applyFont="1" applyFill="1" applyAlignment="1">
      <alignment horizontal="distributed" vertical="center"/>
    </xf>
    <xf numFmtId="41" fontId="3" fillId="0" borderId="8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Alignment="1" applyProtection="1">
      <alignment vertical="center"/>
      <protection locked="0"/>
    </xf>
    <xf numFmtId="41" fontId="4" fillId="0" borderId="5" xfId="2" applyNumberFormat="1" applyFont="1" applyFill="1" applyBorder="1" applyAlignment="1">
      <alignment vertical="center"/>
    </xf>
    <xf numFmtId="41" fontId="4" fillId="0" borderId="2" xfId="2" applyNumberFormat="1" applyFont="1" applyFill="1" applyBorder="1" applyAlignment="1">
      <alignment vertical="center"/>
    </xf>
    <xf numFmtId="41" fontId="4" fillId="0" borderId="0" xfId="2" applyNumberFormat="1" applyFont="1" applyFill="1" applyBorder="1"/>
    <xf numFmtId="183" fontId="3" fillId="0" borderId="0" xfId="0" applyNumberFormat="1" applyFont="1" applyFill="1" applyAlignment="1">
      <alignment vertical="center"/>
    </xf>
    <xf numFmtId="41" fontId="3" fillId="0" borderId="8" xfId="1" applyNumberFormat="1" applyFont="1" applyFill="1" applyBorder="1" applyAlignment="1" applyProtection="1">
      <alignment vertical="center"/>
    </xf>
    <xf numFmtId="41" fontId="4" fillId="0" borderId="8" xfId="1" applyNumberFormat="1" applyFont="1" applyFill="1" applyBorder="1" applyAlignment="1" applyProtection="1">
      <alignment vertical="center"/>
    </xf>
    <xf numFmtId="41" fontId="4" fillId="0" borderId="0" xfId="0" applyNumberFormat="1" applyFont="1" applyFill="1" applyAlignment="1" applyProtection="1">
      <alignment vertical="center"/>
    </xf>
    <xf numFmtId="41" fontId="4" fillId="0" borderId="8" xfId="1" applyNumberFormat="1" applyFont="1" applyFill="1" applyBorder="1" applyAlignment="1">
      <alignment vertical="center"/>
    </xf>
    <xf numFmtId="37" fontId="0" fillId="0" borderId="0" xfId="2" applyFont="1" applyFill="1" applyAlignment="1" applyProtection="1">
      <alignment horizontal="left"/>
    </xf>
    <xf numFmtId="41" fontId="4" fillId="0" borderId="6" xfId="2" applyNumberFormat="1" applyFont="1" applyFill="1" applyBorder="1" applyAlignment="1" applyProtection="1">
      <alignment horizontal="center" vertical="center"/>
    </xf>
    <xf numFmtId="37" fontId="0" fillId="0" borderId="1" xfId="2" applyFont="1" applyFill="1" applyBorder="1" applyAlignment="1"/>
    <xf numFmtId="37" fontId="3" fillId="0" borderId="0" xfId="2" applyFont="1" applyFill="1" applyAlignment="1" applyProtection="1">
      <alignment horizontal="distributed" vertical="center"/>
    </xf>
    <xf numFmtId="41" fontId="3" fillId="0" borderId="8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vertical="center"/>
    </xf>
    <xf numFmtId="184" fontId="3" fillId="0" borderId="0" xfId="0" applyNumberFormat="1" applyFont="1" applyFill="1" applyBorder="1" applyAlignment="1" applyProtection="1">
      <alignment vertical="center"/>
    </xf>
    <xf numFmtId="183" fontId="4" fillId="0" borderId="9" xfId="5" applyNumberFormat="1" applyFont="1" applyFill="1" applyBorder="1" applyAlignment="1" applyProtection="1">
      <alignment vertical="center"/>
    </xf>
    <xf numFmtId="183" fontId="4" fillId="0" borderId="7" xfId="4" applyNumberFormat="1" applyFont="1" applyFill="1" applyBorder="1" applyAlignment="1" applyProtection="1">
      <alignment vertical="center"/>
      <protection locked="0"/>
    </xf>
    <xf numFmtId="183" fontId="4" fillId="0" borderId="0" xfId="4" applyNumberFormat="1" applyFont="1" applyFill="1" applyBorder="1" applyAlignment="1" applyProtection="1">
      <alignment vertical="center"/>
    </xf>
    <xf numFmtId="183" fontId="4" fillId="0" borderId="8" xfId="5" applyNumberFormat="1" applyFont="1" applyFill="1" applyBorder="1" applyAlignment="1" applyProtection="1">
      <alignment vertical="center"/>
    </xf>
    <xf numFmtId="183" fontId="4" fillId="0" borderId="0" xfId="4" applyNumberFormat="1" applyFont="1" applyFill="1" applyBorder="1" applyAlignment="1" applyProtection="1">
      <alignment vertical="center"/>
      <protection locked="0"/>
    </xf>
    <xf numFmtId="183" fontId="4" fillId="0" borderId="0" xfId="4" applyNumberFormat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 applyProtection="1">
      <alignment vertical="center"/>
    </xf>
    <xf numFmtId="184" fontId="3" fillId="0" borderId="0" xfId="0" applyNumberFormat="1" applyFont="1" applyFill="1" applyAlignment="1" applyProtection="1">
      <alignment vertical="center"/>
    </xf>
    <xf numFmtId="41" fontId="4" fillId="0" borderId="0" xfId="4" applyNumberFormat="1" applyFont="1" applyFill="1" applyBorder="1" applyAlignment="1" applyProtection="1">
      <alignment vertical="center"/>
      <protection locked="0"/>
    </xf>
    <xf numFmtId="41" fontId="4" fillId="0" borderId="8" xfId="5" applyNumberFormat="1" applyFont="1" applyFill="1" applyBorder="1" applyAlignment="1" applyProtection="1">
      <alignment horizontal="center" vertical="center"/>
    </xf>
    <xf numFmtId="41" fontId="4" fillId="0" borderId="0" xfId="5" applyNumberFormat="1" applyFont="1" applyFill="1" applyBorder="1" applyAlignment="1" applyProtection="1">
      <alignment horizontal="center" vertical="center"/>
    </xf>
    <xf numFmtId="183" fontId="4" fillId="0" borderId="5" xfId="5" applyNumberFormat="1" applyFont="1" applyFill="1" applyBorder="1" applyAlignment="1" applyProtection="1">
      <alignment vertical="center"/>
    </xf>
    <xf numFmtId="183" fontId="4" fillId="0" borderId="2" xfId="4" applyNumberFormat="1" applyFont="1" applyFill="1" applyBorder="1" applyAlignment="1" applyProtection="1">
      <alignment vertical="center"/>
      <protection locked="0"/>
    </xf>
    <xf numFmtId="183" fontId="4" fillId="0" borderId="2" xfId="4" applyNumberFormat="1" applyFont="1" applyFill="1" applyBorder="1" applyAlignment="1" applyProtection="1">
      <alignment vertical="center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 3" xfId="3"/>
    <cellStyle name="標準_10_106_121運輸・通信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58"/>
  <sheetViews>
    <sheetView showGridLines="0" tabSelected="1" zoomScale="80" zoomScaleNormal="80" zoomScaleSheetLayoutView="90" workbookViewId="0"/>
  </sheetViews>
  <sheetFormatPr defaultColWidth="8.5" defaultRowHeight="16.5" x14ac:dyDescent="0.25"/>
  <cols>
    <col min="1" max="1" width="23.0703125" style="1" customWidth="1"/>
    <col min="2" max="5" width="23.7109375" style="23" customWidth="1"/>
    <col min="6" max="6" width="23.0703125" style="1" customWidth="1"/>
    <col min="7" max="10" width="23.7109375" style="23" customWidth="1"/>
    <col min="11" max="16384" width="8.5" style="1"/>
  </cols>
  <sheetData>
    <row r="1" spans="1:10" s="6" customFormat="1" ht="27.65" customHeight="1" x14ac:dyDescent="0.25">
      <c r="A1" s="5" t="s">
        <v>95</v>
      </c>
      <c r="B1" s="15"/>
      <c r="C1" s="15"/>
      <c r="D1" s="14"/>
      <c r="E1" s="15"/>
      <c r="F1" s="5" t="s">
        <v>98</v>
      </c>
      <c r="G1" s="14"/>
      <c r="H1" s="14"/>
      <c r="I1" s="14"/>
      <c r="J1" s="15"/>
    </row>
    <row r="2" spans="1:10" s="2" customFormat="1" ht="25" customHeight="1" thickBot="1" x14ac:dyDescent="0.3">
      <c r="A2" s="39" t="s">
        <v>102</v>
      </c>
      <c r="B2" s="16"/>
      <c r="C2" s="16"/>
      <c r="D2" s="16"/>
      <c r="E2" s="17" t="s">
        <v>4</v>
      </c>
      <c r="F2" s="39" t="s">
        <v>102</v>
      </c>
      <c r="G2" s="16"/>
      <c r="H2" s="16"/>
      <c r="I2" s="16"/>
      <c r="J2" s="17" t="s">
        <v>4</v>
      </c>
    </row>
    <row r="3" spans="1:10" s="2" customFormat="1" ht="33.75" customHeight="1" thickTop="1" x14ac:dyDescent="0.25">
      <c r="A3" s="3"/>
      <c r="B3" s="18" t="s">
        <v>81</v>
      </c>
      <c r="C3" s="18" t="s">
        <v>82</v>
      </c>
      <c r="D3" s="38" t="s">
        <v>83</v>
      </c>
      <c r="E3" s="19" t="s">
        <v>84</v>
      </c>
      <c r="F3" s="3"/>
      <c r="G3" s="18" t="s">
        <v>81</v>
      </c>
      <c r="H3" s="18" t="s">
        <v>82</v>
      </c>
      <c r="I3" s="18" t="s">
        <v>83</v>
      </c>
      <c r="J3" s="19" t="s">
        <v>84</v>
      </c>
    </row>
    <row r="4" spans="1:10" s="8" customFormat="1" ht="25.5" customHeight="1" x14ac:dyDescent="0.25">
      <c r="A4" s="40" t="s">
        <v>0</v>
      </c>
      <c r="B4" s="41">
        <f>B6+B28+G22+G39</f>
        <v>10604272</v>
      </c>
      <c r="C4" s="42">
        <f t="shared" ref="C4:D4" si="0">C6+C28+H22+H39</f>
        <v>3305802</v>
      </c>
      <c r="D4" s="42">
        <f t="shared" si="0"/>
        <v>7297470</v>
      </c>
      <c r="E4" s="43">
        <f>B4/365</f>
        <v>29052.799999999999</v>
      </c>
      <c r="F4" s="7" t="s">
        <v>6</v>
      </c>
      <c r="G4" s="44">
        <v>42340</v>
      </c>
      <c r="H4" s="45">
        <v>3158</v>
      </c>
      <c r="I4" s="45">
        <v>39182</v>
      </c>
      <c r="J4" s="46">
        <v>116</v>
      </c>
    </row>
    <row r="5" spans="1:10" s="8" customFormat="1" ht="25.5" customHeight="1" x14ac:dyDescent="0.25">
      <c r="A5" s="24"/>
      <c r="B5" s="25"/>
      <c r="C5" s="26"/>
      <c r="D5" s="26"/>
      <c r="E5" s="32"/>
      <c r="F5" s="11" t="s">
        <v>7</v>
      </c>
      <c r="G5" s="47">
        <v>109897</v>
      </c>
      <c r="H5" s="48">
        <v>30975</v>
      </c>
      <c r="I5" s="48">
        <v>78922</v>
      </c>
      <c r="J5" s="46">
        <v>301.08767123287669</v>
      </c>
    </row>
    <row r="6" spans="1:10" s="8" customFormat="1" ht="25.5" customHeight="1" x14ac:dyDescent="0.25">
      <c r="A6" s="40" t="s">
        <v>46</v>
      </c>
      <c r="B6" s="41">
        <f>SUM(B8:B26)</f>
        <v>5658050</v>
      </c>
      <c r="C6" s="42">
        <f t="shared" ref="C6:D6" si="1">SUM(C8:C26)</f>
        <v>1834209</v>
      </c>
      <c r="D6" s="42">
        <f t="shared" si="1"/>
        <v>3822841</v>
      </c>
      <c r="E6" s="43">
        <f>B6/365</f>
        <v>15501.506849315068</v>
      </c>
      <c r="F6" s="11" t="s">
        <v>8</v>
      </c>
      <c r="G6" s="47">
        <v>1334</v>
      </c>
      <c r="H6" s="48">
        <v>969</v>
      </c>
      <c r="I6" s="48">
        <v>365</v>
      </c>
      <c r="J6" s="46">
        <v>3.6547945205479451</v>
      </c>
    </row>
    <row r="7" spans="1:10" s="8" customFormat="1" ht="25.5" customHeight="1" x14ac:dyDescent="0.25">
      <c r="A7" s="9"/>
      <c r="B7" s="10"/>
      <c r="C7" s="27"/>
      <c r="D7" s="27"/>
      <c r="E7" s="28"/>
      <c r="F7" s="11" t="s">
        <v>9</v>
      </c>
      <c r="G7" s="47">
        <v>6104</v>
      </c>
      <c r="H7" s="48">
        <v>4079</v>
      </c>
      <c r="I7" s="48">
        <v>2025</v>
      </c>
      <c r="J7" s="46">
        <v>16.723287671232878</v>
      </c>
    </row>
    <row r="8" spans="1:10" s="8" customFormat="1" ht="25.5" customHeight="1" x14ac:dyDescent="0.25">
      <c r="A8" s="11" t="s">
        <v>47</v>
      </c>
      <c r="B8" s="47">
        <v>173225</v>
      </c>
      <c r="C8" s="48">
        <v>59283</v>
      </c>
      <c r="D8" s="48">
        <v>113942</v>
      </c>
      <c r="E8" s="46">
        <v>474.58904109589042</v>
      </c>
      <c r="F8" s="11" t="s">
        <v>10</v>
      </c>
      <c r="G8" s="47">
        <v>12598</v>
      </c>
      <c r="H8" s="48">
        <v>4815</v>
      </c>
      <c r="I8" s="48">
        <v>7783</v>
      </c>
      <c r="J8" s="46">
        <v>34.515068493150686</v>
      </c>
    </row>
    <row r="9" spans="1:10" s="8" customFormat="1" ht="25.5" customHeight="1" x14ac:dyDescent="0.25">
      <c r="A9" s="11" t="s">
        <v>48</v>
      </c>
      <c r="B9" s="47">
        <v>1541058</v>
      </c>
      <c r="C9" s="48">
        <v>630324</v>
      </c>
      <c r="D9" s="48">
        <v>910734</v>
      </c>
      <c r="E9" s="46">
        <v>4222.0767123287669</v>
      </c>
      <c r="F9" s="11" t="s">
        <v>11</v>
      </c>
      <c r="G9" s="47">
        <v>7550</v>
      </c>
      <c r="H9" s="48">
        <v>5403</v>
      </c>
      <c r="I9" s="48">
        <v>2147</v>
      </c>
      <c r="J9" s="46">
        <v>20.684931506849313</v>
      </c>
    </row>
    <row r="10" spans="1:10" s="8" customFormat="1" ht="25.5" customHeight="1" x14ac:dyDescent="0.25">
      <c r="A10" s="11" t="s">
        <v>49</v>
      </c>
      <c r="B10" s="47">
        <v>245567</v>
      </c>
      <c r="C10" s="48">
        <v>50642</v>
      </c>
      <c r="D10" s="48">
        <v>194925</v>
      </c>
      <c r="E10" s="46">
        <v>672.78630136986305</v>
      </c>
      <c r="F10" s="11" t="s">
        <v>12</v>
      </c>
      <c r="G10" s="47">
        <v>5213</v>
      </c>
      <c r="H10" s="48">
        <v>4146</v>
      </c>
      <c r="I10" s="48">
        <v>1067</v>
      </c>
      <c r="J10" s="46">
        <v>14.282191780821918</v>
      </c>
    </row>
    <row r="11" spans="1:10" s="8" customFormat="1" ht="25.5" customHeight="1" x14ac:dyDescent="0.25">
      <c r="A11" s="11" t="s">
        <v>50</v>
      </c>
      <c r="B11" s="47">
        <v>254105</v>
      </c>
      <c r="C11" s="48">
        <v>73278</v>
      </c>
      <c r="D11" s="48">
        <v>180827</v>
      </c>
      <c r="E11" s="46">
        <v>696.17808219178085</v>
      </c>
      <c r="F11" s="11" t="s">
        <v>13</v>
      </c>
      <c r="G11" s="47">
        <v>11491</v>
      </c>
      <c r="H11" s="48">
        <v>5799</v>
      </c>
      <c r="I11" s="48">
        <v>5692</v>
      </c>
      <c r="J11" s="46">
        <v>31.482191780821918</v>
      </c>
    </row>
    <row r="12" spans="1:10" s="8" customFormat="1" ht="25.5" customHeight="1" x14ac:dyDescent="0.25">
      <c r="A12" s="11" t="s">
        <v>51</v>
      </c>
      <c r="B12" s="47">
        <v>80434</v>
      </c>
      <c r="C12" s="48">
        <v>22451</v>
      </c>
      <c r="D12" s="48">
        <v>57983</v>
      </c>
      <c r="E12" s="46">
        <v>220.36712328767123</v>
      </c>
      <c r="F12" s="11" t="s">
        <v>14</v>
      </c>
      <c r="G12" s="47">
        <v>5919</v>
      </c>
      <c r="H12" s="48">
        <v>4896</v>
      </c>
      <c r="I12" s="49">
        <v>1023</v>
      </c>
      <c r="J12" s="46">
        <v>16.216438356164385</v>
      </c>
    </row>
    <row r="13" spans="1:10" s="8" customFormat="1" ht="25.5" customHeight="1" x14ac:dyDescent="0.25">
      <c r="A13" s="11" t="s">
        <v>52</v>
      </c>
      <c r="B13" s="47">
        <v>711427</v>
      </c>
      <c r="C13" s="48">
        <v>228242</v>
      </c>
      <c r="D13" s="48">
        <v>483185</v>
      </c>
      <c r="E13" s="46">
        <v>1949.1150684931506</v>
      </c>
      <c r="F13" s="11" t="s">
        <v>15</v>
      </c>
      <c r="G13" s="47">
        <v>1194</v>
      </c>
      <c r="H13" s="48">
        <v>707</v>
      </c>
      <c r="I13" s="48">
        <v>487</v>
      </c>
      <c r="J13" s="46">
        <v>3.2712328767123289</v>
      </c>
    </row>
    <row r="14" spans="1:10" s="8" customFormat="1" ht="25.5" customHeight="1" x14ac:dyDescent="0.25">
      <c r="A14" s="11" t="s">
        <v>53</v>
      </c>
      <c r="B14" s="47">
        <v>269711</v>
      </c>
      <c r="C14" s="48">
        <v>30836</v>
      </c>
      <c r="D14" s="48">
        <v>238875</v>
      </c>
      <c r="E14" s="46">
        <v>738.93424657534251</v>
      </c>
      <c r="F14" s="11" t="s">
        <v>2</v>
      </c>
      <c r="G14" s="47">
        <v>129938</v>
      </c>
      <c r="H14" s="48">
        <v>33548</v>
      </c>
      <c r="I14" s="48">
        <v>96390</v>
      </c>
      <c r="J14" s="46">
        <v>355.99452054794523</v>
      </c>
    </row>
    <row r="15" spans="1:10" s="8" customFormat="1" ht="25.5" customHeight="1" x14ac:dyDescent="0.25">
      <c r="A15" s="11" t="s">
        <v>54</v>
      </c>
      <c r="B15" s="47">
        <v>667828</v>
      </c>
      <c r="C15" s="48">
        <v>348307</v>
      </c>
      <c r="D15" s="48">
        <v>319521</v>
      </c>
      <c r="E15" s="46">
        <v>1829.6657534246576</v>
      </c>
      <c r="F15" s="11" t="s">
        <v>16</v>
      </c>
      <c r="G15" s="47">
        <v>18546</v>
      </c>
      <c r="H15" s="48">
        <v>8192</v>
      </c>
      <c r="I15" s="48">
        <v>10354</v>
      </c>
      <c r="J15" s="46">
        <v>50.81095890410959</v>
      </c>
    </row>
    <row r="16" spans="1:10" s="8" customFormat="1" ht="25.5" customHeight="1" x14ac:dyDescent="0.25">
      <c r="A16" s="11" t="s">
        <v>55</v>
      </c>
      <c r="B16" s="47">
        <v>102798</v>
      </c>
      <c r="C16" s="48">
        <v>11493</v>
      </c>
      <c r="D16" s="48">
        <v>91305</v>
      </c>
      <c r="E16" s="46">
        <v>281.63835616438354</v>
      </c>
      <c r="F16" s="11" t="s">
        <v>17</v>
      </c>
      <c r="G16" s="47">
        <v>25482</v>
      </c>
      <c r="H16" s="48">
        <v>4743</v>
      </c>
      <c r="I16" s="48">
        <v>20739</v>
      </c>
      <c r="J16" s="46">
        <v>69.813698630136983</v>
      </c>
    </row>
    <row r="17" spans="1:10" s="8" customFormat="1" ht="25.5" customHeight="1" x14ac:dyDescent="0.25">
      <c r="A17" s="11" t="s">
        <v>56</v>
      </c>
      <c r="B17" s="47">
        <v>203941</v>
      </c>
      <c r="C17" s="48">
        <v>24069</v>
      </c>
      <c r="D17" s="48">
        <v>179872</v>
      </c>
      <c r="E17" s="46">
        <v>558.74246575342465</v>
      </c>
      <c r="F17" s="11" t="s">
        <v>18</v>
      </c>
      <c r="G17" s="47">
        <v>11303</v>
      </c>
      <c r="H17" s="48">
        <v>3191</v>
      </c>
      <c r="I17" s="48">
        <v>8112</v>
      </c>
      <c r="J17" s="46">
        <v>30.967123287671232</v>
      </c>
    </row>
    <row r="18" spans="1:10" s="8" customFormat="1" ht="25.5" customHeight="1" x14ac:dyDescent="0.25">
      <c r="A18" s="11" t="s">
        <v>57</v>
      </c>
      <c r="B18" s="47">
        <v>240638</v>
      </c>
      <c r="C18" s="48">
        <v>31278</v>
      </c>
      <c r="D18" s="48">
        <v>209360</v>
      </c>
      <c r="E18" s="46">
        <v>659.2821917808219</v>
      </c>
      <c r="F18" s="11" t="s">
        <v>19</v>
      </c>
      <c r="G18" s="47">
        <v>52395</v>
      </c>
      <c r="H18" s="48">
        <v>14740</v>
      </c>
      <c r="I18" s="48">
        <v>37655</v>
      </c>
      <c r="J18" s="46">
        <v>143.54794520547946</v>
      </c>
    </row>
    <row r="19" spans="1:10" s="8" customFormat="1" ht="25.5" customHeight="1" x14ac:dyDescent="0.25">
      <c r="A19" s="11" t="s">
        <v>58</v>
      </c>
      <c r="B19" s="47">
        <v>696318</v>
      </c>
      <c r="C19" s="48">
        <v>205006</v>
      </c>
      <c r="D19" s="48">
        <v>491312</v>
      </c>
      <c r="E19" s="46">
        <v>1907.7205479452055</v>
      </c>
      <c r="F19" s="11" t="s">
        <v>20</v>
      </c>
      <c r="G19" s="47">
        <v>12886</v>
      </c>
      <c r="H19" s="48">
        <v>2522</v>
      </c>
      <c r="I19" s="48">
        <v>10364</v>
      </c>
      <c r="J19" s="46">
        <v>35.304109589041097</v>
      </c>
    </row>
    <row r="20" spans="1:10" s="8" customFormat="1" ht="25.5" customHeight="1" x14ac:dyDescent="0.25">
      <c r="A20" s="11" t="s">
        <v>91</v>
      </c>
      <c r="B20" s="47">
        <v>71000</v>
      </c>
      <c r="C20" s="28">
        <v>9000</v>
      </c>
      <c r="D20" s="28">
        <v>62000</v>
      </c>
      <c r="E20" s="46">
        <v>195</v>
      </c>
      <c r="F20" s="11" t="s">
        <v>21</v>
      </c>
      <c r="G20" s="47">
        <v>29160</v>
      </c>
      <c r="H20" s="48">
        <v>4593</v>
      </c>
      <c r="I20" s="48">
        <v>24567</v>
      </c>
      <c r="J20" s="46">
        <v>79.890410958904113</v>
      </c>
    </row>
    <row r="21" spans="1:10" s="8" customFormat="1" ht="25.5" customHeight="1" x14ac:dyDescent="0.25">
      <c r="A21" s="11" t="s">
        <v>85</v>
      </c>
      <c r="B21" s="47">
        <v>15000</v>
      </c>
      <c r="C21" s="28">
        <v>1000</v>
      </c>
      <c r="D21" s="28">
        <v>14000</v>
      </c>
      <c r="E21" s="46">
        <v>40</v>
      </c>
      <c r="F21" s="11"/>
      <c r="G21" s="34"/>
      <c r="H21" s="27"/>
      <c r="I21" s="27"/>
      <c r="J21" s="35"/>
    </row>
    <row r="22" spans="1:10" s="8" customFormat="1" ht="25.5" customHeight="1" x14ac:dyDescent="0.25">
      <c r="A22" s="11" t="s">
        <v>86</v>
      </c>
      <c r="B22" s="47">
        <v>81000</v>
      </c>
      <c r="C22" s="28">
        <v>28000</v>
      </c>
      <c r="D22" s="28">
        <v>53000</v>
      </c>
      <c r="E22" s="46">
        <v>222</v>
      </c>
      <c r="F22" s="40" t="s">
        <v>22</v>
      </c>
      <c r="G22" s="33">
        <f>SUM(G24:G37)</f>
        <v>110608</v>
      </c>
      <c r="H22" s="50">
        <f t="shared" ref="H22:I22" si="2">SUM(H24:H37)</f>
        <v>26370</v>
      </c>
      <c r="I22" s="50">
        <f t="shared" si="2"/>
        <v>84238</v>
      </c>
      <c r="J22" s="51">
        <f>G22/365</f>
        <v>303.03561643835616</v>
      </c>
    </row>
    <row r="23" spans="1:10" s="8" customFormat="1" ht="25.5" customHeight="1" x14ac:dyDescent="0.25">
      <c r="A23" s="11" t="s">
        <v>87</v>
      </c>
      <c r="B23" s="47">
        <v>74000</v>
      </c>
      <c r="C23" s="28">
        <v>11000</v>
      </c>
      <c r="D23" s="28">
        <v>62000</v>
      </c>
      <c r="E23" s="46">
        <v>202</v>
      </c>
      <c r="F23" s="9"/>
      <c r="G23" s="36"/>
      <c r="H23" s="28"/>
      <c r="I23" s="28"/>
      <c r="J23" s="28"/>
    </row>
    <row r="24" spans="1:10" s="8" customFormat="1" ht="25.5" customHeight="1" x14ac:dyDescent="0.25">
      <c r="A24" s="11" t="s">
        <v>88</v>
      </c>
      <c r="B24" s="47">
        <v>30000</v>
      </c>
      <c r="C24" s="28">
        <v>8000</v>
      </c>
      <c r="D24" s="28">
        <v>22000</v>
      </c>
      <c r="E24" s="46">
        <v>83</v>
      </c>
      <c r="F24" s="11" t="s">
        <v>23</v>
      </c>
      <c r="G24" s="47">
        <v>1233</v>
      </c>
      <c r="H24" s="48">
        <v>505</v>
      </c>
      <c r="I24" s="48">
        <v>728</v>
      </c>
      <c r="J24" s="46">
        <v>3.3780821917808219</v>
      </c>
    </row>
    <row r="25" spans="1:10" s="8" customFormat="1" ht="25.5" customHeight="1" x14ac:dyDescent="0.25">
      <c r="A25" s="11" t="s">
        <v>89</v>
      </c>
      <c r="B25" s="47">
        <v>168000</v>
      </c>
      <c r="C25" s="28">
        <v>54000</v>
      </c>
      <c r="D25" s="28">
        <v>114000</v>
      </c>
      <c r="E25" s="46">
        <v>459</v>
      </c>
      <c r="F25" s="11" t="s">
        <v>24</v>
      </c>
      <c r="G25" s="47">
        <v>11039</v>
      </c>
      <c r="H25" s="48">
        <v>1687</v>
      </c>
      <c r="I25" s="48">
        <v>9352</v>
      </c>
      <c r="J25" s="46">
        <v>30.243835616438357</v>
      </c>
    </row>
    <row r="26" spans="1:10" s="8" customFormat="1" ht="25.5" customHeight="1" x14ac:dyDescent="0.25">
      <c r="A26" s="11" t="s">
        <v>90</v>
      </c>
      <c r="B26" s="47">
        <v>32000</v>
      </c>
      <c r="C26" s="28">
        <v>8000</v>
      </c>
      <c r="D26" s="28">
        <v>24000</v>
      </c>
      <c r="E26" s="46">
        <v>87</v>
      </c>
      <c r="F26" s="11" t="s">
        <v>25</v>
      </c>
      <c r="G26" s="47">
        <v>5214</v>
      </c>
      <c r="H26" s="48">
        <v>2526</v>
      </c>
      <c r="I26" s="48">
        <v>2688</v>
      </c>
      <c r="J26" s="46">
        <v>14.284931506849315</v>
      </c>
    </row>
    <row r="27" spans="1:10" s="8" customFormat="1" ht="25.5" customHeight="1" x14ac:dyDescent="0.25">
      <c r="A27" s="11"/>
      <c r="B27" s="34"/>
      <c r="C27" s="28"/>
      <c r="D27" s="28"/>
      <c r="E27" s="35"/>
      <c r="F27" s="11" t="s">
        <v>26</v>
      </c>
      <c r="G27" s="47">
        <v>17758</v>
      </c>
      <c r="H27" s="48">
        <v>3898</v>
      </c>
      <c r="I27" s="48">
        <v>13860</v>
      </c>
      <c r="J27" s="46">
        <v>48.652054794520545</v>
      </c>
    </row>
    <row r="28" spans="1:10" s="8" customFormat="1" ht="25.5" customHeight="1" x14ac:dyDescent="0.25">
      <c r="A28" s="40" t="s">
        <v>59</v>
      </c>
      <c r="B28" s="33">
        <f>SUM(B30:B51)+SUM(G4:G20)</f>
        <v>3787157</v>
      </c>
      <c r="C28" s="50">
        <f t="shared" ref="C28:D28" si="3">SUM(C30:C51)+SUM(H4:H20)</f>
        <v>1035572</v>
      </c>
      <c r="D28" s="50">
        <f t="shared" si="3"/>
        <v>2751585</v>
      </c>
      <c r="E28" s="51">
        <f>B28/365</f>
        <v>10375.772602739726</v>
      </c>
      <c r="F28" s="11" t="s">
        <v>27</v>
      </c>
      <c r="G28" s="47">
        <v>578</v>
      </c>
      <c r="H28" s="48">
        <v>228</v>
      </c>
      <c r="I28" s="52">
        <v>350</v>
      </c>
      <c r="J28" s="46">
        <v>1.5835616438356164</v>
      </c>
    </row>
    <row r="29" spans="1:10" s="8" customFormat="1" ht="25.5" customHeight="1" x14ac:dyDescent="0.25">
      <c r="A29" s="11"/>
      <c r="B29" s="34"/>
      <c r="C29" s="35"/>
      <c r="D29" s="35"/>
      <c r="E29" s="35"/>
      <c r="F29" s="11" t="s">
        <v>28</v>
      </c>
      <c r="G29" s="47">
        <v>2772</v>
      </c>
      <c r="H29" s="48">
        <v>982</v>
      </c>
      <c r="I29" s="48">
        <v>1790</v>
      </c>
      <c r="J29" s="46">
        <v>7.5945205479452058</v>
      </c>
    </row>
    <row r="30" spans="1:10" s="8" customFormat="1" ht="25.5" customHeight="1" x14ac:dyDescent="0.25">
      <c r="A30" s="11" t="s">
        <v>60</v>
      </c>
      <c r="B30" s="47">
        <v>110083</v>
      </c>
      <c r="C30" s="48">
        <v>15860</v>
      </c>
      <c r="D30" s="48">
        <v>94223</v>
      </c>
      <c r="E30" s="46">
        <v>301.59726027397261</v>
      </c>
      <c r="F30" s="11" t="s">
        <v>29</v>
      </c>
      <c r="G30" s="47">
        <v>2283</v>
      </c>
      <c r="H30" s="48">
        <v>2283</v>
      </c>
      <c r="I30" s="48">
        <v>0</v>
      </c>
      <c r="J30" s="46">
        <v>6.2547945205479456</v>
      </c>
    </row>
    <row r="31" spans="1:10" s="8" customFormat="1" ht="25.5" customHeight="1" x14ac:dyDescent="0.25">
      <c r="A31" s="11" t="s">
        <v>61</v>
      </c>
      <c r="B31" s="47">
        <v>484311</v>
      </c>
      <c r="C31" s="48">
        <v>10267</v>
      </c>
      <c r="D31" s="48">
        <v>474044</v>
      </c>
      <c r="E31" s="46">
        <v>1326.8794520547945</v>
      </c>
      <c r="F31" s="11" t="s">
        <v>30</v>
      </c>
      <c r="G31" s="47">
        <v>2977</v>
      </c>
      <c r="H31" s="48">
        <v>2170</v>
      </c>
      <c r="I31" s="48">
        <v>807</v>
      </c>
      <c r="J31" s="46">
        <v>8.1561643835616433</v>
      </c>
    </row>
    <row r="32" spans="1:10" s="8" customFormat="1" ht="25.5" customHeight="1" x14ac:dyDescent="0.25">
      <c r="A32" s="11" t="s">
        <v>3</v>
      </c>
      <c r="B32" s="47">
        <v>1207778</v>
      </c>
      <c r="C32" s="48">
        <v>438320</v>
      </c>
      <c r="D32" s="48">
        <v>769458</v>
      </c>
      <c r="E32" s="46">
        <v>3308.980821917808</v>
      </c>
      <c r="F32" s="11" t="s">
        <v>31</v>
      </c>
      <c r="G32" s="47">
        <v>53487</v>
      </c>
      <c r="H32" s="48">
        <v>1270</v>
      </c>
      <c r="I32" s="48">
        <v>52217</v>
      </c>
      <c r="J32" s="46">
        <v>146.53972602739725</v>
      </c>
    </row>
    <row r="33" spans="1:10" s="8" customFormat="1" ht="25.5" customHeight="1" x14ac:dyDescent="0.25">
      <c r="A33" s="11" t="s">
        <v>62</v>
      </c>
      <c r="B33" s="47">
        <v>115733</v>
      </c>
      <c r="C33" s="48">
        <v>21538</v>
      </c>
      <c r="D33" s="48">
        <v>94195</v>
      </c>
      <c r="E33" s="46">
        <v>317.07671232876714</v>
      </c>
      <c r="F33" s="11" t="s">
        <v>32</v>
      </c>
      <c r="G33" s="47">
        <v>2384</v>
      </c>
      <c r="H33" s="48">
        <v>2112</v>
      </c>
      <c r="I33" s="48">
        <v>272</v>
      </c>
      <c r="J33" s="46">
        <v>6.5315068493150683</v>
      </c>
    </row>
    <row r="34" spans="1:10" s="8" customFormat="1" ht="25.5" customHeight="1" x14ac:dyDescent="0.25">
      <c r="A34" s="11" t="s">
        <v>63</v>
      </c>
      <c r="B34" s="47">
        <v>181686</v>
      </c>
      <c r="C34" s="48">
        <v>60007</v>
      </c>
      <c r="D34" s="48">
        <v>121679</v>
      </c>
      <c r="E34" s="46">
        <v>497.76986301369863</v>
      </c>
      <c r="F34" s="11" t="s">
        <v>33</v>
      </c>
      <c r="G34" s="47">
        <v>1653</v>
      </c>
      <c r="H34" s="48">
        <v>1319</v>
      </c>
      <c r="I34" s="48">
        <v>334</v>
      </c>
      <c r="J34" s="46">
        <v>4.5287671232876709</v>
      </c>
    </row>
    <row r="35" spans="1:10" s="8" customFormat="1" ht="25.5" customHeight="1" x14ac:dyDescent="0.25">
      <c r="A35" s="11" t="s">
        <v>64</v>
      </c>
      <c r="B35" s="47">
        <v>37108</v>
      </c>
      <c r="C35" s="48">
        <v>8053</v>
      </c>
      <c r="D35" s="48">
        <v>29055</v>
      </c>
      <c r="E35" s="46">
        <v>101.66575342465754</v>
      </c>
      <c r="F35" s="11" t="s">
        <v>34</v>
      </c>
      <c r="G35" s="47">
        <v>1605</v>
      </c>
      <c r="H35" s="48">
        <v>511</v>
      </c>
      <c r="I35" s="48">
        <v>1094</v>
      </c>
      <c r="J35" s="46">
        <v>4.397260273972603</v>
      </c>
    </row>
    <row r="36" spans="1:10" s="8" customFormat="1" ht="25.5" customHeight="1" x14ac:dyDescent="0.25">
      <c r="A36" s="11" t="s">
        <v>65</v>
      </c>
      <c r="B36" s="47">
        <v>499814</v>
      </c>
      <c r="C36" s="48">
        <v>219046</v>
      </c>
      <c r="D36" s="48">
        <v>280768</v>
      </c>
      <c r="E36" s="46">
        <v>1369.3534246575343</v>
      </c>
      <c r="F36" s="11" t="s">
        <v>35</v>
      </c>
      <c r="G36" s="47">
        <v>1467</v>
      </c>
      <c r="H36" s="48">
        <v>1118</v>
      </c>
      <c r="I36" s="49">
        <v>349</v>
      </c>
      <c r="J36" s="46">
        <v>4.0191780821917806</v>
      </c>
    </row>
    <row r="37" spans="1:10" s="8" customFormat="1" ht="25.5" customHeight="1" x14ac:dyDescent="0.25">
      <c r="A37" s="11" t="s">
        <v>66</v>
      </c>
      <c r="B37" s="47">
        <v>143846</v>
      </c>
      <c r="C37" s="48">
        <v>11303</v>
      </c>
      <c r="D37" s="48">
        <v>132543</v>
      </c>
      <c r="E37" s="46">
        <v>394.09863013698629</v>
      </c>
      <c r="F37" s="11" t="s">
        <v>36</v>
      </c>
      <c r="G37" s="47">
        <v>6158</v>
      </c>
      <c r="H37" s="48">
        <v>5761</v>
      </c>
      <c r="I37" s="48">
        <v>397</v>
      </c>
      <c r="J37" s="46">
        <v>16.87123287671233</v>
      </c>
    </row>
    <row r="38" spans="1:10" s="8" customFormat="1" ht="25.5" customHeight="1" x14ac:dyDescent="0.25">
      <c r="A38" s="11" t="s">
        <v>67</v>
      </c>
      <c r="B38" s="47">
        <v>178509</v>
      </c>
      <c r="C38" s="48">
        <v>42272</v>
      </c>
      <c r="D38" s="48">
        <v>136237</v>
      </c>
      <c r="E38" s="46">
        <v>489.06575342465754</v>
      </c>
      <c r="F38" s="11"/>
      <c r="G38" s="34"/>
      <c r="H38" s="27"/>
      <c r="I38" s="27"/>
      <c r="J38" s="35"/>
    </row>
    <row r="39" spans="1:10" s="8" customFormat="1" ht="25.5" customHeight="1" x14ac:dyDescent="0.25">
      <c r="A39" s="11" t="s">
        <v>68</v>
      </c>
      <c r="B39" s="47">
        <v>70605</v>
      </c>
      <c r="C39" s="48">
        <v>8922</v>
      </c>
      <c r="D39" s="48">
        <v>61683</v>
      </c>
      <c r="E39" s="46">
        <v>193.43835616438355</v>
      </c>
      <c r="F39" s="40" t="s">
        <v>37</v>
      </c>
      <c r="G39" s="33">
        <f>SUM(G41:G50)</f>
        <v>1048457</v>
      </c>
      <c r="H39" s="50">
        <f t="shared" ref="H39:I39" si="4">SUM(H41:H50)</f>
        <v>409651</v>
      </c>
      <c r="I39" s="50">
        <f t="shared" si="4"/>
        <v>638806</v>
      </c>
      <c r="J39" s="51">
        <f>G39/365</f>
        <v>2872.4849315068495</v>
      </c>
    </row>
    <row r="40" spans="1:10" s="8" customFormat="1" ht="25.5" customHeight="1" x14ac:dyDescent="0.25">
      <c r="A40" s="11" t="s">
        <v>69</v>
      </c>
      <c r="B40" s="47">
        <v>15537</v>
      </c>
      <c r="C40" s="48">
        <v>3000</v>
      </c>
      <c r="D40" s="48">
        <v>12537</v>
      </c>
      <c r="E40" s="46">
        <v>42.56712328767123</v>
      </c>
      <c r="F40" s="9"/>
      <c r="G40" s="36"/>
      <c r="H40" s="28"/>
      <c r="I40" s="28"/>
      <c r="J40" s="28"/>
    </row>
    <row r="41" spans="1:10" s="8" customFormat="1" ht="25.5" customHeight="1" x14ac:dyDescent="0.25">
      <c r="A41" s="11" t="s">
        <v>70</v>
      </c>
      <c r="B41" s="47">
        <v>31784</v>
      </c>
      <c r="C41" s="48">
        <v>6819</v>
      </c>
      <c r="D41" s="48">
        <v>24965</v>
      </c>
      <c r="E41" s="46">
        <v>87.079452054794515</v>
      </c>
      <c r="F41" s="11" t="s">
        <v>38</v>
      </c>
      <c r="G41" s="47">
        <v>36261</v>
      </c>
      <c r="H41" s="48">
        <v>10472</v>
      </c>
      <c r="I41" s="48">
        <v>25789</v>
      </c>
      <c r="J41" s="46">
        <v>99.345205479452048</v>
      </c>
    </row>
    <row r="42" spans="1:10" s="8" customFormat="1" ht="25.5" customHeight="1" x14ac:dyDescent="0.25">
      <c r="A42" s="11" t="s">
        <v>71</v>
      </c>
      <c r="B42" s="47">
        <v>22640</v>
      </c>
      <c r="C42" s="48">
        <v>4568</v>
      </c>
      <c r="D42" s="48">
        <v>18072</v>
      </c>
      <c r="E42" s="46">
        <v>62.027397260273972</v>
      </c>
      <c r="F42" s="11" t="s">
        <v>39</v>
      </c>
      <c r="G42" s="47">
        <v>162848</v>
      </c>
      <c r="H42" s="48">
        <v>9865</v>
      </c>
      <c r="I42" s="48">
        <v>152983</v>
      </c>
      <c r="J42" s="46">
        <v>446.15890410958906</v>
      </c>
    </row>
    <row r="43" spans="1:10" s="8" customFormat="1" ht="25.5" customHeight="1" x14ac:dyDescent="0.25">
      <c r="A43" s="11" t="s">
        <v>72</v>
      </c>
      <c r="B43" s="47">
        <v>52067</v>
      </c>
      <c r="C43" s="48">
        <v>6506</v>
      </c>
      <c r="D43" s="48">
        <v>45561</v>
      </c>
      <c r="E43" s="46">
        <v>142.64931506849314</v>
      </c>
      <c r="F43" s="11" t="s">
        <v>40</v>
      </c>
      <c r="G43" s="47">
        <v>115018</v>
      </c>
      <c r="H43" s="48">
        <v>26233</v>
      </c>
      <c r="I43" s="48">
        <v>88785</v>
      </c>
      <c r="J43" s="46">
        <v>315.11780821917807</v>
      </c>
    </row>
    <row r="44" spans="1:10" s="8" customFormat="1" ht="25.5" customHeight="1" x14ac:dyDescent="0.25">
      <c r="A44" s="11" t="s">
        <v>73</v>
      </c>
      <c r="B44" s="47">
        <v>12357</v>
      </c>
      <c r="C44" s="48">
        <v>3923</v>
      </c>
      <c r="D44" s="48">
        <v>8434</v>
      </c>
      <c r="E44" s="46">
        <v>33.854794520547948</v>
      </c>
      <c r="F44" s="11" t="s">
        <v>41</v>
      </c>
      <c r="G44" s="47">
        <v>34974</v>
      </c>
      <c r="H44" s="48">
        <v>14233</v>
      </c>
      <c r="I44" s="48">
        <v>20741</v>
      </c>
      <c r="J44" s="46">
        <v>95.819178082191783</v>
      </c>
    </row>
    <row r="45" spans="1:10" s="8" customFormat="1" ht="25.5" customHeight="1" x14ac:dyDescent="0.25">
      <c r="A45" s="11" t="s">
        <v>74</v>
      </c>
      <c r="B45" s="47">
        <v>11023</v>
      </c>
      <c r="C45" s="48">
        <v>4333</v>
      </c>
      <c r="D45" s="48">
        <v>6690</v>
      </c>
      <c r="E45" s="46">
        <v>30.2</v>
      </c>
      <c r="F45" s="11" t="s">
        <v>1</v>
      </c>
      <c r="G45" s="47">
        <v>401530</v>
      </c>
      <c r="H45" s="48">
        <v>210130</v>
      </c>
      <c r="I45" s="48">
        <v>191400</v>
      </c>
      <c r="J45" s="46">
        <v>1100.0821917808219</v>
      </c>
    </row>
    <row r="46" spans="1:10" s="8" customFormat="1" ht="25.5" customHeight="1" x14ac:dyDescent="0.25">
      <c r="A46" s="11" t="s">
        <v>75</v>
      </c>
      <c r="B46" s="47">
        <v>23542</v>
      </c>
      <c r="C46" s="48">
        <v>5402</v>
      </c>
      <c r="D46" s="48">
        <v>18140</v>
      </c>
      <c r="E46" s="46">
        <v>64.498630136986307</v>
      </c>
      <c r="F46" s="11" t="s">
        <v>42</v>
      </c>
      <c r="G46" s="47">
        <v>100709</v>
      </c>
      <c r="H46" s="48">
        <v>12403</v>
      </c>
      <c r="I46" s="48">
        <v>88306</v>
      </c>
      <c r="J46" s="46">
        <v>275.91506849315067</v>
      </c>
    </row>
    <row r="47" spans="1:10" s="8" customFormat="1" ht="25.5" customHeight="1" x14ac:dyDescent="0.25">
      <c r="A47" s="11" t="s">
        <v>76</v>
      </c>
      <c r="B47" s="47">
        <v>9957</v>
      </c>
      <c r="C47" s="48">
        <v>4282</v>
      </c>
      <c r="D47" s="48">
        <v>5675</v>
      </c>
      <c r="E47" s="46">
        <v>27.279452054794522</v>
      </c>
      <c r="F47" s="11" t="s">
        <v>43</v>
      </c>
      <c r="G47" s="47">
        <v>80840</v>
      </c>
      <c r="H47" s="48">
        <v>37965</v>
      </c>
      <c r="I47" s="48">
        <v>42875</v>
      </c>
      <c r="J47" s="46">
        <v>221.47945205479451</v>
      </c>
    </row>
    <row r="48" spans="1:10" s="8" customFormat="1" ht="25.5" customHeight="1" x14ac:dyDescent="0.25">
      <c r="A48" s="11" t="s">
        <v>77</v>
      </c>
      <c r="B48" s="47">
        <v>5039</v>
      </c>
      <c r="C48" s="48">
        <v>2574</v>
      </c>
      <c r="D48" s="48">
        <v>2465</v>
      </c>
      <c r="E48" s="46">
        <v>13.805479452054794</v>
      </c>
      <c r="F48" s="11" t="s">
        <v>44</v>
      </c>
      <c r="G48" s="47">
        <v>12044</v>
      </c>
      <c r="H48" s="48">
        <v>4789</v>
      </c>
      <c r="I48" s="48">
        <v>7255</v>
      </c>
      <c r="J48" s="46">
        <v>32.9972602739726</v>
      </c>
    </row>
    <row r="49" spans="1:10" s="8" customFormat="1" ht="25.5" customHeight="1" x14ac:dyDescent="0.25">
      <c r="A49" s="11" t="s">
        <v>78</v>
      </c>
      <c r="B49" s="47">
        <v>58495</v>
      </c>
      <c r="C49" s="48">
        <v>13379</v>
      </c>
      <c r="D49" s="48">
        <v>45116</v>
      </c>
      <c r="E49" s="46">
        <v>160.26027397260273</v>
      </c>
      <c r="F49" s="11" t="s">
        <v>5</v>
      </c>
      <c r="G49" s="53">
        <v>0</v>
      </c>
      <c r="H49" s="54">
        <v>0</v>
      </c>
      <c r="I49" s="54">
        <v>0</v>
      </c>
      <c r="J49" s="54">
        <v>0</v>
      </c>
    </row>
    <row r="50" spans="1:10" s="8" customFormat="1" ht="25.5" customHeight="1" x14ac:dyDescent="0.25">
      <c r="A50" s="11" t="s">
        <v>79</v>
      </c>
      <c r="B50" s="47">
        <v>9565</v>
      </c>
      <c r="C50" s="48">
        <v>4110</v>
      </c>
      <c r="D50" s="48">
        <v>5455</v>
      </c>
      <c r="E50" s="46">
        <v>26.205479452054796</v>
      </c>
      <c r="F50" s="11" t="s">
        <v>45</v>
      </c>
      <c r="G50" s="47">
        <v>104233</v>
      </c>
      <c r="H50" s="48">
        <v>83561</v>
      </c>
      <c r="I50" s="48">
        <v>20672</v>
      </c>
      <c r="J50" s="46">
        <v>285.56986301369864</v>
      </c>
    </row>
    <row r="51" spans="1:10" s="8" customFormat="1" ht="25.5" customHeight="1" x14ac:dyDescent="0.25">
      <c r="A51" s="13" t="s">
        <v>80</v>
      </c>
      <c r="B51" s="55">
        <v>22328</v>
      </c>
      <c r="C51" s="56">
        <v>4612</v>
      </c>
      <c r="D51" s="56">
        <v>17716</v>
      </c>
      <c r="E51" s="57">
        <v>61.172602739726024</v>
      </c>
      <c r="F51" s="12"/>
      <c r="G51" s="29"/>
      <c r="H51" s="30"/>
      <c r="I51" s="30"/>
      <c r="J51" s="30"/>
    </row>
    <row r="52" spans="1:10" s="2" customFormat="1" ht="18" customHeight="1" x14ac:dyDescent="0.25">
      <c r="A52" s="4" t="s">
        <v>96</v>
      </c>
      <c r="B52" s="20"/>
      <c r="C52" s="20"/>
      <c r="D52" s="20"/>
      <c r="E52" s="22" t="s">
        <v>99</v>
      </c>
      <c r="F52" s="4"/>
      <c r="G52" s="20"/>
      <c r="H52" s="21"/>
      <c r="I52" s="21"/>
      <c r="J52" s="22" t="s">
        <v>99</v>
      </c>
    </row>
    <row r="53" spans="1:10" s="2" customFormat="1" ht="18" customHeight="1" x14ac:dyDescent="0.25">
      <c r="A53" s="4" t="s">
        <v>97</v>
      </c>
      <c r="B53" s="20"/>
      <c r="C53" s="20"/>
      <c r="D53" s="20"/>
      <c r="E53" s="20"/>
      <c r="F53" s="4"/>
      <c r="G53" s="21"/>
      <c r="H53" s="21"/>
      <c r="I53" s="21"/>
      <c r="J53" s="21"/>
    </row>
    <row r="54" spans="1:10" s="2" customFormat="1" ht="18" customHeight="1" x14ac:dyDescent="0.25">
      <c r="A54" s="37" t="s">
        <v>100</v>
      </c>
      <c r="B54" s="21"/>
      <c r="C54" s="21"/>
      <c r="D54" s="21"/>
      <c r="E54" s="21"/>
      <c r="F54" s="4"/>
      <c r="G54" s="20"/>
      <c r="H54" s="20"/>
      <c r="I54" s="20"/>
      <c r="J54" s="20"/>
    </row>
    <row r="55" spans="1:10" s="2" customFormat="1" ht="18" customHeight="1" x14ac:dyDescent="0.25">
      <c r="A55" s="4" t="s">
        <v>94</v>
      </c>
      <c r="B55" s="21"/>
      <c r="C55" s="21"/>
      <c r="D55" s="21"/>
      <c r="E55" s="21"/>
      <c r="F55" s="4"/>
      <c r="G55" s="21"/>
      <c r="H55" s="21"/>
      <c r="I55" s="20"/>
      <c r="J55" s="21"/>
    </row>
    <row r="56" spans="1:10" s="2" customFormat="1" ht="18" customHeight="1" x14ac:dyDescent="0.25">
      <c r="A56" s="4" t="s">
        <v>93</v>
      </c>
      <c r="B56" s="21"/>
      <c r="C56" s="21"/>
      <c r="D56" s="21"/>
      <c r="E56" s="21"/>
      <c r="F56" s="4"/>
      <c r="G56" s="21"/>
      <c r="H56" s="21"/>
      <c r="I56" s="21"/>
      <c r="J56" s="31"/>
    </row>
    <row r="57" spans="1:10" x14ac:dyDescent="0.25">
      <c r="A57" s="4" t="s">
        <v>92</v>
      </c>
      <c r="F57" s="4"/>
    </row>
    <row r="58" spans="1:10" x14ac:dyDescent="0.25">
      <c r="A58" s="37" t="s">
        <v>101</v>
      </c>
      <c r="F58" s="4"/>
    </row>
  </sheetData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141" fitToWidth="0" orientation="portrait" useFirstPageNumber="1" horizontalDpi="4294967294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112JR各駅別乗車人員</vt:lpstr>
      <vt:lpstr>'112JR各駅別乗車人員'!Print_Area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