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92\k401000\03_修学支援班\（共有）奨学金\奨学金令和７年度\01 【貸与返還】各種印刷物・ホームページ\01_各種手引き・案内・パンフレット系\01_R7【冊子】事務担当者の手引き\作成用資料\審査計算書・収支内訳書\"/>
    </mc:Choice>
  </mc:AlternateContent>
  <bookViews>
    <workbookView xWindow="9555" yWindow="-15" windowWidth="9600" windowHeight="8355"/>
  </bookViews>
  <sheets>
    <sheet name="審査計算書　〔通常〕" sheetId="1" r:id="rId1"/>
    <sheet name="【記入例】審査計算書〔通常〕" sheetId="15" r:id="rId2"/>
    <sheet name="審査計算書（家計急変時）" sheetId="4" state="hidden" r:id="rId3"/>
    <sheet name="審査計算書記入例（家計急変時）" sheetId="7" state="hidden" r:id="rId4"/>
    <sheet name="審査計算書（長期間の経済的困難）" sheetId="5" state="hidden" r:id="rId5"/>
    <sheet name="審査計算書記入例（長期間の経済的困難）" sheetId="8" state="hidden" r:id="rId6"/>
    <sheet name="審査計算書（家計急変　自営)" sheetId="10" state="hidden" r:id="rId7"/>
    <sheet name="審査計算書記載例（家計急変　自営)" sheetId="12" state="hidden" r:id="rId8"/>
    <sheet name="審査計算書（長期間の経済困難　自営)" sheetId="11" state="hidden" r:id="rId9"/>
    <sheet name="審査計算書記載例（長期間の経済困難　自営)" sheetId="13" state="hidden" r:id="rId10"/>
  </sheets>
  <definedNames>
    <definedName name="_xlnm._FilterDatabase" localSheetId="0" hidden="1">'審査計算書　〔通常〕'!$B$11:$C$14</definedName>
    <definedName name="_xlnm.Print_Area" localSheetId="1">【記入例】審査計算書〔通常〕!$A$1:$J$50</definedName>
    <definedName name="_xlnm.Print_Area" localSheetId="0">'審査計算書　〔通常〕'!$A$2:$J$52</definedName>
    <definedName name="_xlnm.Print_Area" localSheetId="6">'審査計算書（家計急変　自営)'!$B$2:$J$53</definedName>
    <definedName name="_xlnm.Print_Area" localSheetId="2">'審査計算書（家計急変時）'!$B$2:$J$56</definedName>
    <definedName name="_xlnm.Print_Area" localSheetId="8">'審査計算書（長期間の経済困難　自営)'!$B$2:$J$53</definedName>
    <definedName name="_xlnm.Print_Area" localSheetId="4">'審査計算書（長期間の経済的困難）'!$B$2:$J$52</definedName>
    <definedName name="_xlnm.Print_Area" localSheetId="7">'審査計算書記載例（家計急変　自営)'!$B$2:$J$52</definedName>
    <definedName name="_xlnm.Print_Area" localSheetId="9">'審査計算書記載例（長期間の経済困難　自営)'!$B$2:$J$53</definedName>
    <definedName name="_xlnm.Print_Area" localSheetId="3">'審査計算書記入例（家計急変時）'!$B$2:$Y$56</definedName>
    <definedName name="_xlnm.Print_Area" localSheetId="5">'審査計算書記入例（長期間の経済的困難）'!$B$2:$J$53</definedName>
  </definedNames>
  <calcPr calcId="162913"/>
</workbook>
</file>

<file path=xl/calcChain.xml><?xml version="1.0" encoding="utf-8"?>
<calcChain xmlns="http://schemas.openxmlformats.org/spreadsheetml/2006/main">
  <c r="C37" i="1" l="1"/>
  <c r="C40" i="1" s="1"/>
  <c r="C36" i="15" l="1"/>
  <c r="C20" i="15"/>
  <c r="F119" i="11"/>
  <c r="F120" i="11"/>
  <c r="F121" i="11" s="1"/>
  <c r="F122" i="11" s="1"/>
  <c r="F123" i="11" s="1"/>
  <c r="F124" i="11" s="1"/>
  <c r="F125" i="11" s="1"/>
  <c r="F126" i="11" s="1"/>
  <c r="F127" i="11" s="1"/>
  <c r="F128" i="11" s="1"/>
  <c r="F129" i="11" s="1"/>
  <c r="F130" i="11" s="1"/>
  <c r="C119" i="11"/>
  <c r="C120" i="11"/>
  <c r="C121" i="11" s="1"/>
  <c r="C122" i="11" s="1"/>
  <c r="C123" i="11" s="1"/>
  <c r="C124" i="11" s="1"/>
  <c r="C125" i="11" s="1"/>
  <c r="C126" i="11" s="1"/>
  <c r="C127" i="11" s="1"/>
  <c r="C128" i="11" s="1"/>
  <c r="C129" i="11" s="1"/>
  <c r="C130" i="11" s="1"/>
  <c r="C119" i="10"/>
  <c r="C120" i="10"/>
  <c r="C121" i="10" s="1"/>
  <c r="C122" i="10" s="1"/>
  <c r="C123" i="10" s="1"/>
  <c r="C124" i="10" s="1"/>
  <c r="C125" i="10" s="1"/>
  <c r="C126" i="10" s="1"/>
  <c r="C127" i="10" s="1"/>
  <c r="C128" i="10" s="1"/>
  <c r="C129" i="10" s="1"/>
  <c r="C130" i="10" s="1"/>
  <c r="F119" i="5"/>
  <c r="F120" i="5"/>
  <c r="F121" i="5" s="1"/>
  <c r="F122" i="5" s="1"/>
  <c r="F123" i="5" s="1"/>
  <c r="F124" i="5" s="1"/>
  <c r="F125" i="5" s="1"/>
  <c r="F126" i="5" s="1"/>
  <c r="F127" i="5" s="1"/>
  <c r="F128" i="5" s="1"/>
  <c r="F129" i="5" s="1"/>
  <c r="F130" i="5" s="1"/>
  <c r="C119" i="5"/>
  <c r="C120" i="5"/>
  <c r="C121" i="5" s="1"/>
  <c r="C122" i="5" s="1"/>
  <c r="C123" i="5" s="1"/>
  <c r="C124" i="5" s="1"/>
  <c r="C125" i="5" s="1"/>
  <c r="C126" i="5" s="1"/>
  <c r="C127" i="5" s="1"/>
  <c r="C128" i="5" s="1"/>
  <c r="C129" i="5" s="1"/>
  <c r="C130" i="5" s="1"/>
  <c r="C36" i="11"/>
  <c r="B43" i="11"/>
  <c r="F39" i="11"/>
  <c r="C39" i="11"/>
  <c r="B42" i="10"/>
  <c r="C39" i="10"/>
  <c r="C36" i="10"/>
  <c r="F20" i="5"/>
  <c r="C20" i="5"/>
  <c r="C36" i="5"/>
  <c r="C39" i="5"/>
  <c r="F39" i="5"/>
  <c r="B42" i="5"/>
  <c r="C20" i="8"/>
  <c r="B43" i="8" s="1"/>
  <c r="F20" i="8"/>
  <c r="C119" i="4"/>
  <c r="C120" i="4" s="1"/>
  <c r="C121" i="4" s="1"/>
  <c r="C122" i="4" s="1"/>
  <c r="C123" i="4" s="1"/>
  <c r="C124" i="4" s="1"/>
  <c r="C125" i="4" s="1"/>
  <c r="C126" i="4" s="1"/>
  <c r="C127" i="4" s="1"/>
  <c r="C128" i="4" s="1"/>
  <c r="C129" i="4" s="1"/>
  <c r="C130" i="4" s="1"/>
  <c r="C112" i="4"/>
  <c r="C113" i="4" s="1"/>
  <c r="C36" i="4"/>
  <c r="C39" i="4"/>
  <c r="B43" i="4"/>
  <c r="C21" i="1"/>
  <c r="B44" i="1" s="1"/>
  <c r="C35" i="12"/>
  <c r="C38" i="12" s="1"/>
  <c r="B41" i="12" s="1"/>
  <c r="C19" i="12"/>
  <c r="C20" i="10"/>
  <c r="C20" i="13"/>
  <c r="F20" i="13"/>
  <c r="C36" i="13"/>
  <c r="C39" i="13"/>
  <c r="C20" i="11"/>
  <c r="F20" i="11"/>
  <c r="C20" i="7"/>
  <c r="C20" i="4"/>
  <c r="C36" i="8"/>
  <c r="C39" i="8" s="1"/>
  <c r="F39" i="8"/>
  <c r="C36" i="7"/>
  <c r="C39" i="7" s="1"/>
  <c r="B43" i="7" s="1"/>
  <c r="F39" i="13"/>
  <c r="B43" i="13"/>
  <c r="C39" i="15" l="1"/>
  <c r="B43" i="15" s="1"/>
</calcChain>
</file>

<file path=xl/sharedStrings.xml><?xml version="1.0" encoding="utf-8"?>
<sst xmlns="http://schemas.openxmlformats.org/spreadsheetml/2006/main" count="518" uniqueCount="137">
  <si>
    <t>学校名</t>
    <rPh sb="0" eb="2">
      <t>ガッコウ</t>
    </rPh>
    <rPh sb="2" eb="3">
      <t>メイ</t>
    </rPh>
    <phoneticPr fontId="3"/>
  </si>
  <si>
    <t>手入力：半角数字</t>
    <rPh sb="0" eb="1">
      <t>テ</t>
    </rPh>
    <rPh sb="1" eb="3">
      <t>ニュウリョク</t>
    </rPh>
    <rPh sb="4" eb="6">
      <t>ハンカク</t>
    </rPh>
    <rPh sb="6" eb="8">
      <t>スウジ</t>
    </rPh>
    <phoneticPr fontId="3"/>
  </si>
  <si>
    <t>　</t>
    <phoneticPr fontId="3"/>
  </si>
  <si>
    <t>市町名</t>
    <phoneticPr fontId="3"/>
  </si>
  <si>
    <t>手入力：文字または選択</t>
    <rPh sb="0" eb="1">
      <t>テ</t>
    </rPh>
    <rPh sb="1" eb="3">
      <t>ニュウリョク</t>
    </rPh>
    <rPh sb="4" eb="6">
      <t>モジ</t>
    </rPh>
    <rPh sb="9" eb="11">
      <t>センタク</t>
    </rPh>
    <phoneticPr fontId="3"/>
  </si>
  <si>
    <t>名　前</t>
    <rPh sb="0" eb="3">
      <t>ナマエ</t>
    </rPh>
    <phoneticPr fontId="3"/>
  </si>
  <si>
    <t>自動計算</t>
    <rPh sb="0" eb="2">
      <t>ジドウ</t>
    </rPh>
    <rPh sb="2" eb="4">
      <t>ケイサン</t>
    </rPh>
    <phoneticPr fontId="3"/>
  </si>
  <si>
    <t>整理番号</t>
    <rPh sb="0" eb="2">
      <t>セイリ</t>
    </rPh>
    <phoneticPr fontId="3"/>
  </si>
  <si>
    <t>伊勢市</t>
  </si>
  <si>
    <t>松阪市</t>
  </si>
  <si>
    <t>熊野市</t>
  </si>
  <si>
    <t>本人</t>
    <rPh sb="0" eb="2">
      <t>ホンニン</t>
    </rPh>
    <phoneticPr fontId="1"/>
  </si>
  <si>
    <t>父</t>
    <rPh sb="0" eb="1">
      <t>チチ</t>
    </rPh>
    <phoneticPr fontId="1"/>
  </si>
  <si>
    <t>母</t>
    <rPh sb="0" eb="1">
      <t>ハハ</t>
    </rPh>
    <phoneticPr fontId="1"/>
  </si>
  <si>
    <t>本人との続柄</t>
    <rPh sb="0" eb="2">
      <t>ホンニン</t>
    </rPh>
    <rPh sb="4" eb="6">
      <t>ゾクガラ</t>
    </rPh>
    <phoneticPr fontId="3"/>
  </si>
  <si>
    <t>世帯人数</t>
    <rPh sb="0" eb="2">
      <t>セタイ</t>
    </rPh>
    <rPh sb="2" eb="4">
      <t>ニンズウ</t>
    </rPh>
    <phoneticPr fontId="3"/>
  </si>
  <si>
    <t>★ 基　準　収　入　額</t>
    <rPh sb="2" eb="3">
      <t>モト</t>
    </rPh>
    <rPh sb="4" eb="5">
      <t>ジュン</t>
    </rPh>
    <rPh sb="6" eb="7">
      <t>オサム</t>
    </rPh>
    <rPh sb="8" eb="9">
      <t>イリ</t>
    </rPh>
    <rPh sb="10" eb="11">
      <t>ガク</t>
    </rPh>
    <phoneticPr fontId="3"/>
  </si>
  <si>
    <t>基準収入額</t>
    <rPh sb="0" eb="2">
      <t>キジュン</t>
    </rPh>
    <rPh sb="2" eb="4">
      <t>シュウニュウ</t>
    </rPh>
    <rPh sb="4" eb="5">
      <t>ガク</t>
    </rPh>
    <phoneticPr fontId="3"/>
  </si>
  <si>
    <t>★ 収　入　審　査　結　果</t>
    <rPh sb="2" eb="3">
      <t>オサム</t>
    </rPh>
    <rPh sb="4" eb="5">
      <t>イリ</t>
    </rPh>
    <rPh sb="6" eb="7">
      <t>シン</t>
    </rPh>
    <rPh sb="8" eb="9">
      <t>サ</t>
    </rPh>
    <rPh sb="10" eb="13">
      <t>ケッカ</t>
    </rPh>
    <phoneticPr fontId="3"/>
  </si>
  <si>
    <t>基準外</t>
    <rPh sb="0" eb="2">
      <t>キジュン</t>
    </rPh>
    <rPh sb="2" eb="3">
      <t>ガイ</t>
    </rPh>
    <phoneticPr fontId="3"/>
  </si>
  <si>
    <t>本人</t>
    <rPh sb="0" eb="2">
      <t>ホンニン</t>
    </rPh>
    <phoneticPr fontId="1"/>
  </si>
  <si>
    <t>父</t>
    <rPh sb="0" eb="1">
      <t>チチ</t>
    </rPh>
    <phoneticPr fontId="1"/>
  </si>
  <si>
    <t>母</t>
    <rPh sb="0" eb="1">
      <t>ハハ</t>
    </rPh>
    <phoneticPr fontId="1"/>
  </si>
  <si>
    <t>兄</t>
    <rPh sb="0" eb="1">
      <t>アニ</t>
    </rPh>
    <phoneticPr fontId="1"/>
  </si>
  <si>
    <t>妹</t>
    <rPh sb="0" eb="1">
      <t>イモウト</t>
    </rPh>
    <phoneticPr fontId="1"/>
  </si>
  <si>
    <t>伊賀市</t>
    <rPh sb="0" eb="2">
      <t>イガ</t>
    </rPh>
    <rPh sb="2" eb="3">
      <t>シ</t>
    </rPh>
    <phoneticPr fontId="1"/>
  </si>
  <si>
    <t>別表２（現年の収入による判定基準）　　　　　　　　　　　　　（単位：円）</t>
  </si>
  <si>
    <t>★ 基　準　所　得　額</t>
    <rPh sb="2" eb="3">
      <t>モト</t>
    </rPh>
    <rPh sb="4" eb="5">
      <t>ジュン</t>
    </rPh>
    <rPh sb="6" eb="7">
      <t>ショ</t>
    </rPh>
    <rPh sb="8" eb="9">
      <t>トク</t>
    </rPh>
    <rPh sb="10" eb="11">
      <t>ガク</t>
    </rPh>
    <phoneticPr fontId="3"/>
  </si>
  <si>
    <t>別表３（判定基準（３）の前年の所得による判定基準）　　　　　（単位：円）</t>
  </si>
  <si>
    <t>別表４（判定基準（３）の現年の収入による判定基準）　　　　　（単位：円）</t>
  </si>
  <si>
    <t>その他</t>
    <rPh sb="2" eb="3">
      <t>タ</t>
    </rPh>
    <phoneticPr fontId="3"/>
  </si>
  <si>
    <t>基準内</t>
    <rPh sb="0" eb="3">
      <t>キジュンナイ</t>
    </rPh>
    <phoneticPr fontId="3"/>
  </si>
  <si>
    <t>←</t>
    <phoneticPr fontId="3"/>
  </si>
  <si>
    <t>←</t>
    <phoneticPr fontId="3"/>
  </si>
  <si>
    <t>前年所得額</t>
    <rPh sb="0" eb="2">
      <t>ゼンネン</t>
    </rPh>
    <rPh sb="2" eb="5">
      <t>ショトクガク</t>
    </rPh>
    <phoneticPr fontId="3"/>
  </si>
  <si>
    <t>世帯所得額計</t>
    <rPh sb="0" eb="2">
      <t>セタイ</t>
    </rPh>
    <rPh sb="2" eb="4">
      <t>ショトク</t>
    </rPh>
    <rPh sb="4" eb="5">
      <t>ガク</t>
    </rPh>
    <rPh sb="5" eb="6">
      <t>ケイ</t>
    </rPh>
    <phoneticPr fontId="3"/>
  </si>
  <si>
    <t>世帯収入額計</t>
    <rPh sb="0" eb="2">
      <t>セタイ</t>
    </rPh>
    <rPh sb="2" eb="4">
      <t>シュウニュウ</t>
    </rPh>
    <rPh sb="4" eb="5">
      <t>ガク</t>
    </rPh>
    <rPh sb="5" eb="6">
      <t>ケイ</t>
    </rPh>
    <phoneticPr fontId="3"/>
  </si>
  <si>
    <t>現年収入額</t>
    <rPh sb="0" eb="1">
      <t>ゲン</t>
    </rPh>
    <rPh sb="1" eb="2">
      <t>ネン</t>
    </rPh>
    <rPh sb="2" eb="4">
      <t>シュウニュウ</t>
    </rPh>
    <rPh sb="4" eb="5">
      <t>ガク</t>
    </rPh>
    <phoneticPr fontId="3"/>
  </si>
  <si>
    <t>基準所得額</t>
    <rPh sb="0" eb="2">
      <t>キジュン</t>
    </rPh>
    <rPh sb="2" eb="4">
      <t>ショトク</t>
    </rPh>
    <rPh sb="4" eb="5">
      <t>ガク</t>
    </rPh>
    <phoneticPr fontId="3"/>
  </si>
  <si>
    <t>★通常の場合はこのシートで審査してください。</t>
    <rPh sb="1" eb="3">
      <t>ツウジョウ</t>
    </rPh>
    <rPh sb="4" eb="6">
      <t>バアイ</t>
    </rPh>
    <rPh sb="13" eb="15">
      <t>シンサ</t>
    </rPh>
    <phoneticPr fontId="3"/>
  </si>
  <si>
    <t>★長期間の経済的困難を理由に緊急採用の申込があった場合はこのシートで審査してください。</t>
    <rPh sb="1" eb="4">
      <t>チョウキカン</t>
    </rPh>
    <rPh sb="5" eb="8">
      <t>ケイザイテキ</t>
    </rPh>
    <rPh sb="8" eb="10">
      <t>コンナン</t>
    </rPh>
    <rPh sb="11" eb="13">
      <t>リユウ</t>
    </rPh>
    <rPh sb="14" eb="16">
      <t>キンキュウ</t>
    </rPh>
    <rPh sb="16" eb="18">
      <t>サイヨウ</t>
    </rPh>
    <rPh sb="19" eb="21">
      <t>モウシコミ</t>
    </rPh>
    <rPh sb="25" eb="27">
      <t>バアイ</t>
    </rPh>
    <rPh sb="34" eb="36">
      <t>シンサ</t>
    </rPh>
    <phoneticPr fontId="3"/>
  </si>
  <si>
    <t>←</t>
    <phoneticPr fontId="3"/>
  </si>
  <si>
    <t>←</t>
    <phoneticPr fontId="3"/>
  </si>
  <si>
    <t>←</t>
    <phoneticPr fontId="3"/>
  </si>
  <si>
    <t>松阪高等学校</t>
    <rPh sb="0" eb="2">
      <t>マツサカ</t>
    </rPh>
    <rPh sb="2" eb="4">
      <t>コウトウ</t>
    </rPh>
    <rPh sb="4" eb="6">
      <t>ガッコウ</t>
    </rPh>
    <phoneticPr fontId="3"/>
  </si>
  <si>
    <t>松阪牛男</t>
    <rPh sb="0" eb="2">
      <t>マツサカ</t>
    </rPh>
    <rPh sb="2" eb="3">
      <t>ウシ</t>
    </rPh>
    <rPh sb="3" eb="4">
      <t>オトコ</t>
    </rPh>
    <phoneticPr fontId="3"/>
  </si>
  <si>
    <t>←</t>
    <phoneticPr fontId="3"/>
  </si>
  <si>
    <t>木本</t>
    <rPh sb="0" eb="2">
      <t>キノモト</t>
    </rPh>
    <phoneticPr fontId="3"/>
  </si>
  <si>
    <t>熊野古道</t>
    <rPh sb="2" eb="4">
      <t>コドウ</t>
    </rPh>
    <phoneticPr fontId="3"/>
  </si>
  <si>
    <t>３　同一生計の家族構成</t>
    <rPh sb="2" eb="3">
      <t>ドウ</t>
    </rPh>
    <rPh sb="3" eb="4">
      <t>イチ</t>
    </rPh>
    <rPh sb="4" eb="5">
      <t>ショウ</t>
    </rPh>
    <rPh sb="5" eb="6">
      <t>ケイ</t>
    </rPh>
    <rPh sb="7" eb="8">
      <t>イエ</t>
    </rPh>
    <rPh sb="8" eb="9">
      <t>ゾク</t>
    </rPh>
    <rPh sb="9" eb="10">
      <t>カマエ</t>
    </rPh>
    <rPh sb="10" eb="11">
      <t>シゲル</t>
    </rPh>
    <phoneticPr fontId="3"/>
  </si>
  <si>
    <t>★ 所　得　審　査　結　果</t>
    <rPh sb="2" eb="3">
      <t>ショ</t>
    </rPh>
    <rPh sb="4" eb="5">
      <t>トク</t>
    </rPh>
    <rPh sb="6" eb="7">
      <t>シン</t>
    </rPh>
    <rPh sb="8" eb="9">
      <t>サ</t>
    </rPh>
    <rPh sb="10" eb="13">
      <t>ケッカ</t>
    </rPh>
    <phoneticPr fontId="3"/>
  </si>
  <si>
    <t>２ 　収入額算定表</t>
    <rPh sb="3" eb="4">
      <t>オサム</t>
    </rPh>
    <rPh sb="4" eb="5">
      <t>イリ</t>
    </rPh>
    <rPh sb="5" eb="6">
      <t>ガク</t>
    </rPh>
    <rPh sb="6" eb="7">
      <t>ザン</t>
    </rPh>
    <rPh sb="7" eb="8">
      <t>サダム</t>
    </rPh>
    <rPh sb="8" eb="9">
      <t>ヒョウ</t>
    </rPh>
    <phoneticPr fontId="3"/>
  </si>
  <si>
    <t>★次の場合にはこのシートで審査してください。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2">
      <t>ツギ</t>
    </rPh>
    <rPh sb="3" eb="5">
      <t>バアイ</t>
    </rPh>
    <rPh sb="13" eb="15">
      <t>シンサ</t>
    </rPh>
    <rPh sb="24" eb="26">
      <t>サイガイ</t>
    </rPh>
    <rPh sb="27" eb="29">
      <t>シッショク</t>
    </rPh>
    <rPh sb="29" eb="30">
      <t>トウ</t>
    </rPh>
    <rPh sb="33" eb="35">
      <t>カケイ</t>
    </rPh>
    <rPh sb="36" eb="38">
      <t>キュウヘン</t>
    </rPh>
    <rPh sb="42" eb="44">
      <t>キンキュウ</t>
    </rPh>
    <rPh sb="44" eb="46">
      <t>サイヨウ</t>
    </rPh>
    <rPh sb="47" eb="49">
      <t>モウシコミ</t>
    </rPh>
    <rPh sb="53" eb="55">
      <t>バアイ</t>
    </rPh>
    <rPh sb="57" eb="59">
      <t>ツウジョウ</t>
    </rPh>
    <rPh sb="59" eb="61">
      <t>モウシコミ</t>
    </rPh>
    <rPh sb="66" eb="68">
      <t>シンサ</t>
    </rPh>
    <rPh sb="68" eb="71">
      <t>ケイサンショ</t>
    </rPh>
    <rPh sb="72" eb="74">
      <t>ツウジョウ</t>
    </rPh>
    <rPh sb="74" eb="75">
      <t>ヨウ</t>
    </rPh>
    <rPh sb="78" eb="80">
      <t>キジュン</t>
    </rPh>
    <rPh sb="80" eb="81">
      <t>ガイ</t>
    </rPh>
    <rPh sb="86" eb="88">
      <t>サイガイ</t>
    </rPh>
    <rPh sb="89" eb="92">
      <t>シッショクトウ</t>
    </rPh>
    <rPh sb="95" eb="97">
      <t>カケイ</t>
    </rPh>
    <rPh sb="98" eb="100">
      <t>キュウヘン</t>
    </rPh>
    <rPh sb="104" eb="106">
      <t>バアイ</t>
    </rPh>
    <phoneticPr fontId="3"/>
  </si>
  <si>
    <t>基準所得額</t>
    <rPh sb="0" eb="2">
      <t>キジュン</t>
    </rPh>
    <rPh sb="2" eb="5">
      <t>ショトクガク</t>
    </rPh>
    <phoneticPr fontId="3"/>
  </si>
  <si>
    <t>１　所得額算定表</t>
    <rPh sb="2" eb="3">
      <t>ショ</t>
    </rPh>
    <rPh sb="3" eb="4">
      <t>トク</t>
    </rPh>
    <rPh sb="4" eb="5">
      <t>ガク</t>
    </rPh>
    <rPh sb="5" eb="6">
      <t>ザン</t>
    </rPh>
    <rPh sb="6" eb="7">
      <t>サダム</t>
    </rPh>
    <rPh sb="7" eb="8">
      <t>ヒョウ</t>
    </rPh>
    <phoneticPr fontId="3"/>
  </si>
  <si>
    <t>２　同一生計の家族構成</t>
    <rPh sb="2" eb="3">
      <t>ドウ</t>
    </rPh>
    <rPh sb="3" eb="4">
      <t>イチ</t>
    </rPh>
    <rPh sb="4" eb="5">
      <t>ショウ</t>
    </rPh>
    <rPh sb="5" eb="6">
      <t>ケイ</t>
    </rPh>
    <rPh sb="7" eb="8">
      <t>イエ</t>
    </rPh>
    <rPh sb="8" eb="9">
      <t>ゾク</t>
    </rPh>
    <rPh sb="9" eb="10">
      <t>カマエ</t>
    </rPh>
    <rPh sb="10" eb="11">
      <t>シゲル</t>
    </rPh>
    <phoneticPr fontId="3"/>
  </si>
  <si>
    <t>所得基準額</t>
    <rPh sb="0" eb="2">
      <t>ショトク</t>
    </rPh>
    <rPh sb="2" eb="4">
      <t>キジュン</t>
    </rPh>
    <rPh sb="4" eb="5">
      <t>ガク</t>
    </rPh>
    <phoneticPr fontId="3"/>
  </si>
  <si>
    <t>収入基準額</t>
    <rPh sb="0" eb="2">
      <t>シュウニュウ</t>
    </rPh>
    <rPh sb="2" eb="4">
      <t>キジュン</t>
    </rPh>
    <rPh sb="4" eb="5">
      <t>ガク</t>
    </rPh>
    <phoneticPr fontId="3"/>
  </si>
  <si>
    <t>２　収入額算定表</t>
    <rPh sb="2" eb="3">
      <t>オサム</t>
    </rPh>
    <rPh sb="3" eb="4">
      <t>イリ</t>
    </rPh>
    <rPh sb="4" eb="5">
      <t>ガク</t>
    </rPh>
    <rPh sb="5" eb="6">
      <t>ザン</t>
    </rPh>
    <rPh sb="6" eb="7">
      <t>サダム</t>
    </rPh>
    <rPh sb="7" eb="8">
      <t>ヒョウ</t>
    </rPh>
    <phoneticPr fontId="3"/>
  </si>
  <si>
    <t>１ 　収入額算定表</t>
    <rPh sb="3" eb="5">
      <t>シュウニュウ</t>
    </rPh>
    <rPh sb="5" eb="6">
      <t>ガク</t>
    </rPh>
    <rPh sb="6" eb="7">
      <t>ザン</t>
    </rPh>
    <rPh sb="7" eb="8">
      <t>サダム</t>
    </rPh>
    <rPh sb="8" eb="9">
      <t>ヒョウ</t>
    </rPh>
    <phoneticPr fontId="3"/>
  </si>
  <si>
    <t>１　収入額算定表</t>
    <rPh sb="2" eb="4">
      <t>シュウニュウ</t>
    </rPh>
    <rPh sb="4" eb="5">
      <t>ガク</t>
    </rPh>
    <rPh sb="5" eb="6">
      <t>ザン</t>
    </rPh>
    <rPh sb="6" eb="7">
      <t>サダム</t>
    </rPh>
    <rPh sb="7" eb="8">
      <t>ヒョウ</t>
    </rPh>
    <phoneticPr fontId="3"/>
  </si>
  <si>
    <t>３ 同一生計の家族構成</t>
    <rPh sb="2" eb="3">
      <t>ドウ</t>
    </rPh>
    <rPh sb="3" eb="4">
      <t>イチ</t>
    </rPh>
    <rPh sb="4" eb="5">
      <t>ショウ</t>
    </rPh>
    <rPh sb="5" eb="6">
      <t>ケイ</t>
    </rPh>
    <rPh sb="7" eb="8">
      <t>イエ</t>
    </rPh>
    <rPh sb="8" eb="9">
      <t>ゾク</t>
    </rPh>
    <rPh sb="9" eb="10">
      <t>カマエ</t>
    </rPh>
    <rPh sb="10" eb="11">
      <t>シゲル</t>
    </rPh>
    <phoneticPr fontId="3"/>
  </si>
  <si>
    <t>○続柄欄を入力してください。
○収入額欄に、今年の収入が分かる書類（給与明細、年金通知等）を元に推計した年収額を入力してください。（計算例：提出された給与明細書が3ヶ月分で合計50万円の場合、12ヶ月分に換算するため、合計額を4倍した200万円が年収額になります。）
○収入を入力するのは原則として両親の分のみです。（両親が不在のため代わりに祖父母又はおじおば等が生計を支えている場合等は、祖父母やおじおば等の収入を入力してください。）</t>
    <rPh sb="1" eb="3">
      <t>ゾクガラ</t>
    </rPh>
    <rPh sb="3" eb="4">
      <t>ラン</t>
    </rPh>
    <rPh sb="5" eb="7">
      <t>ニュウリョク</t>
    </rPh>
    <rPh sb="22" eb="24">
      <t>コトシ</t>
    </rPh>
    <rPh sb="25" eb="27">
      <t>シュウニュウ</t>
    </rPh>
    <rPh sb="28" eb="29">
      <t>ワ</t>
    </rPh>
    <rPh sb="31" eb="33">
      <t>ショルイ</t>
    </rPh>
    <rPh sb="46" eb="47">
      <t>モト</t>
    </rPh>
    <rPh sb="48" eb="50">
      <t>スイケイ</t>
    </rPh>
    <rPh sb="52" eb="54">
      <t>ネンシュウ</t>
    </rPh>
    <rPh sb="54" eb="55">
      <t>ガク</t>
    </rPh>
    <rPh sb="56" eb="58">
      <t>ニュウリョク</t>
    </rPh>
    <rPh sb="66" eb="68">
      <t>ケイサン</t>
    </rPh>
    <rPh sb="68" eb="69">
      <t>レイ</t>
    </rPh>
    <rPh sb="70" eb="72">
      <t>テイシュツ</t>
    </rPh>
    <rPh sb="75" eb="77">
      <t>キュウヨ</t>
    </rPh>
    <rPh sb="77" eb="80">
      <t>メイサイショ</t>
    </rPh>
    <rPh sb="83" eb="84">
      <t>ゲツ</t>
    </rPh>
    <rPh sb="84" eb="85">
      <t>ブン</t>
    </rPh>
    <rPh sb="86" eb="88">
      <t>ゴウケイ</t>
    </rPh>
    <rPh sb="90" eb="92">
      <t>マンエン</t>
    </rPh>
    <rPh sb="93" eb="95">
      <t>バアイ</t>
    </rPh>
    <rPh sb="102" eb="104">
      <t>カンサン</t>
    </rPh>
    <rPh sb="109" eb="111">
      <t>ゴウケイ</t>
    </rPh>
    <rPh sb="111" eb="112">
      <t>ガク</t>
    </rPh>
    <rPh sb="114" eb="115">
      <t>バイ</t>
    </rPh>
    <rPh sb="120" eb="122">
      <t>マンエン</t>
    </rPh>
    <rPh sb="123" eb="125">
      <t>ネンシュウ</t>
    </rPh>
    <rPh sb="125" eb="126">
      <t>ガク</t>
    </rPh>
    <rPh sb="135" eb="137">
      <t>シュウニュウ</t>
    </rPh>
    <rPh sb="138" eb="140">
      <t>ニュウリョク</t>
    </rPh>
    <rPh sb="144" eb="146">
      <t>ゲンソク</t>
    </rPh>
    <rPh sb="149" eb="151">
      <t>リョウシン</t>
    </rPh>
    <rPh sb="152" eb="153">
      <t>ブン</t>
    </rPh>
    <rPh sb="159" eb="161">
      <t>リョウシン</t>
    </rPh>
    <rPh sb="162" eb="164">
      <t>フザイ</t>
    </rPh>
    <rPh sb="167" eb="168">
      <t>カ</t>
    </rPh>
    <rPh sb="171" eb="174">
      <t>ソフボ</t>
    </rPh>
    <rPh sb="174" eb="175">
      <t>マタ</t>
    </rPh>
    <rPh sb="180" eb="181">
      <t>トウ</t>
    </rPh>
    <rPh sb="182" eb="184">
      <t>セイケイ</t>
    </rPh>
    <rPh sb="185" eb="186">
      <t>ササ</t>
    </rPh>
    <rPh sb="190" eb="192">
      <t>バアイ</t>
    </rPh>
    <rPh sb="192" eb="193">
      <t>トウ</t>
    </rPh>
    <rPh sb="195" eb="198">
      <t>ソフボ</t>
    </rPh>
    <rPh sb="203" eb="204">
      <t>トウ</t>
    </rPh>
    <rPh sb="205" eb="207">
      <t>シュウニュウ</t>
    </rPh>
    <rPh sb="208" eb="210">
      <t>ニュウリョク</t>
    </rPh>
    <phoneticPr fontId="3"/>
  </si>
  <si>
    <t>自営</t>
    <rPh sb="0" eb="2">
      <t>ジエイ</t>
    </rPh>
    <phoneticPr fontId="3"/>
  </si>
  <si>
    <t>現年所得見込額</t>
    <rPh sb="0" eb="1">
      <t>ゲン</t>
    </rPh>
    <rPh sb="1" eb="2">
      <t>ネン</t>
    </rPh>
    <rPh sb="2" eb="4">
      <t>ショトク</t>
    </rPh>
    <rPh sb="4" eb="6">
      <t>ミコ</t>
    </rPh>
    <rPh sb="6" eb="7">
      <t>ガク</t>
    </rPh>
    <phoneticPr fontId="3"/>
  </si>
  <si>
    <t>１　前年所得額算定表</t>
    <rPh sb="2" eb="4">
      <t>ゼンネン</t>
    </rPh>
    <rPh sb="4" eb="5">
      <t>ショ</t>
    </rPh>
    <rPh sb="5" eb="6">
      <t>トク</t>
    </rPh>
    <rPh sb="6" eb="7">
      <t>ガク</t>
    </rPh>
    <rPh sb="7" eb="8">
      <t>ザン</t>
    </rPh>
    <rPh sb="8" eb="9">
      <t>サダム</t>
    </rPh>
    <rPh sb="9" eb="10">
      <t>ヒョウ</t>
    </rPh>
    <phoneticPr fontId="3"/>
  </si>
  <si>
    <t>２ 　現年所得見込額算定表</t>
    <rPh sb="3" eb="4">
      <t>ゲン</t>
    </rPh>
    <rPh sb="4" eb="5">
      <t>ドシ</t>
    </rPh>
    <rPh sb="5" eb="7">
      <t>ショトク</t>
    </rPh>
    <rPh sb="7" eb="9">
      <t>ミコ</t>
    </rPh>
    <rPh sb="9" eb="10">
      <t>ガク</t>
    </rPh>
    <rPh sb="10" eb="11">
      <t>ザン</t>
    </rPh>
    <rPh sb="11" eb="12">
      <t>サダム</t>
    </rPh>
    <rPh sb="12" eb="13">
      <t>ヒョウ</t>
    </rPh>
    <phoneticPr fontId="3"/>
  </si>
  <si>
    <t>★申請者の属する世帯が自営業者で、次のケースに該当する場合はこのシートで審査してください。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4">
      <t>シンセイシャ</t>
    </rPh>
    <rPh sb="5" eb="6">
      <t>ゾク</t>
    </rPh>
    <rPh sb="8" eb="10">
      <t>セタイ</t>
    </rPh>
    <rPh sb="11" eb="13">
      <t>ジエイ</t>
    </rPh>
    <rPh sb="13" eb="15">
      <t>ギョウシャ</t>
    </rPh>
    <rPh sb="17" eb="18">
      <t>ツギ</t>
    </rPh>
    <rPh sb="23" eb="25">
      <t>ガイトウ</t>
    </rPh>
    <rPh sb="27" eb="29">
      <t>バアイ</t>
    </rPh>
    <rPh sb="36" eb="38">
      <t>シンサ</t>
    </rPh>
    <rPh sb="47" eb="49">
      <t>サイガイ</t>
    </rPh>
    <rPh sb="50" eb="52">
      <t>シッショク</t>
    </rPh>
    <rPh sb="52" eb="53">
      <t>トウ</t>
    </rPh>
    <rPh sb="56" eb="58">
      <t>カケイ</t>
    </rPh>
    <rPh sb="59" eb="61">
      <t>キュウヘン</t>
    </rPh>
    <rPh sb="65" eb="67">
      <t>キンキュウ</t>
    </rPh>
    <rPh sb="67" eb="69">
      <t>サイヨウ</t>
    </rPh>
    <rPh sb="70" eb="72">
      <t>モウシコミ</t>
    </rPh>
    <rPh sb="76" eb="78">
      <t>バアイ</t>
    </rPh>
    <rPh sb="80" eb="82">
      <t>ツウジョウ</t>
    </rPh>
    <rPh sb="82" eb="84">
      <t>モウシコミ</t>
    </rPh>
    <rPh sb="89" eb="91">
      <t>シンサ</t>
    </rPh>
    <rPh sb="91" eb="94">
      <t>ケイサンショ</t>
    </rPh>
    <rPh sb="95" eb="97">
      <t>ツウジョウ</t>
    </rPh>
    <rPh sb="97" eb="98">
      <t>ヨウ</t>
    </rPh>
    <rPh sb="101" eb="103">
      <t>キジュン</t>
    </rPh>
    <rPh sb="103" eb="104">
      <t>ガイ</t>
    </rPh>
    <rPh sb="109" eb="111">
      <t>サイガイ</t>
    </rPh>
    <rPh sb="112" eb="115">
      <t>シッショクトウ</t>
    </rPh>
    <rPh sb="118" eb="120">
      <t>カケイ</t>
    </rPh>
    <rPh sb="121" eb="123">
      <t>キュウヘン</t>
    </rPh>
    <rPh sb="127" eb="129">
      <t>バアイ</t>
    </rPh>
    <phoneticPr fontId="3"/>
  </si>
  <si>
    <t>★申請者の属する世帯が自営業で、長期間の経済的困難を理由に緊急採用の申込があった場合はこのシートで審査してください。</t>
    <rPh sb="1" eb="4">
      <t>シンセイシャ</t>
    </rPh>
    <rPh sb="5" eb="6">
      <t>ゾク</t>
    </rPh>
    <rPh sb="8" eb="10">
      <t>セタイ</t>
    </rPh>
    <rPh sb="11" eb="14">
      <t>ジエイギョウ</t>
    </rPh>
    <rPh sb="16" eb="19">
      <t>チョウキカン</t>
    </rPh>
    <rPh sb="20" eb="23">
      <t>ケイザイテキ</t>
    </rPh>
    <rPh sb="23" eb="25">
      <t>コンナン</t>
    </rPh>
    <rPh sb="26" eb="28">
      <t>リユウ</t>
    </rPh>
    <rPh sb="29" eb="31">
      <t>キンキュウ</t>
    </rPh>
    <rPh sb="31" eb="33">
      <t>サイヨウ</t>
    </rPh>
    <rPh sb="34" eb="36">
      <t>モウシコミ</t>
    </rPh>
    <rPh sb="40" eb="42">
      <t>バアイ</t>
    </rPh>
    <rPh sb="49" eb="51">
      <t>シンサ</t>
    </rPh>
    <phoneticPr fontId="3"/>
  </si>
  <si>
    <t>姉</t>
    <rPh sb="0" eb="1">
      <t>アネ</t>
    </rPh>
    <phoneticPr fontId="1"/>
  </si>
  <si>
    <t>弟</t>
    <rPh sb="0" eb="1">
      <t>オトウト</t>
    </rPh>
    <phoneticPr fontId="1"/>
  </si>
  <si>
    <t>妹</t>
    <rPh sb="0" eb="1">
      <t>イモウト</t>
    </rPh>
    <phoneticPr fontId="3"/>
  </si>
  <si>
    <t>上野高等学校</t>
    <rPh sb="0" eb="2">
      <t>ウエノ</t>
    </rPh>
    <rPh sb="2" eb="4">
      <t>コウトウ</t>
    </rPh>
    <rPh sb="4" eb="6">
      <t>ガッコウ</t>
    </rPh>
    <phoneticPr fontId="3"/>
  </si>
  <si>
    <t>伊賀三太夫</t>
    <rPh sb="0" eb="2">
      <t>イガ</t>
    </rPh>
    <rPh sb="2" eb="5">
      <t>サンダユウ</t>
    </rPh>
    <phoneticPr fontId="3"/>
  </si>
  <si>
    <t>二見太郎</t>
    <rPh sb="0" eb="2">
      <t>フタミ</t>
    </rPh>
    <rPh sb="2" eb="4">
      <t>タロウ</t>
    </rPh>
    <phoneticPr fontId="3"/>
  </si>
  <si>
    <t>伊勢高校</t>
    <rPh sb="0" eb="2">
      <t>イセ</t>
    </rPh>
    <rPh sb="2" eb="3">
      <t>タカ</t>
    </rPh>
    <rPh sb="3" eb="4">
      <t>コウ</t>
    </rPh>
    <phoneticPr fontId="3"/>
  </si>
  <si>
    <t>１　現年所得額算定表</t>
    <rPh sb="2" eb="3">
      <t>ウツツ</t>
    </rPh>
    <rPh sb="3" eb="4">
      <t>ドシ</t>
    </rPh>
    <rPh sb="4" eb="5">
      <t>ショ</t>
    </rPh>
    <rPh sb="5" eb="6">
      <t>トク</t>
    </rPh>
    <rPh sb="6" eb="7">
      <t>ガク</t>
    </rPh>
    <rPh sb="7" eb="8">
      <t>ザン</t>
    </rPh>
    <rPh sb="8" eb="9">
      <t>サダム</t>
    </rPh>
    <rPh sb="9" eb="10">
      <t>ヒョウ</t>
    </rPh>
    <phoneticPr fontId="3"/>
  </si>
  <si>
    <t>○続柄欄に続柄を入力してください。
○現年所得見込算定欄に、今年の所得が分かる書類（収支内訳書⑨所得）を入力してください。
○所得を入力するのは原則として両親の分のみです。（両親が不在のため代わりに祖父母又はおじおば等が生計を支えている場合等は、祖父母やおじおば等の所得を入力してください。）</t>
    <rPh sb="19" eb="20">
      <t>ゲン</t>
    </rPh>
    <rPh sb="20" eb="21">
      <t>ネン</t>
    </rPh>
    <rPh sb="21" eb="23">
      <t>ショトク</t>
    </rPh>
    <rPh sb="23" eb="25">
      <t>ミコ</t>
    </rPh>
    <rPh sb="25" eb="27">
      <t>サンテイ</t>
    </rPh>
    <rPh sb="33" eb="35">
      <t>ショトク</t>
    </rPh>
    <rPh sb="42" eb="44">
      <t>シュウシ</t>
    </rPh>
    <rPh sb="44" eb="47">
      <t>ウチワケショ</t>
    </rPh>
    <rPh sb="48" eb="50">
      <t>ショトク</t>
    </rPh>
    <phoneticPr fontId="3"/>
  </si>
  <si>
    <t>別表１（判定基準（１）の前年の所得による判定基準）　　　　　（単位：円）</t>
    <phoneticPr fontId="3"/>
  </si>
  <si>
    <t>★ 基　準　所　得　額</t>
    <rPh sb="2" eb="3">
      <t>モト</t>
    </rPh>
    <rPh sb="4" eb="5">
      <t>ジュン</t>
    </rPh>
    <rPh sb="6" eb="7">
      <t>トコロ</t>
    </rPh>
    <rPh sb="8" eb="9">
      <t>トク</t>
    </rPh>
    <rPh sb="10" eb="11">
      <t>ガク</t>
    </rPh>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</si>
  <si>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sz val="9"/>
        <rFont val="ＭＳ Ｐゴシック"/>
        <family val="3"/>
        <charset val="128"/>
      </rPr>
      <t>（ただし、両親が不在のため代わりに祖父母又はおじおば等が生計を支えている場合等は、祖父母やおじおば等の続柄を入力してください。）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</si>
  <si>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記入例</t>
    <rPh sb="0" eb="2">
      <t>キニュウ</t>
    </rPh>
    <rPh sb="2" eb="3">
      <t>レイ</t>
    </rPh>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</si>
  <si>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sz val="9"/>
        <rFont val="ＭＳ Ｐゴシック"/>
        <family val="3"/>
        <charset val="128"/>
      </rPr>
      <t>（ただし、両親が不在のため代わりに祖父母又はおじおば等が生計を支えている場合等は、祖父母や叔父叔母等の続柄を入力してください。）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</si>
  <si>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○続柄欄に続柄を入力してください。
○前年所得額欄に、前年の所得課税証明書に記載の所得金額を入力してください。
○現年所得見込算定欄に、今年の所得が分かる書類（収支内訳書⑨所得）を入力してください。
○所得を入力するのは原則として両親の分のみです。（両親が不在のため代わりに祖父母又はおじおば等が生計を支えている場合等は、祖父母やおじおば等の所得を入力してください。）</t>
    <rPh sb="19" eb="21">
      <t>ゼンネン</t>
    </rPh>
    <rPh sb="57" eb="58">
      <t>ゲン</t>
    </rPh>
    <rPh sb="58" eb="59">
      <t>ネン</t>
    </rPh>
    <rPh sb="59" eb="61">
      <t>ショトク</t>
    </rPh>
    <rPh sb="61" eb="63">
      <t>ミコ</t>
    </rPh>
    <rPh sb="63" eb="65">
      <t>サンテイ</t>
    </rPh>
    <rPh sb="71" eb="73">
      <t>ショトク</t>
    </rPh>
    <rPh sb="80" eb="82">
      <t>シュウシ</t>
    </rPh>
    <rPh sb="82" eb="85">
      <t>ウチワケショ</t>
    </rPh>
    <rPh sb="86" eb="88">
      <t>ショトク</t>
    </rPh>
    <phoneticPr fontId="3"/>
  </si>
  <si>
    <r>
      <t>○続柄欄に続柄を入力してください。
○所得額欄に、前年の所得課税証明書に記載の所得金額を入力してください。
○収入額欄に、今年の収入が分かる書類（給与明細、年金通知等）を元に推計した年収額を入力してください。（計算例：提出された給与明細書が3ヶ月分で合計50万円の場合、12ヶ月</t>
    </r>
    <r>
      <rPr>
        <sz val="11"/>
        <rFont val="ＭＳ Ｐゴシック"/>
        <family val="3"/>
        <charset val="128"/>
      </rPr>
      <t>分に換算するため、合計額を4倍した200万円が年収額になります。）
○所得（収入）を入力するのは原則として両親の分のみです。</t>
    </r>
    <r>
      <rPr>
        <sz val="9"/>
        <rFont val="ＭＳ Ｐゴシック"/>
        <family val="3"/>
        <charset val="128"/>
      </rPr>
      <t>（両親が不在のため代わりに祖父母又はおじおば等が生計を支えている場合等は、祖父母やおじおば等の所得（収入）を入力してください。）</t>
    </r>
    <rPh sb="30" eb="32">
      <t>カゼイ</t>
    </rPh>
    <rPh sb="122" eb="123">
      <t>ゲツ</t>
    </rPh>
    <rPh sb="138" eb="139">
      <t>ゲツ</t>
    </rPh>
    <rPh sb="177" eb="179">
      <t>シュウニュウ</t>
    </rPh>
    <rPh sb="248" eb="250">
      <t>ショトク</t>
    </rPh>
    <phoneticPr fontId="3"/>
  </si>
  <si>
    <t>現年所得額</t>
    <rPh sb="0" eb="1">
      <t>ゲン</t>
    </rPh>
    <rPh sb="1" eb="2">
      <t>ネン</t>
    </rPh>
    <rPh sb="2" eb="5">
      <t>ショトクガク</t>
    </rPh>
    <phoneticPr fontId="3"/>
  </si>
  <si>
    <t>世帯人数</t>
  </si>
  <si>
    <t>別表１（前年の所得による判定基準）</t>
    <phoneticPr fontId="3"/>
  </si>
  <si>
    <t>　（単位：円）</t>
    <phoneticPr fontId="3"/>
  </si>
  <si>
    <t>←</t>
    <phoneticPr fontId="3"/>
  </si>
  <si>
    <t>※　名前を入力することにより基準所得額が表示されます。</t>
    <rPh sb="2" eb="4">
      <t>ナマエ</t>
    </rPh>
    <rPh sb="5" eb="7">
      <t>ニュウリョク</t>
    </rPh>
    <rPh sb="14" eb="16">
      <t>キジュン</t>
    </rPh>
    <rPh sb="16" eb="18">
      <t>ショトク</t>
    </rPh>
    <rPh sb="18" eb="19">
      <t>ガク</t>
    </rPh>
    <rPh sb="20" eb="22">
      <t>ヒョウジ</t>
    </rPh>
    <phoneticPr fontId="3"/>
  </si>
  <si>
    <t>本人</t>
    <rPh sb="0" eb="2">
      <t>ホンニン</t>
    </rPh>
    <phoneticPr fontId="3"/>
  </si>
  <si>
    <t>○申込日時点の家族構成に基づいて入力してください。
○同一生計の家族のうち両親及び児童・生徒・学生等である兄弟姉妹について続柄を入力してください。
○学校を卒業するなどで、既に学生ではない兄弟姉妹は入力しないでください。
○祖父母やおじおば等は入力不要です。（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1" eb="3">
      <t>モウシコミ</t>
    </rPh>
    <rPh sb="3" eb="4">
      <t>ビ</t>
    </rPh>
    <rPh sb="4" eb="6">
      <t>ジテン</t>
    </rPh>
    <rPh sb="7" eb="9">
      <t>カゾク</t>
    </rPh>
    <rPh sb="9" eb="11">
      <t>コウセイ</t>
    </rPh>
    <rPh sb="12" eb="13">
      <t>モト</t>
    </rPh>
    <rPh sb="16" eb="18">
      <t>ニュウリョク</t>
    </rPh>
    <rPh sb="27" eb="29">
      <t>ドウイツ</t>
    </rPh>
    <rPh sb="29" eb="31">
      <t>セイケイ</t>
    </rPh>
    <rPh sb="32" eb="34">
      <t>カゾク</t>
    </rPh>
    <rPh sb="37" eb="39">
      <t>リョウシン</t>
    </rPh>
    <rPh sb="39" eb="40">
      <t>オヨ</t>
    </rPh>
    <rPh sb="41" eb="43">
      <t>ジドウ</t>
    </rPh>
    <rPh sb="44" eb="46">
      <t>セイト</t>
    </rPh>
    <rPh sb="47" eb="49">
      <t>ガクセイ</t>
    </rPh>
    <rPh sb="49" eb="50">
      <t>ナド</t>
    </rPh>
    <rPh sb="53" eb="55">
      <t>キョウダイ</t>
    </rPh>
    <rPh sb="55" eb="57">
      <t>シマイ</t>
    </rPh>
    <rPh sb="61" eb="63">
      <t>ゾクガラ</t>
    </rPh>
    <rPh sb="64" eb="66">
      <t>ニュウリョク</t>
    </rPh>
    <rPh sb="75" eb="77">
      <t>ガッコウ</t>
    </rPh>
    <rPh sb="78" eb="80">
      <t>ソツギョウ</t>
    </rPh>
    <rPh sb="86" eb="87">
      <t>スデ</t>
    </rPh>
    <rPh sb="88" eb="90">
      <t>ガクセイ</t>
    </rPh>
    <rPh sb="94" eb="96">
      <t>キョウダイ</t>
    </rPh>
    <rPh sb="96" eb="98">
      <t>シマイ</t>
    </rPh>
    <rPh sb="99" eb="101">
      <t>ニュウリョク</t>
    </rPh>
    <rPh sb="112" eb="115">
      <t>ソフボ</t>
    </rPh>
    <rPh sb="120" eb="121">
      <t>トウ</t>
    </rPh>
    <rPh sb="122" eb="124">
      <t>ニュウリョク</t>
    </rPh>
    <rPh sb="124" eb="126">
      <t>フヨウ</t>
    </rPh>
    <rPh sb="137" eb="139">
      <t>フザイ</t>
    </rPh>
    <rPh sb="167" eb="168">
      <t>トウ</t>
    </rPh>
    <rPh sb="180" eb="182">
      <t>ゾクガラ</t>
    </rPh>
    <rPh sb="199" eb="200">
      <t>ナ</t>
    </rPh>
    <rPh sb="201" eb="203">
      <t>ゾクガラ</t>
    </rPh>
    <rPh sb="204" eb="206">
      <t>ニュウリョク</t>
    </rPh>
    <rPh sb="208" eb="210">
      <t>バアイ</t>
    </rPh>
    <rPh sb="211" eb="213">
      <t>チュウイ</t>
    </rPh>
    <rPh sb="237" eb="238">
      <t>クダ</t>
    </rPh>
    <phoneticPr fontId="3"/>
  </si>
  <si>
    <r>
      <t>○学校名を入力して下さい。
○市町名を入力して下さい。
○</t>
    </r>
    <r>
      <rPr>
        <u/>
        <sz val="11"/>
        <color indexed="10"/>
        <rFont val="ＭＳ Ｐゴシック"/>
        <family val="3"/>
        <charset val="128"/>
      </rPr>
      <t>名前を必ず入力して下さい</t>
    </r>
    <r>
      <rPr>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</si>
  <si>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別表２（現年の収入による判定基準</t>
    <phoneticPr fontId="3"/>
  </si>
  <si>
    <t>市町名</t>
    <phoneticPr fontId="3"/>
  </si>
  <si>
    <t xml:space="preserve">
○判定結果を表示させるには名前を入力する必要があります。
○世帯収入額が、基準収入額以下であれば基準内、基準収入額を超える場合であれば基準外になります。</t>
    <rPh sb="31" eb="33">
      <t>セタイ</t>
    </rPh>
    <rPh sb="33" eb="35">
      <t>シュウニュウ</t>
    </rPh>
    <rPh sb="35" eb="36">
      <t>ガク</t>
    </rPh>
    <rPh sb="38" eb="40">
      <t>キジュン</t>
    </rPh>
    <rPh sb="40" eb="42">
      <t>シュウニュウ</t>
    </rPh>
    <rPh sb="42" eb="43">
      <t>ガク</t>
    </rPh>
    <rPh sb="43" eb="45">
      <t>イカ</t>
    </rPh>
    <rPh sb="49" eb="52">
      <t>キジュンナイ</t>
    </rPh>
    <rPh sb="53" eb="55">
      <t>キジュン</t>
    </rPh>
    <rPh sb="55" eb="57">
      <t>シュウニュウ</t>
    </rPh>
    <rPh sb="57" eb="58">
      <t>ガク</t>
    </rPh>
    <rPh sb="59" eb="60">
      <t>コ</t>
    </rPh>
    <rPh sb="62" eb="64">
      <t>バアイ</t>
    </rPh>
    <rPh sb="68" eb="70">
      <t>キジュン</t>
    </rPh>
    <rPh sb="70" eb="71">
      <t>ガイ</t>
    </rPh>
    <phoneticPr fontId="3"/>
  </si>
  <si>
    <t>別表４（判定基準（３）の現年の収入による判定基準）</t>
    <phoneticPr fontId="3"/>
  </si>
  <si>
    <t>別表３（判定基準（３）の前年の所得による判定基準）</t>
    <phoneticPr fontId="3"/>
  </si>
  <si>
    <t xml:space="preserve">○判定結果を表示させるには名前を入力する必要があります。
○世帯所得額が基準所得額以下であり、かつ世帯収入額が基準収入額以下であれば基準内になります。どちらかでも超える場合は基準外になります。
</t>
    <rPh sb="30" eb="32">
      <t>セタイ</t>
    </rPh>
    <rPh sb="32" eb="34">
      <t>ショトク</t>
    </rPh>
    <rPh sb="34" eb="35">
      <t>ガク</t>
    </rPh>
    <rPh sb="36" eb="38">
      <t>キジュン</t>
    </rPh>
    <rPh sb="38" eb="40">
      <t>ショトク</t>
    </rPh>
    <rPh sb="40" eb="41">
      <t>ガク</t>
    </rPh>
    <rPh sb="41" eb="43">
      <t>イカ</t>
    </rPh>
    <rPh sb="49" eb="51">
      <t>セタイ</t>
    </rPh>
    <rPh sb="51" eb="53">
      <t>シュウニュウ</t>
    </rPh>
    <rPh sb="53" eb="54">
      <t>ガク</t>
    </rPh>
    <rPh sb="55" eb="57">
      <t>キジュン</t>
    </rPh>
    <rPh sb="57" eb="59">
      <t>シュウニュウ</t>
    </rPh>
    <rPh sb="59" eb="60">
      <t>ガク</t>
    </rPh>
    <rPh sb="60" eb="62">
      <t>イカ</t>
    </rPh>
    <rPh sb="66" eb="68">
      <t>キジュン</t>
    </rPh>
    <rPh sb="68" eb="69">
      <t>ナイ</t>
    </rPh>
    <rPh sb="81" eb="82">
      <t>コ</t>
    </rPh>
    <rPh sb="84" eb="86">
      <t>バアイ</t>
    </rPh>
    <rPh sb="87" eb="89">
      <t>キジュン</t>
    </rPh>
    <rPh sb="89" eb="90">
      <t>ガイ</t>
    </rPh>
    <phoneticPr fontId="3"/>
  </si>
  <si>
    <t xml:space="preserve">○判定結果を表示させるには名前を入力する必要があります。
○世帯所得額が、基準所得額以下であれば基準内、基準所得額を超える場合であれば基準外になります。
</t>
    <rPh sb="30" eb="32">
      <t>セタイ</t>
    </rPh>
    <rPh sb="32" eb="34">
      <t>ショトク</t>
    </rPh>
    <rPh sb="34" eb="35">
      <t>ガク</t>
    </rPh>
    <rPh sb="37" eb="39">
      <t>キジュン</t>
    </rPh>
    <rPh sb="39" eb="41">
      <t>ショトク</t>
    </rPh>
    <rPh sb="41" eb="42">
      <t>ガク</t>
    </rPh>
    <rPh sb="42" eb="44">
      <t>イカ</t>
    </rPh>
    <rPh sb="48" eb="51">
      <t>キジュンナイ</t>
    </rPh>
    <rPh sb="52" eb="54">
      <t>キジュン</t>
    </rPh>
    <rPh sb="54" eb="56">
      <t>ショトク</t>
    </rPh>
    <rPh sb="56" eb="57">
      <t>ガク</t>
    </rPh>
    <rPh sb="58" eb="59">
      <t>コ</t>
    </rPh>
    <rPh sb="61" eb="63">
      <t>バアイ</t>
    </rPh>
    <rPh sb="67" eb="69">
      <t>キジュン</t>
    </rPh>
    <rPh sb="69" eb="70">
      <t>ガイ</t>
    </rPh>
    <phoneticPr fontId="3"/>
  </si>
  <si>
    <t xml:space="preserve">○判定結果を表示させるには名前を入力する必要があります。
○世帯収入額が、基準収入額以下であれば基準内、基準収入額を超える場合であれば基準外になります。
</t>
    <rPh sb="30" eb="32">
      <t>セタイ</t>
    </rPh>
    <rPh sb="32" eb="34">
      <t>シュウニュウ</t>
    </rPh>
    <rPh sb="34" eb="35">
      <t>ガク</t>
    </rPh>
    <rPh sb="37" eb="39">
      <t>キジュン</t>
    </rPh>
    <rPh sb="39" eb="41">
      <t>シュウニュウ</t>
    </rPh>
    <rPh sb="41" eb="42">
      <t>ガク</t>
    </rPh>
    <rPh sb="42" eb="44">
      <t>イカ</t>
    </rPh>
    <rPh sb="48" eb="51">
      <t>キジュンナイ</t>
    </rPh>
    <rPh sb="52" eb="54">
      <t>キジュン</t>
    </rPh>
    <rPh sb="54" eb="56">
      <t>シュウニュウ</t>
    </rPh>
    <rPh sb="56" eb="57">
      <t>ガク</t>
    </rPh>
    <rPh sb="58" eb="59">
      <t>コ</t>
    </rPh>
    <rPh sb="61" eb="63">
      <t>バアイ</t>
    </rPh>
    <rPh sb="67" eb="69">
      <t>キジュン</t>
    </rPh>
    <rPh sb="69" eb="70">
      <t>ガイ</t>
    </rPh>
    <phoneticPr fontId="3"/>
  </si>
  <si>
    <t>別表１（判定基準（１）の現年の所得見込による判定基準）</t>
    <rPh sb="12" eb="13">
      <t>ゲン</t>
    </rPh>
    <rPh sb="17" eb="19">
      <t>ミコミ</t>
    </rPh>
    <phoneticPr fontId="3"/>
  </si>
  <si>
    <r>
      <t>○学校名を入力して下さい。
○市町名を入力して下さい。
○</t>
    </r>
    <r>
      <rPr>
        <b/>
        <u/>
        <sz val="11"/>
        <color indexed="10"/>
        <rFont val="ＭＳ Ｐゴシック"/>
        <family val="3"/>
        <charset val="128"/>
      </rPr>
      <t>名前を必ず入力して下さい</t>
    </r>
    <r>
      <rPr>
        <b/>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</si>
  <si>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市町名</t>
    <phoneticPr fontId="3"/>
  </si>
  <si>
    <t>←</t>
    <phoneticPr fontId="3"/>
  </si>
  <si>
    <t>←</t>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</si>
  <si>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b/>
        <sz val="9"/>
        <rFont val="ＭＳ Ｐゴシック"/>
        <family val="3"/>
        <charset val="128"/>
      </rPr>
      <t>（ただし、両親が不在のため代わりに祖父母又はおじおば等が生計を支えている場合等は、祖父母や叔父叔母等の続柄を入力してください。）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</si>
  <si>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t>
    <phoneticPr fontId="3"/>
  </si>
  <si>
    <t>←</t>
    <phoneticPr fontId="3"/>
  </si>
  <si>
    <t xml:space="preserve">○判定結果を表示させるには名前を入力する必要があります。
○前年所得額及び現年所得見込額のいずれも基準所得額以下であれば基準内になります。
</t>
    <rPh sb="30" eb="32">
      <t>ゼンネン</t>
    </rPh>
    <rPh sb="32" eb="34">
      <t>ショトク</t>
    </rPh>
    <rPh sb="34" eb="35">
      <t>ガク</t>
    </rPh>
    <rPh sb="35" eb="36">
      <t>オヨ</t>
    </rPh>
    <rPh sb="37" eb="38">
      <t>ウツツ</t>
    </rPh>
    <rPh sb="38" eb="39">
      <t>ドシ</t>
    </rPh>
    <rPh sb="39" eb="41">
      <t>ショトク</t>
    </rPh>
    <rPh sb="41" eb="43">
      <t>ミコミ</t>
    </rPh>
    <rPh sb="43" eb="44">
      <t>ガク</t>
    </rPh>
    <rPh sb="49" eb="51">
      <t>キジュン</t>
    </rPh>
    <rPh sb="51" eb="53">
      <t>ショトク</t>
    </rPh>
    <rPh sb="53" eb="54">
      <t>ガク</t>
    </rPh>
    <rPh sb="54" eb="56">
      <t>イカ</t>
    </rPh>
    <rPh sb="60" eb="62">
      <t>キジュン</t>
    </rPh>
    <rPh sb="62" eb="63">
      <t>ナイ</t>
    </rPh>
    <phoneticPr fontId="3"/>
  </si>
  <si>
    <t>←</t>
    <phoneticPr fontId="3"/>
  </si>
  <si>
    <t>○続柄欄を入力してください。
○収入額欄に、今年の収入が分かる書類（給与明細、年金通知等）を元に推計した年収額を入力してください。（計算例：提出された給与明細書が3ヶ月分で合計50万円の場合、12ヶ月分に換算するため、合計額を4倍した200万円が年収額になります。）
○収入を入力するのは原則として両親の分のみです。（両親が不在のため代わりに祖父母又はおじおば等が生計を支えている場合等は、祖父母やおじおば等の収入を入力してください。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1" eb="3">
      <t>ゾクガラ</t>
    </rPh>
    <rPh sb="3" eb="4">
      <t>ラン</t>
    </rPh>
    <rPh sb="5" eb="7">
      <t>ニュウリョク</t>
    </rPh>
    <rPh sb="22" eb="24">
      <t>コトシ</t>
    </rPh>
    <rPh sb="25" eb="27">
      <t>シュウニュウ</t>
    </rPh>
    <rPh sb="28" eb="29">
      <t>ワ</t>
    </rPh>
    <rPh sb="31" eb="33">
      <t>ショルイ</t>
    </rPh>
    <rPh sb="46" eb="47">
      <t>モト</t>
    </rPh>
    <rPh sb="48" eb="50">
      <t>スイケイ</t>
    </rPh>
    <rPh sb="52" eb="54">
      <t>ネンシュウ</t>
    </rPh>
    <rPh sb="54" eb="55">
      <t>ガク</t>
    </rPh>
    <rPh sb="56" eb="58">
      <t>ニュウリョク</t>
    </rPh>
    <rPh sb="66" eb="68">
      <t>ケイサン</t>
    </rPh>
    <rPh sb="68" eb="69">
      <t>レイ</t>
    </rPh>
    <rPh sb="70" eb="72">
      <t>テイシュツ</t>
    </rPh>
    <rPh sb="75" eb="77">
      <t>キュウヨ</t>
    </rPh>
    <rPh sb="77" eb="80">
      <t>メイサイショ</t>
    </rPh>
    <rPh sb="83" eb="84">
      <t>ゲツ</t>
    </rPh>
    <rPh sb="84" eb="85">
      <t>ブン</t>
    </rPh>
    <rPh sb="86" eb="88">
      <t>ゴウケイ</t>
    </rPh>
    <rPh sb="90" eb="92">
      <t>マンエン</t>
    </rPh>
    <rPh sb="93" eb="95">
      <t>バアイ</t>
    </rPh>
    <rPh sb="99" eb="100">
      <t>ゲツ</t>
    </rPh>
    <rPh sb="102" eb="104">
      <t>カンサン</t>
    </rPh>
    <rPh sb="109" eb="111">
      <t>ゴウケイ</t>
    </rPh>
    <rPh sb="111" eb="112">
      <t>ガク</t>
    </rPh>
    <rPh sb="114" eb="115">
      <t>バイ</t>
    </rPh>
    <rPh sb="120" eb="122">
      <t>マンエン</t>
    </rPh>
    <rPh sb="123" eb="125">
      <t>ネンシュウ</t>
    </rPh>
    <rPh sb="125" eb="126">
      <t>ガク</t>
    </rPh>
    <rPh sb="135" eb="137">
      <t>シュウニュウ</t>
    </rPh>
    <rPh sb="138" eb="140">
      <t>ニュウリョク</t>
    </rPh>
    <rPh sb="144" eb="146">
      <t>ゲンソク</t>
    </rPh>
    <rPh sb="149" eb="151">
      <t>リョウシン</t>
    </rPh>
    <rPh sb="152" eb="153">
      <t>ブン</t>
    </rPh>
    <rPh sb="159" eb="161">
      <t>リョウシン</t>
    </rPh>
    <rPh sb="162" eb="164">
      <t>フザイ</t>
    </rPh>
    <rPh sb="167" eb="168">
      <t>カ</t>
    </rPh>
    <rPh sb="171" eb="174">
      <t>ソフボ</t>
    </rPh>
    <rPh sb="174" eb="175">
      <t>マタ</t>
    </rPh>
    <rPh sb="180" eb="181">
      <t>トウ</t>
    </rPh>
    <rPh sb="182" eb="184">
      <t>セイケイ</t>
    </rPh>
    <rPh sb="185" eb="186">
      <t>ササ</t>
    </rPh>
    <rPh sb="190" eb="192">
      <t>バアイ</t>
    </rPh>
    <rPh sb="192" eb="193">
      <t>トウ</t>
    </rPh>
    <rPh sb="195" eb="198">
      <t>ソフボ</t>
    </rPh>
    <rPh sb="203" eb="204">
      <t>トウ</t>
    </rPh>
    <rPh sb="205" eb="207">
      <t>シュウニュウ</t>
    </rPh>
    <rPh sb="208" eb="210">
      <t>ニュウリョク</t>
    </rPh>
    <phoneticPr fontId="3"/>
  </si>
  <si>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</si>
  <si>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H２６（ver.1)</t>
  </si>
  <si>
    <t>別表３（判定基準（３）の前年の所得による判定基準）</t>
    <phoneticPr fontId="3"/>
  </si>
  <si>
    <r>
      <t>三重県高等学校等修学奨学金 審査計算書　</t>
    </r>
    <r>
      <rPr>
        <b/>
        <sz val="18"/>
        <color indexed="12"/>
        <rFont val="ＭＳ Ｐゴシック"/>
        <family val="3"/>
        <charset val="128"/>
      </rPr>
      <t>〔通常用〕</t>
    </r>
    <rPh sb="0" eb="1">
      <t>ミエケン</t>
    </rPh>
    <rPh sb="1" eb="13">
      <t>ミエ</t>
    </rPh>
    <rPh sb="14" eb="16">
      <t>シンサ</t>
    </rPh>
    <rPh sb="16" eb="18">
      <t>ケイサン</t>
    </rPh>
    <rPh sb="18" eb="19">
      <t>ショ</t>
    </rPh>
    <rPh sb="21" eb="23">
      <t>ツウジョウ</t>
    </rPh>
    <rPh sb="23" eb="24">
      <t>ヨウ</t>
    </rPh>
    <phoneticPr fontId="3"/>
  </si>
  <si>
    <r>
      <t xml:space="preserve">三重県高等学校等修学奨学金 審査計算書 </t>
    </r>
    <r>
      <rPr>
        <b/>
        <sz val="18"/>
        <color indexed="10"/>
        <rFont val="ＭＳ Ｐゴシック"/>
        <family val="3"/>
        <charset val="128"/>
      </rPr>
      <t>　〔家計急変時〕</t>
    </r>
    <rPh sb="0" eb="1">
      <t>ミエケン</t>
    </rPh>
    <rPh sb="1" eb="13">
      <t>ミエ</t>
    </rPh>
    <rPh sb="14" eb="16">
      <t>シンサ</t>
    </rPh>
    <rPh sb="16" eb="18">
      <t>ケイサン</t>
    </rPh>
    <rPh sb="18" eb="19">
      <t>ショ</t>
    </rPh>
    <rPh sb="22" eb="24">
      <t>カケイ</t>
    </rPh>
    <rPh sb="24" eb="26">
      <t>キュウヘン</t>
    </rPh>
    <rPh sb="26" eb="27">
      <t>ジ</t>
    </rPh>
    <phoneticPr fontId="3"/>
  </si>
  <si>
    <r>
      <t>三重県高等学校等修学奨学金 審査計算書　</t>
    </r>
    <r>
      <rPr>
        <b/>
        <sz val="18"/>
        <color indexed="10"/>
        <rFont val="ＭＳ Ｐゴシック"/>
        <family val="3"/>
        <charset val="128"/>
      </rPr>
      <t>〔家計急変時〕</t>
    </r>
    <rPh sb="0" eb="1">
      <t>ミエケン</t>
    </rPh>
    <rPh sb="1" eb="13">
      <t>ミエ</t>
    </rPh>
    <rPh sb="14" eb="16">
      <t>シンサ</t>
    </rPh>
    <rPh sb="16" eb="18">
      <t>ケイサン</t>
    </rPh>
    <rPh sb="18" eb="19">
      <t>ショ</t>
    </rPh>
    <rPh sb="21" eb="23">
      <t>カケイ</t>
    </rPh>
    <rPh sb="23" eb="25">
      <t>キュウヘン</t>
    </rPh>
    <rPh sb="25" eb="26">
      <t>ジ</t>
    </rPh>
    <phoneticPr fontId="3"/>
  </si>
  <si>
    <t>三重県高等学校等修学奨学金 審査計算書　〔長期間の経済困難〕</t>
    <rPh sb="0" eb="1">
      <t>ミエケン</t>
    </rPh>
    <rPh sb="1" eb="13">
      <t>ミエ</t>
    </rPh>
    <rPh sb="14" eb="16">
      <t>シンサ</t>
    </rPh>
    <rPh sb="16" eb="18">
      <t>ケイサン</t>
    </rPh>
    <rPh sb="18" eb="19">
      <t>ショ</t>
    </rPh>
    <rPh sb="21" eb="24">
      <t>チョウキカン</t>
    </rPh>
    <rPh sb="25" eb="27">
      <t>ケイザイ</t>
    </rPh>
    <rPh sb="27" eb="29">
      <t>コンナン</t>
    </rPh>
    <phoneticPr fontId="3"/>
  </si>
  <si>
    <t>三重県高等学校等修学奨学金 審査計算書  〔家計急変時〕</t>
    <rPh sb="0" eb="1">
      <t>ミエケン</t>
    </rPh>
    <rPh sb="1" eb="13">
      <t>ミエ</t>
    </rPh>
    <rPh sb="14" eb="16">
      <t>シンサ</t>
    </rPh>
    <rPh sb="16" eb="18">
      <t>ケイサン</t>
    </rPh>
    <rPh sb="18" eb="19">
      <t>ショ</t>
    </rPh>
    <rPh sb="22" eb="24">
      <t>カケイ</t>
    </rPh>
    <rPh sb="24" eb="26">
      <t>キュウヘン</t>
    </rPh>
    <rPh sb="26" eb="27">
      <t>ジ</t>
    </rPh>
    <phoneticPr fontId="3"/>
  </si>
  <si>
    <r>
      <t>三重県高等学校等修学奨学金 審査計算書　</t>
    </r>
    <r>
      <rPr>
        <b/>
        <sz val="18"/>
        <color indexed="14"/>
        <rFont val="ＭＳ Ｐゴシック"/>
        <family val="3"/>
        <charset val="128"/>
      </rPr>
      <t>〔長期間の経済的困難時〕</t>
    </r>
    <rPh sb="0" eb="1">
      <t>ミエケン</t>
    </rPh>
    <rPh sb="1" eb="13">
      <t>ミエ</t>
    </rPh>
    <rPh sb="14" eb="16">
      <t>シンサ</t>
    </rPh>
    <rPh sb="16" eb="18">
      <t>ケイサン</t>
    </rPh>
    <rPh sb="18" eb="19">
      <t>ショ</t>
    </rPh>
    <rPh sb="21" eb="24">
      <t>チョウキカン</t>
    </rPh>
    <rPh sb="25" eb="28">
      <t>ケイザイテキ</t>
    </rPh>
    <rPh sb="28" eb="30">
      <t>コンナン</t>
    </rPh>
    <rPh sb="30" eb="31">
      <t>ジ</t>
    </rPh>
    <phoneticPr fontId="3"/>
  </si>
  <si>
    <r>
      <t>三重県高等学校等修学奨学金 審査計算書</t>
    </r>
    <r>
      <rPr>
        <b/>
        <sz val="18"/>
        <color indexed="14"/>
        <rFont val="ＭＳ Ｐゴシック"/>
        <family val="3"/>
        <charset val="128"/>
      </rPr>
      <t>　〔長期間の経済的困難時〕</t>
    </r>
    <rPh sb="0" eb="1">
      <t>ミエケン</t>
    </rPh>
    <rPh sb="1" eb="13">
      <t>ミエ</t>
    </rPh>
    <rPh sb="14" eb="16">
      <t>シンサ</t>
    </rPh>
    <rPh sb="16" eb="18">
      <t>ケイサン</t>
    </rPh>
    <rPh sb="18" eb="19">
      <t>ショ</t>
    </rPh>
    <rPh sb="21" eb="24">
      <t>チョウキカン</t>
    </rPh>
    <rPh sb="25" eb="28">
      <t>ケイザイテキ</t>
    </rPh>
    <rPh sb="28" eb="30">
      <t>コンナン</t>
    </rPh>
    <rPh sb="30" eb="31">
      <t>ジ</t>
    </rPh>
    <phoneticPr fontId="3"/>
  </si>
  <si>
    <t>津南高等学校</t>
    <rPh sb="0" eb="1">
      <t>ツ</t>
    </rPh>
    <rPh sb="1" eb="2">
      <t>ミナミ</t>
    </rPh>
    <rPh sb="2" eb="4">
      <t>コウトウ</t>
    </rPh>
    <rPh sb="4" eb="6">
      <t>ガッコウ</t>
    </rPh>
    <phoneticPr fontId="3"/>
  </si>
  <si>
    <t>津市</t>
    <rPh sb="0" eb="2">
      <t>ツシ</t>
    </rPh>
    <phoneticPr fontId="3"/>
  </si>
  <si>
    <t>世帯人数</t>
    <phoneticPr fontId="3"/>
  </si>
  <si>
    <t>三重　花子</t>
    <rPh sb="0" eb="2">
      <t>ミエ</t>
    </rPh>
    <rPh sb="3" eb="5">
      <t>ハナコ</t>
    </rPh>
    <phoneticPr fontId="3"/>
  </si>
  <si>
    <r>
      <t xml:space="preserve">○学校名を入力してください。
○市町名を入力してください。
</t>
    </r>
    <r>
      <rPr>
        <sz val="11"/>
        <color rgb="FFFF0000"/>
        <rFont val="ＭＳ Ｐゴシック"/>
        <family val="3"/>
        <charset val="128"/>
      </rPr>
      <t>○</t>
    </r>
    <r>
      <rPr>
        <u/>
        <sz val="11"/>
        <color rgb="FFFF0000"/>
        <rFont val="ＭＳ Ｐゴシック"/>
        <family val="3"/>
        <charset val="128"/>
      </rPr>
      <t>名前を必ず入力してください</t>
    </r>
    <r>
      <rPr>
        <sz val="11"/>
        <color rgb="FFFF0000"/>
        <rFont val="ＭＳ Ｐゴシック"/>
        <family val="3"/>
        <charset val="128"/>
      </rPr>
      <t>。</t>
    </r>
    <r>
      <rPr>
        <sz val="11"/>
        <color theme="1"/>
        <rFont val="ＭＳ Ｐゴシック"/>
        <family val="3"/>
        <charset val="128"/>
      </rPr>
      <t xml:space="preserve">
○整理番号は任意です。</t>
    </r>
    <rPh sb="1" eb="3">
      <t>ガッコウ</t>
    </rPh>
    <rPh sb="3" eb="4">
      <t>メイ</t>
    </rPh>
    <rPh sb="5" eb="7">
      <t>ニュウリョク</t>
    </rPh>
    <rPh sb="16" eb="17">
      <t>シ</t>
    </rPh>
    <rPh sb="17" eb="18">
      <t>マチ</t>
    </rPh>
    <rPh sb="18" eb="19">
      <t>メイ</t>
    </rPh>
    <rPh sb="20" eb="22">
      <t>ニュウリョク</t>
    </rPh>
    <rPh sb="31" eb="33">
      <t>ナマエ</t>
    </rPh>
    <rPh sb="34" eb="35">
      <t>カナラ</t>
    </rPh>
    <rPh sb="36" eb="38">
      <t>ニュウリョク</t>
    </rPh>
    <rPh sb="47" eb="49">
      <t>セイリ</t>
    </rPh>
    <rPh sb="49" eb="51">
      <t>バンゴウ</t>
    </rPh>
    <rPh sb="52" eb="54">
      <t>ニンイ</t>
    </rPh>
    <phoneticPr fontId="3"/>
  </si>
  <si>
    <t>本人(※単独)</t>
    <rPh sb="0" eb="2">
      <t>ホンニン</t>
    </rPh>
    <rPh sb="4" eb="6">
      <t>タンドク</t>
    </rPh>
    <phoneticPr fontId="1"/>
  </si>
  <si>
    <t>○原則、両親分のみ入力してください。（両親が不在の場合は、生計を支えている者（本人、祖父母等）の所得を入力してください。）
○本人との続柄欄も必ず入力してください。
○前年所得額欄には、所得課税証明書に記載されている所得額を入力してください。
○所得額算定表欄に本人分を入力する場合、続柄欄は「本人」を選択してください。ただし、所得額算定表欄への入力が本人のみとなる場合、続柄欄は「本人（※単独）」を選択してください。</t>
    <rPh sb="63" eb="65">
      <t>ホンニン</t>
    </rPh>
    <rPh sb="67" eb="69">
      <t>ゾクガラ</t>
    </rPh>
    <rPh sb="69" eb="70">
      <t>ラン</t>
    </rPh>
    <rPh sb="71" eb="72">
      <t>カナラ</t>
    </rPh>
    <rPh sb="73" eb="75">
      <t>ニュウリョク</t>
    </rPh>
    <rPh sb="84" eb="86">
      <t>ゼンネン</t>
    </rPh>
    <rPh sb="89" eb="90">
      <t>ラン</t>
    </rPh>
    <rPh sb="93" eb="95">
      <t>ショトク</t>
    </rPh>
    <rPh sb="95" eb="97">
      <t>カゼイ</t>
    </rPh>
    <rPh sb="97" eb="100">
      <t>ショウメイショ</t>
    </rPh>
    <rPh sb="101" eb="103">
      <t>キサイ</t>
    </rPh>
    <rPh sb="108" eb="110">
      <t>ショトク</t>
    </rPh>
    <rPh sb="112" eb="114">
      <t>ニュウリョク</t>
    </rPh>
    <rPh sb="123" eb="125">
      <t>ショトク</t>
    </rPh>
    <rPh sb="125" eb="126">
      <t>ガク</t>
    </rPh>
    <rPh sb="126" eb="128">
      <t>サンテイ</t>
    </rPh>
    <rPh sb="128" eb="129">
      <t>ヒョウ</t>
    </rPh>
    <rPh sb="129" eb="130">
      <t>ラン</t>
    </rPh>
    <rPh sb="131" eb="133">
      <t>ホンニン</t>
    </rPh>
    <rPh sb="133" eb="134">
      <t>ブン</t>
    </rPh>
    <rPh sb="135" eb="137">
      <t>ニュウリョク</t>
    </rPh>
    <rPh sb="139" eb="141">
      <t>バアイ</t>
    </rPh>
    <rPh sb="142" eb="144">
      <t>ツヅキガラ</t>
    </rPh>
    <rPh sb="144" eb="145">
      <t>ラン</t>
    </rPh>
    <rPh sb="147" eb="149">
      <t>ホンニン</t>
    </rPh>
    <rPh sb="151" eb="153">
      <t>センタク</t>
    </rPh>
    <rPh sb="173" eb="175">
      <t>ニュウリョク</t>
    </rPh>
    <rPh sb="176" eb="178">
      <t>ホンニン</t>
    </rPh>
    <rPh sb="183" eb="185">
      <t>バアイ</t>
    </rPh>
    <rPh sb="186" eb="188">
      <t>ツヅキガラ</t>
    </rPh>
    <rPh sb="188" eb="189">
      <t>ラン</t>
    </rPh>
    <rPh sb="191" eb="193">
      <t>ホンニン</t>
    </rPh>
    <rPh sb="195" eb="197">
      <t>タンドク</t>
    </rPh>
    <rPh sb="200" eb="202">
      <t>センタク</t>
    </rPh>
    <phoneticPr fontId="3"/>
  </si>
  <si>
    <t>←</t>
    <phoneticPr fontId="3"/>
  </si>
  <si>
    <t>世帯所得額</t>
    <rPh sb="0" eb="2">
      <t>セタイ</t>
    </rPh>
    <rPh sb="2" eb="4">
      <t>ショトク</t>
    </rPh>
    <rPh sb="4" eb="5">
      <t>ガク</t>
    </rPh>
    <phoneticPr fontId="3"/>
  </si>
  <si>
    <t>○上記の名前欄が空白の場合、基準所得額及び所得審査結果は表示されません。
○基準所得額は、上記の本人との続柄欄及び世帯人数欄の入力内容を踏まえ表示されます。（「ひとり親家庭の基準所得額」も表示します。）
○所得審査結果は、世帯所得額が基準所得額以下であれば基準内、基準所得額を超える場合であれば基準外と表示されます。</t>
    <rPh sb="14" eb="16">
      <t>キジュン</t>
    </rPh>
    <rPh sb="16" eb="18">
      <t>ショトク</t>
    </rPh>
    <rPh sb="18" eb="19">
      <t>ガク</t>
    </rPh>
    <rPh sb="19" eb="20">
      <t>オヨ</t>
    </rPh>
    <rPh sb="21" eb="23">
      <t>ショトク</t>
    </rPh>
    <rPh sb="23" eb="25">
      <t>シンサ</t>
    </rPh>
    <rPh sb="25" eb="27">
      <t>ケッカ</t>
    </rPh>
    <rPh sb="28" eb="30">
      <t>ヒョウジ</t>
    </rPh>
    <rPh sb="38" eb="40">
      <t>キジュン</t>
    </rPh>
    <rPh sb="40" eb="42">
      <t>ショトク</t>
    </rPh>
    <rPh sb="42" eb="43">
      <t>ガク</t>
    </rPh>
    <rPh sb="45" eb="47">
      <t>ジョウキ</t>
    </rPh>
    <rPh sb="48" eb="50">
      <t>ホンニン</t>
    </rPh>
    <rPh sb="52" eb="54">
      <t>ツヅキガラ</t>
    </rPh>
    <rPh sb="54" eb="55">
      <t>ラン</t>
    </rPh>
    <rPh sb="55" eb="56">
      <t>オヨ</t>
    </rPh>
    <rPh sb="57" eb="59">
      <t>セタイ</t>
    </rPh>
    <rPh sb="59" eb="61">
      <t>ニンズウ</t>
    </rPh>
    <rPh sb="61" eb="62">
      <t>ラン</t>
    </rPh>
    <rPh sb="63" eb="65">
      <t>ニュウリョク</t>
    </rPh>
    <rPh sb="65" eb="67">
      <t>ナイヨウ</t>
    </rPh>
    <rPh sb="68" eb="69">
      <t>フ</t>
    </rPh>
    <rPh sb="71" eb="73">
      <t>ヒョウジ</t>
    </rPh>
    <rPh sb="94" eb="96">
      <t>ヒョウジ</t>
    </rPh>
    <rPh sb="103" eb="105">
      <t>ショトク</t>
    </rPh>
    <rPh sb="105" eb="107">
      <t>シンサ</t>
    </rPh>
    <rPh sb="107" eb="109">
      <t>ケッカ</t>
    </rPh>
    <rPh sb="111" eb="113">
      <t>セタイ</t>
    </rPh>
    <rPh sb="113" eb="115">
      <t>ショトク</t>
    </rPh>
    <rPh sb="115" eb="116">
      <t>ガク</t>
    </rPh>
    <rPh sb="151" eb="153">
      <t>ヒョウジ</t>
    </rPh>
    <phoneticPr fontId="3"/>
  </si>
  <si>
    <t>○原則、両親分のみ入力してください。（両親が不在の場合は、生計を支えている者（本人、祖父母等）の所得額を入力してください。）
○本人との続柄欄も必ず入力してください。
○前年所得額欄には、所得課税証明書に記載されている所得額を入力してください。
○所得額算定表欄に本人分を入力する場合、続柄欄は「本人」を選択してください。ただし、所得額算定表欄への入力が本人のみとなる場合、続柄欄は「本人（※単独）」を選択してください。</t>
    <rPh sb="50" eb="51">
      <t>ガク</t>
    </rPh>
    <rPh sb="64" eb="66">
      <t>ホンニン</t>
    </rPh>
    <rPh sb="68" eb="70">
      <t>ゾクガラ</t>
    </rPh>
    <rPh sb="70" eb="71">
      <t>ラン</t>
    </rPh>
    <rPh sb="72" eb="73">
      <t>カナラ</t>
    </rPh>
    <rPh sb="74" eb="76">
      <t>ニュウリョク</t>
    </rPh>
    <rPh sb="85" eb="87">
      <t>ゼンネン</t>
    </rPh>
    <rPh sb="90" eb="91">
      <t>ラン</t>
    </rPh>
    <rPh sb="94" eb="96">
      <t>ショトク</t>
    </rPh>
    <rPh sb="96" eb="98">
      <t>カゼイ</t>
    </rPh>
    <rPh sb="98" eb="101">
      <t>ショウメイショ</t>
    </rPh>
    <rPh sb="102" eb="104">
      <t>キサイ</t>
    </rPh>
    <rPh sb="109" eb="111">
      <t>ショトク</t>
    </rPh>
    <rPh sb="113" eb="115">
      <t>ニュウリョク</t>
    </rPh>
    <rPh sb="124" eb="126">
      <t>ショトク</t>
    </rPh>
    <rPh sb="126" eb="127">
      <t>ガク</t>
    </rPh>
    <rPh sb="127" eb="129">
      <t>サンテイ</t>
    </rPh>
    <rPh sb="129" eb="130">
      <t>ヒョウ</t>
    </rPh>
    <rPh sb="130" eb="131">
      <t>ラン</t>
    </rPh>
    <rPh sb="132" eb="134">
      <t>ホンニン</t>
    </rPh>
    <rPh sb="134" eb="135">
      <t>ブン</t>
    </rPh>
    <rPh sb="136" eb="138">
      <t>ニュウリョク</t>
    </rPh>
    <rPh sb="140" eb="142">
      <t>バアイ</t>
    </rPh>
    <rPh sb="143" eb="145">
      <t>ツヅキガラ</t>
    </rPh>
    <rPh sb="145" eb="146">
      <t>ラン</t>
    </rPh>
    <rPh sb="148" eb="150">
      <t>ホンニン</t>
    </rPh>
    <rPh sb="152" eb="154">
      <t>センタク</t>
    </rPh>
    <rPh sb="174" eb="176">
      <t>ニュウリョク</t>
    </rPh>
    <rPh sb="177" eb="179">
      <t>ホンニン</t>
    </rPh>
    <rPh sb="184" eb="186">
      <t>バアイ</t>
    </rPh>
    <rPh sb="187" eb="189">
      <t>ツヅキガラ</t>
    </rPh>
    <rPh sb="189" eb="190">
      <t>ラン</t>
    </rPh>
    <rPh sb="192" eb="194">
      <t>ホンニン</t>
    </rPh>
    <rPh sb="196" eb="198">
      <t>タンドク</t>
    </rPh>
    <rPh sb="201" eb="203">
      <t>センタク</t>
    </rPh>
    <phoneticPr fontId="3"/>
  </si>
  <si>
    <t>○申込日時点の家族構成にもとづいて入力してください。
○同一生計の両親及び兄弟姉妹（児童・生徒・学生等）の続柄を入力してください。
○既卒の兄弟姉妹（社会人等）や、祖父母等の親族は入力しないでください。ただし、両親不在で当該親族等が生計を支えている場合は入力してください。</t>
    <phoneticPr fontId="3"/>
  </si>
  <si>
    <t>ひとり親基準所得額</t>
    <rPh sb="3" eb="4">
      <t>オヤ</t>
    </rPh>
    <rPh sb="4" eb="6">
      <t>キジュン</t>
    </rPh>
    <rPh sb="6" eb="9">
      <t>ショトクガク</t>
    </rPh>
    <phoneticPr fontId="3"/>
  </si>
  <si>
    <t>R7改訂</t>
    <rPh sb="2" eb="4">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</si>
</sst>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u/>
      <sz val="11"/>
      <name val="ＭＳ Ｐゴシック"/>
      <family val="3"/>
      <charset val="128"/>
    </font>
    <font>
      <sz val="11"/>
      <name val="ＭＳ 明朝"/>
      <family val="1"/>
      <charset val="128"/>
    </font>
    <font>
      <sz val="11"/>
      <name val="ＭＳ Ｐゴシック"/>
      <family val="3"/>
      <charset val="128"/>
    </font>
    <font>
      <sz val="10.5"/>
      <name val="ＭＳ 明朝"/>
      <family val="1"/>
      <charset val="128"/>
    </font>
    <font>
      <b/>
      <sz val="16"/>
      <name val="ＭＳ Ｐゴシック"/>
      <family val="3"/>
      <charset val="128"/>
    </font>
    <font>
      <b/>
      <sz val="11"/>
      <name val="ＭＳ Ｐゴシック"/>
      <family val="3"/>
      <charset val="128"/>
    </font>
    <font>
      <sz val="24"/>
      <name val="ＭＳ Ｐゴシック"/>
      <family val="3"/>
      <charset val="128"/>
    </font>
    <font>
      <b/>
      <sz val="18"/>
      <name val="ＭＳ Ｐゴシック"/>
      <family val="3"/>
      <charset val="128"/>
    </font>
    <font>
      <b/>
      <sz val="12"/>
      <name val="ＭＳ Ｐゴシック"/>
      <family val="3"/>
      <charset val="128"/>
    </font>
    <font>
      <sz val="18"/>
      <name val="ＭＳ Ｐゴシック"/>
      <family val="3"/>
      <charset val="128"/>
    </font>
    <font>
      <sz val="11"/>
      <color indexed="9"/>
      <name val="ＭＳ Ｐゴシック"/>
      <family val="3"/>
      <charset val="128"/>
    </font>
    <font>
      <sz val="12"/>
      <name val="ＭＳ Ｐゴシック"/>
      <family val="3"/>
      <charset val="128"/>
    </font>
    <font>
      <u/>
      <sz val="11"/>
      <color indexed="10"/>
      <name val="ＭＳ Ｐゴシック"/>
      <family val="3"/>
      <charset val="128"/>
    </font>
    <font>
      <b/>
      <sz val="9"/>
      <color indexed="12"/>
      <name val="ＭＳ Ｐゴシック"/>
      <family val="3"/>
      <charset val="128"/>
    </font>
    <font>
      <b/>
      <sz val="12"/>
      <name val="ＭＳ 明朝"/>
      <family val="1"/>
      <charset val="128"/>
    </font>
    <font>
      <sz val="11"/>
      <name val="ＭＳ Ｐゴシック"/>
      <family val="3"/>
      <charset val="128"/>
    </font>
    <font>
      <b/>
      <sz val="12"/>
      <color indexed="12"/>
      <name val="ＭＳ Ｐゴシック"/>
      <family val="3"/>
      <charset val="128"/>
    </font>
    <font>
      <b/>
      <sz val="11"/>
      <name val="ＭＳ 明朝"/>
      <family val="1"/>
      <charset val="128"/>
    </font>
    <font>
      <b/>
      <sz val="9"/>
      <name val="ＭＳ Ｐゴシック"/>
      <family val="3"/>
      <charset val="128"/>
    </font>
    <font>
      <b/>
      <u/>
      <sz val="11"/>
      <color indexed="10"/>
      <name val="ＭＳ Ｐゴシック"/>
      <family val="3"/>
      <charset val="128"/>
    </font>
    <font>
      <b/>
      <sz val="10"/>
      <name val="ＭＳ Ｐゴシック"/>
      <family val="3"/>
      <charset val="128"/>
    </font>
    <font>
      <b/>
      <u/>
      <sz val="11"/>
      <name val="ＭＳ Ｐゴシック"/>
      <family val="3"/>
      <charset val="128"/>
    </font>
    <font>
      <b/>
      <sz val="22"/>
      <name val="ＭＳ Ｐゴシック"/>
      <family val="3"/>
      <charset val="128"/>
    </font>
    <font>
      <b/>
      <sz val="10.5"/>
      <name val="ＭＳ 明朝"/>
      <family val="1"/>
      <charset val="128"/>
    </font>
    <font>
      <b/>
      <sz val="11"/>
      <color indexed="12"/>
      <name val="ＭＳ Ｐゴシック"/>
      <family val="3"/>
      <charset val="128"/>
    </font>
    <font>
      <b/>
      <sz val="16"/>
      <color indexed="12"/>
      <name val="ＭＳ Ｐゴシック"/>
      <family val="3"/>
      <charset val="128"/>
    </font>
    <font>
      <b/>
      <sz val="14"/>
      <color indexed="12"/>
      <name val="ＭＳ Ｐゴシック"/>
      <family val="3"/>
      <charset val="128"/>
    </font>
    <font>
      <b/>
      <sz val="18"/>
      <color indexed="12"/>
      <name val="ＭＳ Ｐゴシック"/>
      <family val="3"/>
      <charset val="128"/>
    </font>
    <font>
      <b/>
      <sz val="18"/>
      <color indexed="10"/>
      <name val="ＭＳ Ｐゴシック"/>
      <family val="3"/>
      <charset val="128"/>
    </font>
    <font>
      <b/>
      <sz val="18"/>
      <color indexed="14"/>
      <name val="ＭＳ Ｐゴシック"/>
      <family val="3"/>
      <charset val="128"/>
    </font>
    <font>
      <b/>
      <sz val="10"/>
      <color indexed="12"/>
      <name val="ＭＳ Ｐゴシック"/>
      <family val="3"/>
      <charset val="128"/>
    </font>
    <font>
      <sz val="11"/>
      <color theme="1"/>
      <name val="ＭＳ Ｐゴシック"/>
      <family val="3"/>
      <charset val="128"/>
    </font>
    <font>
      <sz val="11"/>
      <color rgb="FFFF0000"/>
      <name val="ＭＳ Ｐゴシック"/>
      <family val="3"/>
      <charset val="128"/>
    </font>
    <font>
      <u/>
      <sz val="11"/>
      <color rgb="FFFF0000"/>
      <name val="ＭＳ Ｐゴシック"/>
      <family val="3"/>
      <charset val="128"/>
    </font>
    <font>
      <sz val="10"/>
      <name val="BIZ UDゴシック"/>
      <family val="3"/>
      <charset val="128"/>
    </font>
    <font>
      <b/>
      <sz val="10"/>
      <name val="BIZ UDゴシック"/>
      <family val="3"/>
      <charset val="128"/>
    </font>
    <font>
      <sz val="12"/>
      <name val="BIZ UDゴシック"/>
      <family val="3"/>
      <charset val="128"/>
    </font>
    <font>
      <b/>
      <sz val="13"/>
      <name val="ＭＳ Ｐゴシック"/>
      <family val="3"/>
      <charset val="128"/>
    </font>
  </fonts>
  <fills count="15">
    <fill>
      <patternFill patternType="none"/>
    </fill>
    <fill>
      <patternFill patternType="gray125"/>
    </fill>
    <fill>
      <patternFill patternType="solid">
        <fgColor indexed="47"/>
        <bgColor indexed="47"/>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indexed="47"/>
        <bgColor indexed="64"/>
      </patternFill>
    </fill>
    <fill>
      <patternFill patternType="solid">
        <fgColor indexed="13"/>
        <bgColor indexed="47"/>
      </patternFill>
    </fill>
    <fill>
      <patternFill patternType="solid">
        <fgColor indexed="46"/>
        <bgColor indexed="47"/>
      </patternFill>
    </fill>
    <fill>
      <patternFill patternType="solid">
        <fgColor indexed="44"/>
        <bgColor indexed="64"/>
      </patternFill>
    </fill>
    <fill>
      <patternFill patternType="solid">
        <fgColor indexed="51"/>
        <bgColor indexed="64"/>
      </patternFill>
    </fill>
    <fill>
      <patternFill patternType="solid">
        <fgColor indexed="51"/>
        <bgColor indexed="47"/>
      </patternFill>
    </fill>
    <fill>
      <patternFill patternType="solid">
        <fgColor indexed="15"/>
        <bgColor indexed="47"/>
      </patternFill>
    </fill>
    <fill>
      <patternFill patternType="solid">
        <fgColor indexed="46"/>
        <bgColor indexed="64"/>
      </patternFill>
    </fill>
    <fill>
      <patternFill patternType="solid">
        <fgColor indexed="45"/>
        <bgColor indexed="64"/>
      </patternFill>
    </fill>
  </fills>
  <borders count="63">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DashDot">
        <color indexed="64"/>
      </left>
      <right style="mediumDashDot">
        <color indexed="64"/>
      </right>
      <top style="mediumDashDot">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3">
    <xf numFmtId="0" fontId="0" fillId="0" borderId="0" xfId="0">
      <alignment vertical="center"/>
    </xf>
    <xf numFmtId="0" fontId="4" fillId="0" borderId="0" xfId="0" applyFont="1" applyAlignment="1" applyProtection="1">
      <alignment horizontal="left"/>
    </xf>
    <xf numFmtId="0" fontId="2" fillId="0" borderId="0" xfId="0" applyFont="1" applyAlignment="1" applyProtection="1">
      <alignment horizontal="center"/>
      <protection locked="0"/>
    </xf>
    <xf numFmtId="0" fontId="5" fillId="0" borderId="0" xfId="0" applyFont="1" applyAlignment="1" applyProtection="1">
      <alignment horizontal="left"/>
      <protection locked="0"/>
    </xf>
    <xf numFmtId="0" fontId="1" fillId="0" borderId="0" xfId="0" applyFont="1" applyAlignment="1" applyProtection="1">
      <alignment horizontal="center"/>
    </xf>
    <xf numFmtId="0" fontId="0" fillId="0" borderId="0" xfId="0" applyProtection="1">
      <alignment vertical="center"/>
      <protection locked="0"/>
    </xf>
    <xf numFmtId="0" fontId="0" fillId="0" borderId="0" xfId="0" applyAlignment="1" applyProtection="1">
      <alignment horizontal="center" vertical="center"/>
    </xf>
    <xf numFmtId="0" fontId="1" fillId="0" borderId="0" xfId="0" applyFont="1" applyBorder="1" applyAlignment="1" applyProtection="1">
      <alignment horizontal="center" vertical="center" shrinkToFit="1"/>
      <protection locked="0"/>
    </xf>
    <xf numFmtId="38" fontId="0" fillId="2" borderId="1" xfId="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1" fillId="0" borderId="0" xfId="0" applyFont="1" applyBorder="1" applyAlignment="1" applyProtection="1">
      <alignment horizontal="center" vertical="center" shrinkToFit="1"/>
    </xf>
    <xf numFmtId="0" fontId="0" fillId="0" borderId="0" xfId="0" applyBorder="1" applyAlignment="1" applyProtection="1">
      <alignment vertical="center"/>
    </xf>
    <xf numFmtId="38" fontId="0" fillId="0" borderId="0" xfId="1" applyFont="1" applyFill="1" applyBorder="1" applyAlignment="1" applyProtection="1">
      <alignment vertical="center"/>
    </xf>
    <xf numFmtId="0" fontId="0" fillId="0" borderId="0" xfId="0" applyFill="1" applyBorder="1" applyAlignment="1" applyProtection="1">
      <alignment vertical="center"/>
    </xf>
    <xf numFmtId="0" fontId="0" fillId="0" borderId="0" xfId="0" applyAlignment="1">
      <alignment vertical="center"/>
    </xf>
    <xf numFmtId="38" fontId="0" fillId="2" borderId="2" xfId="1" applyFont="1" applyFill="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9" fillId="0" borderId="0" xfId="0" applyFont="1" applyBorder="1">
      <alignment vertical="center"/>
    </xf>
    <xf numFmtId="0" fontId="8" fillId="0" borderId="0" xfId="0" applyFont="1" applyBorder="1" applyAlignment="1">
      <alignment horizontal="center" vertical="center"/>
    </xf>
    <xf numFmtId="38" fontId="1" fillId="0" borderId="0" xfId="1" applyFill="1" applyBorder="1" applyAlignment="1" applyProtection="1">
      <alignment vertical="center"/>
    </xf>
    <xf numFmtId="0" fontId="8" fillId="0" borderId="0" xfId="0" applyFont="1" applyBorder="1" applyAlignment="1">
      <alignment horizontal="justify" vertical="center"/>
    </xf>
    <xf numFmtId="3" fontId="8" fillId="0" borderId="0" xfId="0" applyNumberFormat="1" applyFont="1" applyBorder="1" applyAlignment="1">
      <alignment horizontal="right" vertical="center"/>
    </xf>
    <xf numFmtId="0" fontId="1" fillId="0" borderId="0" xfId="0" applyFont="1">
      <alignment vertical="center"/>
    </xf>
    <xf numFmtId="0" fontId="0" fillId="0" borderId="0" xfId="0" applyBorder="1" applyAlignment="1" applyProtection="1">
      <alignment horizontal="left" vertical="center"/>
    </xf>
    <xf numFmtId="0" fontId="2" fillId="0" borderId="0" xfId="0" applyFont="1" applyBorder="1" applyAlignment="1" applyProtection="1">
      <alignment horizontal="center" vertical="center"/>
    </xf>
    <xf numFmtId="0" fontId="0" fillId="0" borderId="0" xfId="0" applyBorder="1" applyAlignment="1">
      <alignment vertical="center"/>
    </xf>
    <xf numFmtId="38" fontId="1" fillId="0" borderId="0" xfId="1" applyFill="1" applyBorder="1" applyAlignment="1" applyProtection="1">
      <alignment vertical="center"/>
      <protection locked="0"/>
    </xf>
    <xf numFmtId="38" fontId="1" fillId="3" borderId="3" xfId="1" applyFill="1" applyBorder="1" applyAlignment="1" applyProtection="1">
      <alignment vertical="center"/>
    </xf>
    <xf numFmtId="0" fontId="0" fillId="0" borderId="0" xfId="0" applyBorder="1">
      <alignment vertical="center"/>
    </xf>
    <xf numFmtId="0" fontId="1" fillId="0" borderId="0" xfId="0" applyFont="1" applyBorder="1" applyAlignment="1" applyProtection="1">
      <alignment vertical="center" shrinkToFit="1"/>
    </xf>
    <xf numFmtId="0" fontId="1" fillId="0" borderId="4" xfId="0" applyFont="1" applyBorder="1" applyAlignment="1" applyProtection="1">
      <alignment vertical="center" shrinkToFit="1"/>
    </xf>
    <xf numFmtId="38" fontId="1" fillId="0" borderId="4" xfId="1" applyFont="1" applyFill="1" applyBorder="1" applyAlignment="1" applyProtection="1">
      <alignment vertical="center"/>
    </xf>
    <xf numFmtId="38" fontId="12" fillId="0" borderId="0" xfId="1" applyFont="1" applyFill="1" applyBorder="1" applyAlignment="1" applyProtection="1">
      <alignment horizontal="center" vertical="center"/>
    </xf>
    <xf numFmtId="38" fontId="1" fillId="0" borderId="0" xfId="1" applyFont="1" applyFill="1" applyBorder="1" applyAlignment="1" applyProtection="1">
      <alignment horizontal="center" vertical="center"/>
      <protection locked="0"/>
    </xf>
    <xf numFmtId="0" fontId="13" fillId="0" borderId="0" xfId="0" applyFont="1" applyAlignment="1">
      <alignment vertical="center" wrapText="1"/>
    </xf>
    <xf numFmtId="0" fontId="15" fillId="0" borderId="0" xfId="0" applyFont="1" applyBorder="1" applyAlignment="1" applyProtection="1">
      <alignment horizontal="left" vertical="center"/>
    </xf>
    <xf numFmtId="38" fontId="0" fillId="2" borderId="5" xfId="1" applyFont="1" applyFill="1" applyBorder="1" applyAlignment="1" applyProtection="1">
      <alignment horizontal="center" vertical="center"/>
      <protection locked="0"/>
    </xf>
    <xf numFmtId="38" fontId="0" fillId="4" borderId="6" xfId="1" applyFont="1" applyFill="1" applyBorder="1" applyAlignment="1" applyProtection="1">
      <alignment vertical="center"/>
      <protection locked="0"/>
    </xf>
    <xf numFmtId="38" fontId="0" fillId="4" borderId="2" xfId="1" applyFont="1" applyFill="1" applyBorder="1" applyAlignment="1" applyProtection="1">
      <alignment vertical="center"/>
      <protection locked="0"/>
    </xf>
    <xf numFmtId="38" fontId="0" fillId="4" borderId="5" xfId="1" applyFont="1" applyFill="1" applyBorder="1" applyAlignment="1" applyProtection="1">
      <alignment vertical="center"/>
      <protection locked="0"/>
    </xf>
    <xf numFmtId="0" fontId="15" fillId="0" borderId="0" xfId="0" applyFont="1" applyBorder="1" applyAlignment="1" applyProtection="1">
      <alignment vertical="center"/>
    </xf>
    <xf numFmtId="38" fontId="1" fillId="0" borderId="7" xfId="1" applyFont="1" applyBorder="1" applyAlignment="1" applyProtection="1">
      <alignment vertical="center"/>
    </xf>
    <xf numFmtId="0" fontId="15" fillId="0" borderId="0" xfId="0" applyFont="1" applyBorder="1" applyAlignment="1" applyProtection="1">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wrapText="1"/>
    </xf>
    <xf numFmtId="0" fontId="0" fillId="0" borderId="0" xfId="0" quotePrefix="1" applyBorder="1" applyAlignment="1" applyProtection="1">
      <alignment horizontal="center" vertical="center"/>
    </xf>
    <xf numFmtId="0" fontId="0" fillId="0" borderId="0" xfId="0" applyFill="1" applyBorder="1" applyAlignment="1" applyProtection="1">
      <alignment horizontal="left" vertical="center"/>
    </xf>
    <xf numFmtId="38" fontId="0" fillId="0" borderId="0" xfId="1" applyFont="1" applyBorder="1">
      <alignment vertical="center"/>
    </xf>
    <xf numFmtId="56" fontId="0" fillId="0" borderId="8" xfId="0" applyNumberFormat="1" applyBorder="1" applyAlignment="1" applyProtection="1">
      <alignment horizontal="center" vertical="center"/>
    </xf>
    <xf numFmtId="0" fontId="1" fillId="0" borderId="0" xfId="0" applyFont="1" applyBorder="1" applyAlignment="1" applyProtection="1">
      <alignment vertical="center" wrapText="1" shrinkToFit="1"/>
      <protection locked="0"/>
    </xf>
    <xf numFmtId="0" fontId="15" fillId="0" borderId="0" xfId="0" applyFont="1" applyFill="1" applyBorder="1" applyAlignment="1" applyProtection="1">
      <alignment horizontal="left" vertical="center"/>
    </xf>
    <xf numFmtId="38" fontId="1" fillId="0" borderId="0" xfId="1" applyFont="1" applyFill="1" applyBorder="1" applyAlignment="1" applyProtection="1">
      <alignment vertical="center"/>
    </xf>
    <xf numFmtId="0" fontId="1" fillId="0" borderId="0" xfId="0" applyFont="1" applyFill="1" applyBorder="1" applyAlignment="1" applyProtection="1">
      <alignment vertical="center" shrinkToFit="1"/>
    </xf>
    <xf numFmtId="56" fontId="0" fillId="0" borderId="0" xfId="0" applyNumberFormat="1" applyBorder="1" applyAlignment="1" applyProtection="1">
      <alignment horizontal="center" vertical="center"/>
    </xf>
    <xf numFmtId="0" fontId="0" fillId="0" borderId="0" xfId="0" applyFill="1" applyBorder="1">
      <alignment vertical="center"/>
    </xf>
    <xf numFmtId="0" fontId="5" fillId="5" borderId="9"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1" fillId="0" borderId="0" xfId="1" applyFont="1" applyFill="1" applyBorder="1" applyAlignment="1" applyProtection="1">
      <alignment vertical="center" wrapText="1"/>
    </xf>
    <xf numFmtId="0" fontId="11" fillId="0" borderId="0" xfId="0" applyFont="1" applyAlignment="1" applyProtection="1">
      <alignment horizontal="center" vertical="top"/>
    </xf>
    <xf numFmtId="0" fontId="12" fillId="0" borderId="0" xfId="0" applyFont="1">
      <alignment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38" fontId="0" fillId="2" borderId="12" xfId="1" applyFont="1" applyFill="1" applyBorder="1" applyAlignment="1" applyProtection="1">
      <alignment horizontal="center" vertical="center"/>
      <protection locked="0"/>
    </xf>
    <xf numFmtId="38" fontId="12" fillId="3" borderId="9" xfId="1" applyFont="1" applyFill="1" applyBorder="1" applyAlignment="1" applyProtection="1">
      <alignment vertical="center"/>
    </xf>
    <xf numFmtId="38" fontId="12" fillId="0" borderId="13" xfId="1" applyFont="1" applyBorder="1" applyAlignment="1" applyProtection="1">
      <alignment horizontal="center" vertical="center"/>
    </xf>
    <xf numFmtId="0" fontId="0" fillId="0" borderId="0" xfId="0" applyAlignment="1">
      <alignment horizontal="center" vertical="center"/>
    </xf>
    <xf numFmtId="38" fontId="11" fillId="3" borderId="8" xfId="1" applyFont="1" applyFill="1" applyBorder="1" applyAlignment="1">
      <alignment vertical="center" wrapText="1"/>
    </xf>
    <xf numFmtId="0" fontId="15" fillId="0" borderId="8" xfId="0" applyFont="1"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11" fillId="3" borderId="9" xfId="0" applyFont="1" applyFill="1" applyBorder="1" applyAlignment="1">
      <alignment horizontal="center" vertical="center"/>
    </xf>
    <xf numFmtId="0" fontId="15" fillId="0" borderId="0" xfId="0" applyFont="1" applyAlignment="1" applyProtection="1">
      <alignment horizontal="center"/>
    </xf>
    <xf numFmtId="0" fontId="15" fillId="0" borderId="0" xfId="0" applyFont="1" applyAlignment="1" applyProtection="1">
      <alignment horizontal="center" vertical="center"/>
    </xf>
    <xf numFmtId="0" fontId="20" fillId="0" borderId="0" xfId="0" applyFont="1" applyAlignment="1" applyProtection="1">
      <alignment horizontal="left"/>
    </xf>
    <xf numFmtId="0" fontId="12" fillId="0" borderId="0" xfId="0" applyFont="1" applyAlignment="1">
      <alignment horizontal="right"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38" fontId="15" fillId="0" borderId="16" xfId="1" applyFont="1" applyBorder="1" applyAlignment="1">
      <alignment horizontal="center" vertical="center"/>
    </xf>
    <xf numFmtId="3" fontId="15" fillId="0" borderId="1" xfId="0" applyNumberFormat="1" applyFont="1" applyFill="1" applyBorder="1" applyAlignment="1">
      <alignment horizontal="center" vertical="center"/>
    </xf>
    <xf numFmtId="0" fontId="15" fillId="0" borderId="11" xfId="0" applyFont="1" applyBorder="1" applyAlignment="1">
      <alignment horizontal="center" vertical="center"/>
    </xf>
    <xf numFmtId="38" fontId="15" fillId="0" borderId="3" xfId="1" applyFont="1" applyBorder="1" applyAlignment="1">
      <alignment horizontal="center" vertical="center"/>
    </xf>
    <xf numFmtId="56" fontId="15" fillId="0" borderId="17" xfId="0" applyNumberFormat="1" applyFont="1" applyBorder="1" applyAlignment="1" applyProtection="1">
      <alignment horizontal="center" vertical="center"/>
    </xf>
    <xf numFmtId="56" fontId="15" fillId="0" borderId="18" xfId="0" applyNumberFormat="1" applyFont="1" applyBorder="1" applyAlignment="1" applyProtection="1">
      <alignment horizontal="center" vertical="center"/>
    </xf>
    <xf numFmtId="0" fontId="21" fillId="0" borderId="0" xfId="0" applyFont="1" applyAlignment="1">
      <alignment vertical="center"/>
    </xf>
    <xf numFmtId="38" fontId="12" fillId="0" borderId="0" xfId="1" applyFont="1" applyBorder="1" applyAlignment="1" applyProtection="1">
      <alignment horizontal="center" vertical="center"/>
    </xf>
    <xf numFmtId="38" fontId="12" fillId="0" borderId="0" xfId="1" applyFont="1" applyFill="1" applyBorder="1" applyAlignment="1" applyProtection="1">
      <alignment vertical="center"/>
    </xf>
    <xf numFmtId="38" fontId="0" fillId="0" borderId="0" xfId="1" applyFont="1" applyBorder="1" applyAlignment="1" applyProtection="1">
      <alignment vertical="center"/>
    </xf>
    <xf numFmtId="0" fontId="6" fillId="0" borderId="0" xfId="0" applyFont="1" applyFill="1" applyBorder="1" applyAlignment="1" applyProtection="1">
      <alignment horizontal="center" vertical="center" shrinkToFit="1"/>
    </xf>
    <xf numFmtId="0" fontId="7" fillId="0" borderId="0" xfId="0" applyFont="1" applyFill="1" applyBorder="1" applyProtection="1">
      <alignment vertical="center"/>
      <protection locked="0"/>
    </xf>
    <xf numFmtId="0" fontId="12" fillId="0" borderId="0" xfId="0" applyFont="1" applyAlignment="1" applyProtection="1">
      <alignment horizontal="center" vertical="top"/>
    </xf>
    <xf numFmtId="0" fontId="22" fillId="0" borderId="0" xfId="0" applyFont="1">
      <alignment vertical="center"/>
    </xf>
    <xf numFmtId="38" fontId="15" fillId="0" borderId="13" xfId="1" applyFont="1" applyBorder="1" applyAlignment="1" applyProtection="1">
      <alignment horizontal="center" vertical="center"/>
    </xf>
    <xf numFmtId="38" fontId="15" fillId="3" borderId="19" xfId="1" applyFont="1" applyFill="1" applyBorder="1" applyAlignment="1" applyProtection="1">
      <alignment vertical="center"/>
    </xf>
    <xf numFmtId="38" fontId="23" fillId="0" borderId="20" xfId="1" applyFont="1" applyBorder="1" applyAlignment="1">
      <alignment horizontal="center" vertical="center"/>
    </xf>
    <xf numFmtId="38" fontId="23" fillId="0" borderId="16" xfId="1" applyFont="1" applyBorder="1" applyAlignment="1">
      <alignment horizontal="center" vertical="center"/>
    </xf>
    <xf numFmtId="0" fontId="0" fillId="0" borderId="0" xfId="0" applyProtection="1">
      <alignment vertical="center"/>
    </xf>
    <xf numFmtId="0" fontId="2" fillId="0" borderId="0" xfId="0" applyFont="1" applyAlignment="1" applyProtection="1">
      <alignment horizontal="center"/>
    </xf>
    <xf numFmtId="0" fontId="5" fillId="0" borderId="0" xfId="0" applyFont="1" applyAlignment="1" applyProtection="1">
      <alignment horizontal="left"/>
    </xf>
    <xf numFmtId="0" fontId="1" fillId="6" borderId="21" xfId="0" applyFont="1" applyFill="1" applyBorder="1" applyAlignment="1" applyProtection="1">
      <alignment horizontal="center" shrinkToFit="1"/>
    </xf>
    <xf numFmtId="0" fontId="8" fillId="0" borderId="0" xfId="0" applyFont="1" applyBorder="1" applyAlignment="1" applyProtection="1">
      <alignment vertical="center"/>
    </xf>
    <xf numFmtId="0" fontId="1" fillId="0" borderId="0" xfId="0" applyFont="1" applyBorder="1" applyProtection="1">
      <alignment vertical="center"/>
    </xf>
    <xf numFmtId="0" fontId="7" fillId="2" borderId="22" xfId="0" applyFont="1" applyFill="1" applyBorder="1" applyAlignment="1" applyProtection="1">
      <alignment vertical="center"/>
    </xf>
    <xf numFmtId="0" fontId="7" fillId="0" borderId="0" xfId="0" applyFont="1" applyProtection="1">
      <alignment vertical="center"/>
    </xf>
    <xf numFmtId="0" fontId="8" fillId="0" borderId="0" xfId="0" applyFont="1" applyBorder="1" applyAlignment="1" applyProtection="1">
      <alignment horizontal="center" vertical="center"/>
    </xf>
    <xf numFmtId="0" fontId="7" fillId="2" borderId="22" xfId="0" applyFont="1" applyFill="1" applyBorder="1" applyAlignment="1" applyProtection="1">
      <alignment vertical="center" shrinkToFit="1"/>
    </xf>
    <xf numFmtId="0" fontId="7" fillId="2" borderId="23" xfId="0" applyFont="1" applyFill="1" applyBorder="1" applyProtection="1">
      <alignment vertical="center"/>
    </xf>
    <xf numFmtId="0" fontId="8" fillId="0" borderId="0" xfId="0" applyFont="1" applyBorder="1" applyAlignment="1" applyProtection="1">
      <alignment horizontal="justify" vertical="center"/>
    </xf>
    <xf numFmtId="3" fontId="8" fillId="0" borderId="0" xfId="0" applyNumberFormat="1" applyFont="1" applyBorder="1" applyAlignment="1" applyProtection="1">
      <alignment horizontal="right" vertical="center"/>
    </xf>
    <xf numFmtId="0" fontId="0" fillId="0" borderId="0" xfId="0" applyAlignment="1" applyProtection="1">
      <alignment vertical="center"/>
    </xf>
    <xf numFmtId="38" fontId="1" fillId="2" borderId="1" xfId="1" applyFont="1" applyFill="1" applyBorder="1" applyAlignment="1" applyProtection="1">
      <alignment horizontal="center" vertical="center"/>
    </xf>
    <xf numFmtId="38" fontId="1" fillId="4" borderId="16" xfId="1" applyFont="1" applyFill="1" applyBorder="1" applyAlignment="1" applyProtection="1">
      <alignment vertical="center"/>
    </xf>
    <xf numFmtId="38" fontId="1" fillId="4" borderId="16" xfId="1" applyFill="1" applyBorder="1" applyAlignment="1" applyProtection="1">
      <alignment vertical="center"/>
    </xf>
    <xf numFmtId="38" fontId="1" fillId="2" borderId="2" xfId="1" applyFont="1" applyFill="1" applyBorder="1" applyAlignment="1" applyProtection="1">
      <alignment horizontal="center" vertical="center"/>
    </xf>
    <xf numFmtId="0" fontId="8" fillId="0" borderId="0" xfId="0" applyFont="1" applyAlignment="1" applyProtection="1">
      <alignment vertical="center"/>
    </xf>
    <xf numFmtId="3" fontId="1" fillId="0" borderId="0" xfId="0" applyNumberFormat="1" applyFont="1" applyFill="1" applyBorder="1" applyAlignment="1" applyProtection="1">
      <alignment horizontal="right" vertical="center"/>
    </xf>
    <xf numFmtId="0" fontId="1" fillId="0" borderId="0" xfId="0" applyFont="1" applyProtection="1">
      <alignment vertical="center"/>
    </xf>
    <xf numFmtId="38" fontId="1" fillId="0" borderId="8" xfId="1" applyBorder="1" applyProtection="1">
      <alignment vertical="center"/>
    </xf>
    <xf numFmtId="38" fontId="1" fillId="0" borderId="0" xfId="1" applyBorder="1" applyProtection="1">
      <alignment vertical="center"/>
    </xf>
    <xf numFmtId="0" fontId="0" fillId="0" borderId="0" xfId="0" applyBorder="1" applyProtection="1">
      <alignment vertical="center"/>
    </xf>
    <xf numFmtId="38" fontId="15" fillId="0" borderId="17" xfId="1" applyFont="1" applyBorder="1" applyAlignment="1" applyProtection="1">
      <alignment horizontal="center" vertical="center"/>
    </xf>
    <xf numFmtId="38" fontId="15" fillId="0" borderId="18" xfId="1" applyFont="1" applyBorder="1" applyAlignment="1" applyProtection="1">
      <alignment horizontal="center" vertical="center"/>
    </xf>
    <xf numFmtId="38" fontId="15" fillId="0" borderId="1" xfId="1" applyFont="1" applyBorder="1" applyAlignment="1">
      <alignment horizontal="center" vertical="center"/>
    </xf>
    <xf numFmtId="38" fontId="15" fillId="0" borderId="11" xfId="1" applyFont="1" applyBorder="1" applyAlignment="1">
      <alignment horizontal="center" vertical="center"/>
    </xf>
    <xf numFmtId="0" fontId="12" fillId="0" borderId="0" xfId="0" applyFont="1" applyBorder="1" applyAlignment="1" applyProtection="1">
      <alignment horizontal="left" vertical="center"/>
    </xf>
    <xf numFmtId="0" fontId="1" fillId="6" borderId="24" xfId="0" applyFont="1" applyFill="1" applyBorder="1" applyAlignment="1" applyProtection="1">
      <alignment horizontal="center" shrinkToFit="1"/>
      <protection locked="0"/>
    </xf>
    <xf numFmtId="0" fontId="7" fillId="2" borderId="25" xfId="0" applyFont="1" applyFill="1" applyBorder="1" applyAlignment="1" applyProtection="1">
      <alignment vertical="center"/>
      <protection locked="0"/>
    </xf>
    <xf numFmtId="0" fontId="7" fillId="2" borderId="25" xfId="0" applyFont="1" applyFill="1" applyBorder="1" applyAlignment="1" applyProtection="1">
      <alignment vertical="center" shrinkToFit="1"/>
      <protection locked="0"/>
    </xf>
    <xf numFmtId="0" fontId="7" fillId="2" borderId="26" xfId="0" applyFont="1" applyFill="1" applyBorder="1" applyProtection="1">
      <alignment vertical="center"/>
      <protection locked="0"/>
    </xf>
    <xf numFmtId="0" fontId="15" fillId="0" borderId="9" xfId="0" applyFont="1" applyBorder="1" applyAlignment="1">
      <alignment horizontal="center" vertical="center"/>
    </xf>
    <xf numFmtId="0" fontId="12" fillId="0" borderId="0" xfId="0" applyFont="1" applyFill="1" applyBorder="1" applyAlignment="1" applyProtection="1">
      <alignment vertical="center"/>
    </xf>
    <xf numFmtId="38" fontId="0" fillId="2" borderId="27" xfId="1" applyFont="1" applyFill="1" applyBorder="1" applyAlignment="1" applyProtection="1">
      <alignment horizontal="center" vertical="center"/>
      <protection locked="0"/>
    </xf>
    <xf numFmtId="38" fontId="12" fillId="0" borderId="9" xfId="1" applyFont="1" applyBorder="1" applyAlignment="1" applyProtection="1">
      <alignment horizontal="center" vertical="center"/>
    </xf>
    <xf numFmtId="0" fontId="1" fillId="2" borderId="25" xfId="0" applyFont="1" applyFill="1" applyBorder="1" applyAlignment="1" applyProtection="1">
      <alignment vertical="center" shrinkToFit="1"/>
      <protection locked="0"/>
    </xf>
    <xf numFmtId="38" fontId="12" fillId="0" borderId="7" xfId="1" applyFont="1" applyBorder="1" applyAlignment="1" applyProtection="1">
      <alignment vertical="center"/>
    </xf>
    <xf numFmtId="38" fontId="12" fillId="3" borderId="3" xfId="1" applyFont="1" applyFill="1" applyBorder="1" applyAlignment="1" applyProtection="1">
      <alignment vertical="center"/>
    </xf>
    <xf numFmtId="38" fontId="15" fillId="3" borderId="3" xfId="1" applyFont="1" applyFill="1" applyBorder="1" applyAlignment="1" applyProtection="1">
      <alignment vertical="center"/>
    </xf>
    <xf numFmtId="38" fontId="15" fillId="0" borderId="7" xfId="1" applyFont="1" applyBorder="1" applyAlignment="1" applyProtection="1">
      <alignment horizontal="center" vertical="center"/>
    </xf>
    <xf numFmtId="0" fontId="12" fillId="0" borderId="0" xfId="0" applyFont="1" applyAlignment="1" applyProtection="1">
      <alignment horizontal="center"/>
    </xf>
    <xf numFmtId="0" fontId="12" fillId="0" borderId="0" xfId="0" applyFont="1" applyAlignment="1" applyProtection="1">
      <alignment horizontal="center" vertical="center"/>
    </xf>
    <xf numFmtId="0" fontId="12" fillId="0" borderId="0"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22" fillId="0" borderId="0" xfId="0" applyFont="1" applyProtection="1">
      <alignment vertical="center"/>
    </xf>
    <xf numFmtId="38" fontId="15" fillId="3" borderId="9" xfId="1" applyFont="1" applyFill="1" applyBorder="1" applyProtection="1">
      <alignment vertical="center"/>
    </xf>
    <xf numFmtId="0" fontId="0" fillId="0" borderId="9" xfId="0" applyBorder="1" applyAlignment="1" applyProtection="1">
      <alignment horizontal="center" vertical="center"/>
    </xf>
    <xf numFmtId="0" fontId="12" fillId="3" borderId="23" xfId="0" applyFont="1" applyFill="1" applyBorder="1" applyProtection="1">
      <alignment vertical="center"/>
    </xf>
    <xf numFmtId="0" fontId="25" fillId="0" borderId="0" xfId="0" applyFont="1" applyAlignment="1" applyProtection="1">
      <alignment horizontal="left"/>
    </xf>
    <xf numFmtId="0" fontId="5" fillId="0" borderId="0" xfId="0" applyFont="1" applyAlignment="1" applyProtection="1">
      <alignment horizontal="center"/>
      <protection locked="0"/>
    </xf>
    <xf numFmtId="0" fontId="12" fillId="6" borderId="24" xfId="0" applyFont="1" applyFill="1" applyBorder="1" applyAlignment="1" applyProtection="1">
      <alignment horizontal="center" shrinkToFit="1"/>
      <protection locked="0"/>
    </xf>
    <xf numFmtId="0" fontId="12" fillId="0" borderId="0" xfId="0" applyFont="1" applyProtection="1">
      <alignment vertical="center"/>
      <protection locked="0"/>
    </xf>
    <xf numFmtId="0" fontId="28" fillId="2" borderId="25" xfId="0" applyFont="1" applyFill="1" applyBorder="1" applyAlignment="1" applyProtection="1">
      <alignment vertical="center"/>
      <protection locked="0"/>
    </xf>
    <xf numFmtId="0" fontId="28" fillId="2" borderId="25" xfId="0" applyFont="1" applyFill="1" applyBorder="1" applyAlignment="1" applyProtection="1">
      <alignment vertical="center" shrinkToFit="1"/>
      <protection locked="0"/>
    </xf>
    <xf numFmtId="0" fontId="12" fillId="0" borderId="0" xfId="0" applyFont="1" applyAlignment="1">
      <alignment horizontal="center" vertical="center"/>
    </xf>
    <xf numFmtId="0" fontId="28" fillId="2" borderId="26" xfId="0" applyFont="1" applyFill="1" applyBorder="1" applyProtection="1">
      <alignment vertical="center"/>
      <protection locked="0"/>
    </xf>
    <xf numFmtId="0" fontId="12" fillId="0" borderId="0" xfId="0" applyFont="1" applyAlignment="1">
      <alignment vertical="center"/>
    </xf>
    <xf numFmtId="0" fontId="12" fillId="0" borderId="0" xfId="0" applyFont="1" applyBorder="1" applyAlignment="1" applyProtection="1">
      <alignment horizontal="center" vertical="center" shrinkToFit="1"/>
      <protection locked="0"/>
    </xf>
    <xf numFmtId="0" fontId="12" fillId="0" borderId="4" xfId="0" applyFont="1" applyBorder="1" applyAlignment="1" applyProtection="1">
      <alignment vertical="center" shrinkToFit="1"/>
    </xf>
    <xf numFmtId="0" fontId="12" fillId="0" borderId="0" xfId="0" applyFont="1" applyBorder="1" applyAlignment="1" applyProtection="1">
      <alignment vertical="center" shrinkToFit="1"/>
    </xf>
    <xf numFmtId="0" fontId="12" fillId="0" borderId="0" xfId="0" applyFont="1" applyBorder="1" applyAlignment="1" applyProtection="1">
      <alignment horizontal="center" vertical="center" shrinkToFit="1"/>
    </xf>
    <xf numFmtId="38" fontId="12" fillId="4" borderId="6" xfId="1" applyFont="1" applyFill="1" applyBorder="1" applyAlignment="1" applyProtection="1">
      <alignment vertical="center"/>
      <protection locked="0"/>
    </xf>
    <xf numFmtId="38" fontId="27" fillId="0" borderId="0" xfId="1" applyFont="1" applyFill="1" applyBorder="1" applyAlignment="1" applyProtection="1">
      <alignment vertical="center"/>
      <protection locked="0"/>
    </xf>
    <xf numFmtId="38" fontId="12" fillId="4" borderId="2" xfId="1" applyFont="1" applyFill="1" applyBorder="1" applyAlignment="1" applyProtection="1">
      <alignment vertical="center"/>
      <protection locked="0"/>
    </xf>
    <xf numFmtId="38" fontId="12" fillId="0" borderId="0" xfId="1" applyFont="1" applyFill="1" applyBorder="1" applyAlignment="1" applyProtection="1">
      <alignment vertical="center"/>
      <protection locked="0"/>
    </xf>
    <xf numFmtId="38" fontId="12" fillId="0" borderId="0" xfId="1" applyFont="1" applyFill="1" applyBorder="1" applyAlignment="1" applyProtection="1">
      <alignment horizontal="center" vertical="center"/>
      <protection locked="0"/>
    </xf>
    <xf numFmtId="38" fontId="12" fillId="4" borderId="5" xfId="1" applyFont="1" applyFill="1" applyBorder="1" applyAlignment="1" applyProtection="1">
      <alignment vertical="center"/>
      <protection locked="0"/>
    </xf>
    <xf numFmtId="0" fontId="12" fillId="0" borderId="0" xfId="0" applyFont="1" applyBorder="1" applyAlignment="1">
      <alignment vertical="center"/>
    </xf>
    <xf numFmtId="0" fontId="5" fillId="0" borderId="0" xfId="0" applyFont="1" applyBorder="1" applyAlignment="1" applyProtection="1">
      <alignment horizontal="center" vertical="center"/>
    </xf>
    <xf numFmtId="56" fontId="12" fillId="0" borderId="8" xfId="0" applyNumberFormat="1" applyFont="1" applyBorder="1" applyAlignment="1" applyProtection="1">
      <alignment horizontal="center" vertical="center"/>
    </xf>
    <xf numFmtId="0" fontId="12" fillId="0" borderId="0" xfId="0" quotePrefix="1" applyFont="1" applyBorder="1" applyAlignment="1" applyProtection="1">
      <alignment horizontal="center" vertical="center"/>
    </xf>
    <xf numFmtId="0" fontId="15" fillId="0" borderId="4" xfId="0" applyFont="1" applyBorder="1" applyAlignment="1" applyProtection="1">
      <alignment vertical="center" shrinkToFit="1"/>
    </xf>
    <xf numFmtId="38" fontId="0" fillId="4" borderId="12" xfId="1" applyFont="1" applyFill="1" applyBorder="1" applyAlignment="1" applyProtection="1">
      <alignment vertical="center"/>
      <protection locked="0"/>
    </xf>
    <xf numFmtId="0" fontId="1" fillId="2" borderId="24" xfId="0" applyFont="1" applyFill="1" applyBorder="1" applyAlignment="1" applyProtection="1">
      <alignment vertical="center"/>
      <protection locked="0"/>
    </xf>
    <xf numFmtId="0" fontId="11" fillId="0" borderId="0" xfId="0" applyFont="1" applyAlignment="1" applyProtection="1">
      <alignment horizontal="center" vertical="center"/>
    </xf>
    <xf numFmtId="0" fontId="1" fillId="0" borderId="0" xfId="0" applyFont="1" applyBorder="1" applyAlignment="1" applyProtection="1">
      <alignment vertical="center" wrapText="1" shrinkToFit="1"/>
    </xf>
    <xf numFmtId="38" fontId="0" fillId="2" borderId="1" xfId="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0" fontId="0" fillId="3" borderId="23" xfId="0" applyFill="1" applyBorder="1" applyProtection="1">
      <alignment vertical="center"/>
    </xf>
    <xf numFmtId="0" fontId="0" fillId="0" borderId="9" xfId="0" applyBorder="1" applyAlignment="1" applyProtection="1">
      <alignment horizontal="right" vertical="center"/>
    </xf>
    <xf numFmtId="0" fontId="0" fillId="3" borderId="9" xfId="0" applyFill="1" applyBorder="1" applyProtection="1">
      <alignment vertical="center"/>
    </xf>
    <xf numFmtId="0" fontId="0" fillId="0" borderId="9" xfId="0" applyBorder="1" applyProtection="1">
      <alignment vertical="center"/>
    </xf>
    <xf numFmtId="0" fontId="10" fillId="0" borderId="0" xfId="0" applyFont="1" applyBorder="1" applyAlignment="1" applyProtection="1">
      <alignment horizontal="justify" vertical="center"/>
    </xf>
    <xf numFmtId="0" fontId="7" fillId="0" borderId="0" xfId="0" applyFont="1" applyFill="1" applyBorder="1" applyProtection="1">
      <alignment vertical="center"/>
    </xf>
    <xf numFmtId="38" fontId="1" fillId="2" borderId="28" xfId="1" applyFont="1" applyFill="1" applyBorder="1" applyAlignment="1" applyProtection="1">
      <alignment horizontal="center" vertical="center"/>
    </xf>
    <xf numFmtId="38" fontId="1" fillId="4" borderId="20" xfId="1" applyFont="1" applyFill="1" applyBorder="1" applyAlignment="1" applyProtection="1">
      <alignment vertical="center"/>
    </xf>
    <xf numFmtId="38" fontId="1" fillId="0" borderId="8" xfId="1" applyFont="1" applyBorder="1" applyProtection="1">
      <alignment vertical="center"/>
    </xf>
    <xf numFmtId="0" fontId="12" fillId="0" borderId="9" xfId="0" applyFont="1" applyBorder="1" applyAlignment="1" applyProtection="1">
      <alignment horizontal="center" vertical="center"/>
    </xf>
    <xf numFmtId="0" fontId="15" fillId="3" borderId="23" xfId="0" applyFont="1" applyFill="1" applyBorder="1" applyAlignment="1" applyProtection="1">
      <alignment horizontal="center" vertical="center"/>
    </xf>
    <xf numFmtId="0" fontId="0" fillId="0" borderId="0" xfId="0" applyFill="1" applyBorder="1" applyProtection="1">
      <alignment vertical="center"/>
    </xf>
    <xf numFmtId="38" fontId="1" fillId="0" borderId="0" xfId="1" applyFont="1" applyBorder="1" applyProtection="1">
      <alignment vertical="center"/>
    </xf>
    <xf numFmtId="0" fontId="15" fillId="0" borderId="9" xfId="0" applyFont="1" applyFill="1" applyBorder="1" applyAlignment="1">
      <alignment horizontal="center" vertical="center"/>
    </xf>
    <xf numFmtId="38" fontId="11" fillId="5" borderId="9" xfId="1" applyFont="1" applyFill="1" applyBorder="1" applyAlignment="1" applyProtection="1">
      <alignment horizontal="center" vertical="center"/>
      <protection locked="0"/>
    </xf>
    <xf numFmtId="0" fontId="12" fillId="0" borderId="0" xfId="0" applyFont="1" applyProtection="1">
      <alignment vertical="center"/>
    </xf>
    <xf numFmtId="0" fontId="5" fillId="0" borderId="0" xfId="0" applyFont="1" applyAlignment="1" applyProtection="1">
      <alignment horizontal="center"/>
    </xf>
    <xf numFmtId="0" fontId="12" fillId="6" borderId="21" xfId="0" applyFont="1" applyFill="1" applyBorder="1" applyAlignment="1" applyProtection="1">
      <alignment horizontal="center" shrinkToFit="1"/>
    </xf>
    <xf numFmtId="0" fontId="24" fillId="0" borderId="0" xfId="0" applyFont="1" applyBorder="1" applyAlignment="1" applyProtection="1">
      <alignment vertical="center"/>
    </xf>
    <xf numFmtId="0" fontId="12" fillId="0" borderId="0" xfId="0" applyFont="1" applyBorder="1" applyProtection="1">
      <alignment vertical="center"/>
    </xf>
    <xf numFmtId="0" fontId="28" fillId="2" borderId="22" xfId="0" applyFont="1" applyFill="1" applyBorder="1" applyAlignment="1" applyProtection="1">
      <alignment horizontal="center" vertical="center"/>
    </xf>
    <xf numFmtId="0" fontId="28" fillId="0" borderId="0" xfId="0" applyFont="1" applyProtection="1">
      <alignment vertical="center"/>
    </xf>
    <xf numFmtId="0" fontId="24" fillId="0" borderId="0" xfId="0" applyFont="1" applyBorder="1" applyAlignment="1" applyProtection="1">
      <alignment horizontal="center" vertical="center"/>
    </xf>
    <xf numFmtId="0" fontId="28" fillId="2" borderId="22" xfId="0" applyFont="1" applyFill="1" applyBorder="1" applyAlignment="1" applyProtection="1">
      <alignment horizontal="center" vertical="center" shrinkToFit="1"/>
    </xf>
    <xf numFmtId="0" fontId="28" fillId="2" borderId="23" xfId="0" applyFont="1" applyFill="1" applyBorder="1" applyAlignment="1" applyProtection="1">
      <alignment horizontal="center" vertical="center"/>
    </xf>
    <xf numFmtId="0" fontId="24" fillId="0" borderId="0" xfId="0" applyFont="1" applyBorder="1" applyAlignment="1" applyProtection="1">
      <alignment horizontal="justify" vertical="center"/>
    </xf>
    <xf numFmtId="3" fontId="24" fillId="0" borderId="0" xfId="0" applyNumberFormat="1" applyFont="1" applyBorder="1" applyAlignment="1" applyProtection="1">
      <alignment horizontal="right" vertical="center"/>
    </xf>
    <xf numFmtId="0" fontId="12" fillId="0" borderId="0" xfId="0" applyFont="1" applyAlignment="1" applyProtection="1">
      <alignment vertical="center"/>
    </xf>
    <xf numFmtId="38" fontId="12" fillId="2" borderId="28" xfId="1" applyFont="1" applyFill="1" applyBorder="1" applyAlignment="1" applyProtection="1">
      <alignment horizontal="center" vertical="center"/>
    </xf>
    <xf numFmtId="38" fontId="12" fillId="4" borderId="20" xfId="1" applyFont="1" applyFill="1" applyBorder="1" applyAlignment="1" applyProtection="1">
      <alignment vertical="center"/>
    </xf>
    <xf numFmtId="38" fontId="12" fillId="2" borderId="1" xfId="1" applyFont="1" applyFill="1" applyBorder="1" applyAlignment="1" applyProtection="1">
      <alignment horizontal="center" vertical="center"/>
    </xf>
    <xf numFmtId="38" fontId="12" fillId="4" borderId="16" xfId="1" applyFont="1" applyFill="1" applyBorder="1" applyAlignment="1" applyProtection="1">
      <alignment vertical="center"/>
    </xf>
    <xf numFmtId="38" fontId="27" fillId="0" borderId="0" xfId="1" applyFont="1" applyFill="1" applyBorder="1" applyAlignment="1" applyProtection="1">
      <alignment vertical="center"/>
    </xf>
    <xf numFmtId="38" fontId="12" fillId="0" borderId="0" xfId="1" applyFont="1" applyFill="1" applyBorder="1" applyAlignment="1" applyProtection="1">
      <alignment horizontal="right" vertical="center"/>
    </xf>
    <xf numFmtId="38" fontId="12" fillId="7" borderId="2" xfId="1" applyFont="1" applyFill="1" applyBorder="1" applyAlignment="1" applyProtection="1">
      <alignment horizontal="center" vertical="center"/>
    </xf>
    <xf numFmtId="38" fontId="12" fillId="2" borderId="2" xfId="1" applyFont="1" applyFill="1" applyBorder="1" applyAlignment="1" applyProtection="1">
      <alignment horizontal="center" vertical="center"/>
    </xf>
    <xf numFmtId="0" fontId="24" fillId="0" borderId="0" xfId="0" applyFont="1" applyAlignment="1" applyProtection="1">
      <alignment vertical="center"/>
    </xf>
    <xf numFmtId="3" fontId="12" fillId="0" borderId="0" xfId="0" applyNumberFormat="1" applyFont="1" applyFill="1" applyBorder="1" applyAlignment="1" applyProtection="1">
      <alignment horizontal="right" vertical="center"/>
    </xf>
    <xf numFmtId="38" fontId="12" fillId="0" borderId="8" xfId="1" applyFont="1" applyBorder="1" applyProtection="1">
      <alignment vertical="center"/>
    </xf>
    <xf numFmtId="38" fontId="12" fillId="0" borderId="0" xfId="1" applyFont="1" applyBorder="1" applyProtection="1">
      <alignment vertical="center"/>
    </xf>
    <xf numFmtId="0" fontId="12" fillId="0" borderId="9" xfId="0" applyFont="1" applyBorder="1" applyProtection="1">
      <alignment vertical="center"/>
    </xf>
    <xf numFmtId="0" fontId="12" fillId="0" borderId="9" xfId="0" applyFont="1" applyFill="1" applyBorder="1" applyAlignment="1" applyProtection="1">
      <alignment horizontal="center" vertical="center"/>
    </xf>
    <xf numFmtId="0" fontId="30" fillId="0" borderId="0" xfId="0" applyFont="1" applyBorder="1" applyAlignment="1" applyProtection="1">
      <alignment horizontal="justify" vertical="center"/>
    </xf>
    <xf numFmtId="38" fontId="1" fillId="8" borderId="2" xfId="1" applyFont="1" applyFill="1" applyBorder="1" applyAlignment="1" applyProtection="1">
      <alignment horizontal="center" vertical="center"/>
    </xf>
    <xf numFmtId="0" fontId="15" fillId="0" borderId="29" xfId="0" applyFont="1" applyBorder="1" applyAlignment="1">
      <alignment horizontal="center" vertical="center"/>
    </xf>
    <xf numFmtId="38" fontId="11" fillId="9" borderId="9" xfId="1" applyFont="1" applyFill="1" applyBorder="1" applyAlignment="1" applyProtection="1">
      <alignment horizontal="center" vertical="center"/>
      <protection locked="0"/>
    </xf>
    <xf numFmtId="38" fontId="11" fillId="10" borderId="9" xfId="1" applyFont="1" applyFill="1" applyBorder="1" applyAlignment="1" applyProtection="1">
      <alignment horizontal="center" vertical="center"/>
      <protection locked="0"/>
    </xf>
    <xf numFmtId="38" fontId="15" fillId="11" borderId="2" xfId="1" applyFont="1" applyFill="1" applyBorder="1" applyAlignment="1" applyProtection="1">
      <alignment horizontal="center" vertical="center"/>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2" fillId="0" borderId="30" xfId="0" applyFont="1" applyBorder="1" applyAlignment="1" applyProtection="1">
      <alignment horizontal="center" vertical="center"/>
    </xf>
    <xf numFmtId="0" fontId="32" fillId="0" borderId="19" xfId="0" applyFont="1" applyBorder="1" applyAlignment="1" applyProtection="1">
      <alignment horizontal="center" vertical="center"/>
    </xf>
    <xf numFmtId="38" fontId="11" fillId="12" borderId="9" xfId="1" applyFont="1" applyFill="1" applyBorder="1" applyAlignment="1" applyProtection="1">
      <alignment horizontal="center" vertical="center"/>
      <protection locked="0"/>
    </xf>
    <xf numFmtId="38" fontId="12" fillId="12" borderId="2" xfId="1" applyFont="1" applyFill="1" applyBorder="1" applyAlignment="1" applyProtection="1">
      <alignment horizontal="center" vertical="center"/>
    </xf>
    <xf numFmtId="0" fontId="17" fillId="0" borderId="0" xfId="0" applyFont="1" applyProtection="1">
      <alignment vertical="center"/>
      <protection locked="0"/>
    </xf>
    <xf numFmtId="38" fontId="31" fillId="0" borderId="16" xfId="1" applyFont="1" applyBorder="1" applyAlignment="1">
      <alignment horizontal="center" vertical="center"/>
    </xf>
    <xf numFmtId="38" fontId="31" fillId="0" borderId="3" xfId="1" applyFont="1" applyBorder="1" applyAlignment="1">
      <alignment horizontal="center" vertical="center"/>
    </xf>
    <xf numFmtId="0" fontId="33" fillId="0" borderId="30" xfId="0" applyFont="1" applyBorder="1" applyAlignment="1" applyProtection="1">
      <alignment horizontal="center" vertical="center"/>
    </xf>
    <xf numFmtId="0" fontId="33" fillId="0" borderId="19" xfId="0" applyFont="1" applyBorder="1" applyAlignment="1" applyProtection="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3" fillId="0" borderId="5" xfId="0" applyFont="1" applyBorder="1" applyAlignment="1">
      <alignment horizontal="center" vertical="center"/>
    </xf>
    <xf numFmtId="38" fontId="11" fillId="13" borderId="23" xfId="1" applyFont="1" applyFill="1" applyBorder="1" applyAlignment="1" applyProtection="1">
      <alignment horizontal="center" vertical="center"/>
      <protection locked="0"/>
    </xf>
    <xf numFmtId="0" fontId="32" fillId="0" borderId="6"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38" fontId="11" fillId="0" borderId="17" xfId="1" applyFont="1" applyBorder="1" applyAlignment="1" applyProtection="1">
      <alignment horizontal="center" vertical="center"/>
    </xf>
    <xf numFmtId="38" fontId="11" fillId="0" borderId="18" xfId="1" applyFont="1" applyBorder="1" applyAlignment="1" applyProtection="1">
      <alignment horizontal="center" vertical="center"/>
    </xf>
    <xf numFmtId="0" fontId="11" fillId="0" borderId="0" xfId="0" applyFont="1">
      <alignment vertical="center"/>
    </xf>
    <xf numFmtId="38" fontId="11" fillId="0" borderId="1" xfId="1" applyFont="1" applyBorder="1" applyAlignment="1">
      <alignment horizontal="center" vertical="center"/>
    </xf>
    <xf numFmtId="38" fontId="32" fillId="0" borderId="16" xfId="1" applyFont="1" applyBorder="1" applyAlignment="1">
      <alignment horizontal="center" vertical="center"/>
    </xf>
    <xf numFmtId="38" fontId="11" fillId="0" borderId="16" xfId="1" applyFont="1" applyBorder="1" applyAlignment="1">
      <alignment horizontal="center" vertical="center"/>
    </xf>
    <xf numFmtId="38" fontId="11" fillId="0" borderId="11" xfId="1" applyFont="1" applyBorder="1" applyAlignment="1">
      <alignment horizontal="center" vertical="center"/>
    </xf>
    <xf numFmtId="38" fontId="11" fillId="0" borderId="3" xfId="1" applyFont="1" applyBorder="1" applyAlignment="1">
      <alignment horizontal="center" vertical="center"/>
    </xf>
    <xf numFmtId="0" fontId="11" fillId="14" borderId="9" xfId="0" applyFont="1" applyFill="1" applyBorder="1" applyAlignment="1" applyProtection="1">
      <alignment horizontal="center" vertical="center"/>
    </xf>
    <xf numFmtId="0" fontId="11" fillId="14" borderId="21" xfId="0" applyFont="1" applyFill="1" applyBorder="1" applyAlignment="1" applyProtection="1">
      <alignment horizontal="center" vertical="center"/>
    </xf>
    <xf numFmtId="38" fontId="11" fillId="3" borderId="8" xfId="1" applyFont="1" applyFill="1" applyBorder="1" applyAlignment="1">
      <alignment horizontal="center" vertical="center" wrapText="1"/>
    </xf>
    <xf numFmtId="0" fontId="18" fillId="2" borderId="25"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shrinkToFit="1"/>
      <protection locked="0"/>
    </xf>
    <xf numFmtId="0" fontId="0" fillId="0" borderId="0" xfId="0" applyBorder="1" applyAlignment="1" applyProtection="1">
      <alignment vertical="center"/>
    </xf>
    <xf numFmtId="38" fontId="37" fillId="0" borderId="16" xfId="1" applyFont="1" applyBorder="1" applyAlignment="1">
      <alignment horizontal="center" vertical="center"/>
    </xf>
    <xf numFmtId="38" fontId="37" fillId="0" borderId="3" xfId="1" applyFont="1" applyBorder="1" applyAlignment="1">
      <alignment horizontal="center" vertical="center"/>
    </xf>
    <xf numFmtId="0" fontId="0" fillId="2" borderId="24" xfId="0" applyFont="1" applyFill="1" applyBorder="1" applyAlignment="1" applyProtection="1">
      <alignment horizontal="center" vertical="center"/>
      <protection locked="0"/>
    </xf>
    <xf numFmtId="56" fontId="15" fillId="0" borderId="60" xfId="0" applyNumberFormat="1" applyFont="1" applyBorder="1" applyAlignment="1" applyProtection="1">
      <alignment horizontal="center" vertical="center"/>
    </xf>
    <xf numFmtId="56" fontId="15" fillId="0" borderId="49" xfId="0" applyNumberFormat="1" applyFont="1" applyBorder="1" applyAlignment="1" applyProtection="1">
      <alignment horizontal="center" vertical="center"/>
    </xf>
    <xf numFmtId="56" fontId="27" fillId="0" borderId="60" xfId="0" applyNumberFormat="1" applyFont="1" applyBorder="1" applyAlignment="1" applyProtection="1">
      <alignment horizontal="center" vertical="center"/>
    </xf>
    <xf numFmtId="0" fontId="12" fillId="0" borderId="61" xfId="0" quotePrefix="1" applyFont="1" applyBorder="1" applyAlignment="1" applyProtection="1">
      <alignment horizontal="center" vertical="center"/>
    </xf>
    <xf numFmtId="38" fontId="31" fillId="0" borderId="62" xfId="1" applyFont="1" applyBorder="1" applyAlignment="1">
      <alignment horizontal="center" vertical="center"/>
    </xf>
    <xf numFmtId="38" fontId="37" fillId="0" borderId="62" xfId="1" applyFont="1" applyBorder="1" applyAlignment="1">
      <alignment horizontal="center" vertical="center"/>
    </xf>
    <xf numFmtId="0" fontId="41" fillId="0" borderId="0" xfId="0" applyFont="1" applyAlignment="1">
      <alignment horizontal="right" vertical="center"/>
    </xf>
    <xf numFmtId="0" fontId="42" fillId="0" borderId="0" xfId="0" applyFont="1" applyAlignment="1" applyProtection="1">
      <alignment horizontal="right" vertical="center"/>
    </xf>
    <xf numFmtId="0" fontId="43" fillId="0" borderId="0" xfId="0" applyFont="1" applyAlignment="1" applyProtection="1">
      <alignment horizontal="right"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Border="1" applyAlignment="1" applyProtection="1">
      <alignment vertical="center"/>
    </xf>
    <xf numFmtId="0" fontId="44" fillId="0" borderId="0" xfId="0" applyFont="1" applyAlignment="1" applyProtection="1">
      <alignment horizontal="center"/>
    </xf>
    <xf numFmtId="0" fontId="44" fillId="0" borderId="0" xfId="0" applyFont="1" applyAlignment="1" applyProtection="1">
      <alignment horizontal="center" vertical="center"/>
    </xf>
    <xf numFmtId="0" fontId="0" fillId="0" borderId="0" xfId="0" applyAlignment="1">
      <alignment vertical="center" wrapText="1"/>
    </xf>
    <xf numFmtId="56" fontId="27" fillId="0" borderId="49" xfId="0" applyNumberFormat="1" applyFont="1" applyBorder="1" applyAlignment="1" applyProtection="1">
      <alignment horizontal="center" vertical="center" shrinkToFit="1"/>
    </xf>
    <xf numFmtId="0" fontId="21" fillId="0" borderId="0" xfId="0" applyFont="1" applyAlignment="1" applyProtection="1">
      <alignment horizontal="left" vertical="center" wrapText="1"/>
      <protection locked="0"/>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38" fillId="0" borderId="44" xfId="0" applyFont="1" applyBorder="1" applyAlignment="1" applyProtection="1">
      <alignment horizontal="left" vertical="center" wrapText="1"/>
      <protection locked="0"/>
    </xf>
    <xf numFmtId="0" fontId="38" fillId="0" borderId="45" xfId="0" applyFont="1" applyBorder="1" applyAlignment="1" applyProtection="1">
      <alignment horizontal="left" vertical="center" wrapText="1"/>
      <protection locked="0"/>
    </xf>
    <xf numFmtId="0" fontId="38" fillId="0" borderId="46"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1" fillId="3" borderId="13" xfId="0"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0" fillId="0" borderId="31" xfId="1" applyFont="1" applyFill="1" applyBorder="1" applyAlignment="1" applyProtection="1">
      <alignment vertical="center" wrapText="1"/>
    </xf>
    <xf numFmtId="38" fontId="1" fillId="0" borderId="32" xfId="1" applyFont="1" applyFill="1" applyBorder="1" applyAlignment="1" applyProtection="1">
      <alignment vertical="center" wrapText="1"/>
    </xf>
    <xf numFmtId="38" fontId="1" fillId="0" borderId="33" xfId="1" applyFont="1" applyFill="1" applyBorder="1" applyAlignment="1" applyProtection="1">
      <alignment vertical="center" wrapText="1"/>
    </xf>
    <xf numFmtId="38" fontId="1" fillId="0" borderId="4" xfId="1" applyFont="1" applyFill="1" applyBorder="1" applyAlignment="1" applyProtection="1">
      <alignment vertical="center" wrapText="1"/>
    </xf>
    <xf numFmtId="38" fontId="1" fillId="0" borderId="0" xfId="1" applyFont="1" applyFill="1" applyBorder="1" applyAlignment="1" applyProtection="1">
      <alignment vertical="center" wrapText="1"/>
    </xf>
    <xf numFmtId="38" fontId="1" fillId="0" borderId="34" xfId="1" applyFont="1" applyFill="1" applyBorder="1" applyAlignment="1" applyProtection="1">
      <alignment vertical="center" wrapText="1"/>
    </xf>
    <xf numFmtId="38" fontId="1" fillId="0" borderId="35" xfId="1" applyFont="1" applyFill="1" applyBorder="1" applyAlignment="1" applyProtection="1">
      <alignment vertical="center" wrapText="1"/>
    </xf>
    <xf numFmtId="38" fontId="1" fillId="0" borderId="36" xfId="1" applyFont="1" applyFill="1" applyBorder="1" applyAlignment="1" applyProtection="1">
      <alignment vertical="center" wrapText="1"/>
    </xf>
    <xf numFmtId="38" fontId="1" fillId="0" borderId="37" xfId="1" applyFont="1" applyFill="1" applyBorder="1" applyAlignment="1" applyProtection="1">
      <alignment vertical="center" wrapText="1"/>
    </xf>
    <xf numFmtId="0" fontId="12" fillId="0" borderId="47"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 fillId="0" borderId="0" xfId="0" applyFont="1" applyBorder="1" applyAlignment="1" applyProtection="1">
      <alignment horizontal="center" vertical="center" shrinkToFit="1"/>
    </xf>
    <xf numFmtId="0" fontId="0" fillId="0" borderId="31" xfId="0" applyBorder="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15" fillId="3" borderId="42" xfId="0" applyFont="1" applyFill="1" applyBorder="1" applyAlignment="1" applyProtection="1">
      <alignment horizontal="center" vertical="center" shrinkToFit="1"/>
    </xf>
    <xf numFmtId="0" fontId="15" fillId="3" borderId="43" xfId="0" applyFont="1" applyFill="1" applyBorder="1" applyAlignment="1" applyProtection="1">
      <alignment horizontal="center" vertical="center" shrinkToFit="1"/>
    </xf>
    <xf numFmtId="0" fontId="0" fillId="0" borderId="0" xfId="0" applyBorder="1" applyAlignment="1" applyProtection="1">
      <alignment horizontal="right" vertical="center"/>
    </xf>
    <xf numFmtId="0" fontId="8" fillId="0" borderId="0" xfId="0" applyFont="1" applyBorder="1" applyAlignment="1">
      <alignment horizontal="center" vertical="center"/>
    </xf>
    <xf numFmtId="0" fontId="14" fillId="0" borderId="0" xfId="0" applyFont="1" applyAlignment="1" applyProtection="1">
      <alignment horizontal="center" vertical="center"/>
    </xf>
    <xf numFmtId="0" fontId="15" fillId="4" borderId="38" xfId="0" applyFont="1" applyFill="1" applyBorder="1" applyAlignment="1" applyProtection="1">
      <alignment horizontal="center" vertical="center" shrinkToFit="1"/>
    </xf>
    <xf numFmtId="0" fontId="15" fillId="4" borderId="39" xfId="0" applyFont="1" applyFill="1" applyBorder="1" applyAlignment="1" applyProtection="1">
      <alignment horizontal="center" vertical="center" shrinkToFit="1"/>
    </xf>
    <xf numFmtId="0" fontId="15" fillId="2" borderId="40" xfId="0" applyFont="1" applyFill="1" applyBorder="1" applyAlignment="1" applyProtection="1">
      <alignment horizontal="center" vertical="center" shrinkToFit="1"/>
    </xf>
    <xf numFmtId="0" fontId="15" fillId="2" borderId="41" xfId="0" applyFont="1" applyFill="1" applyBorder="1" applyAlignment="1" applyProtection="1">
      <alignment horizontal="center" vertical="center" shrinkToFit="1"/>
    </xf>
    <xf numFmtId="0" fontId="16" fillId="0" borderId="31"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34" xfId="0" applyFont="1" applyBorder="1" applyAlignment="1">
      <alignment vertical="center" wrapText="1"/>
    </xf>
    <xf numFmtId="0" fontId="16" fillId="0" borderId="35" xfId="0" applyFont="1" applyBorder="1" applyAlignment="1">
      <alignment vertical="center" wrapText="1"/>
    </xf>
    <xf numFmtId="0" fontId="16" fillId="0" borderId="36" xfId="0" applyFont="1" applyBorder="1" applyAlignment="1">
      <alignment vertical="center" wrapText="1"/>
    </xf>
    <xf numFmtId="0" fontId="16" fillId="0" borderId="37"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1" xfId="0"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4" xfId="0" applyBorder="1" applyAlignment="1">
      <alignment vertical="top" wrapText="1"/>
    </xf>
    <xf numFmtId="0" fontId="0" fillId="0" borderId="0"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12" fillId="0" borderId="8"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49" xfId="0" applyFont="1" applyBorder="1" applyAlignment="1" applyProtection="1">
      <alignment horizontal="center" vertical="center" shrinkToFit="1"/>
    </xf>
    <xf numFmtId="0" fontId="12" fillId="0" borderId="20" xfId="0" applyFont="1" applyBorder="1" applyAlignment="1" applyProtection="1">
      <alignment horizontal="center" vertical="center" shrinkToFit="1"/>
    </xf>
    <xf numFmtId="0" fontId="15" fillId="0" borderId="21" xfId="0" applyFont="1" applyBorder="1" applyAlignment="1" applyProtection="1">
      <alignment horizontal="center" vertical="center"/>
    </xf>
    <xf numFmtId="0" fontId="15" fillId="0" borderId="12" xfId="0" applyFont="1" applyBorder="1" applyAlignment="1" applyProtection="1">
      <alignment horizontal="center" vertical="center"/>
    </xf>
    <xf numFmtId="0" fontId="6" fillId="4" borderId="38" xfId="0" applyFont="1" applyFill="1" applyBorder="1" applyAlignment="1" applyProtection="1">
      <alignment horizontal="center" vertical="center" shrinkToFit="1"/>
    </xf>
    <xf numFmtId="0" fontId="6" fillId="4" borderId="39" xfId="0" applyFont="1" applyFill="1" applyBorder="1" applyAlignment="1" applyProtection="1">
      <alignment horizontal="center" vertical="center" shrinkToFit="1"/>
    </xf>
    <xf numFmtId="0" fontId="6" fillId="2" borderId="40" xfId="0" applyFont="1" applyFill="1" applyBorder="1" applyAlignment="1" applyProtection="1">
      <alignment horizontal="center" vertical="center" shrinkToFit="1"/>
    </xf>
    <xf numFmtId="0" fontId="6" fillId="2" borderId="41" xfId="0" applyFont="1" applyFill="1" applyBorder="1" applyAlignment="1" applyProtection="1">
      <alignment horizontal="center" vertical="center" shrinkToFit="1"/>
    </xf>
    <xf numFmtId="0" fontId="6" fillId="3" borderId="42" xfId="0" applyFont="1" applyFill="1" applyBorder="1" applyAlignment="1" applyProtection="1">
      <alignment horizontal="center" vertical="center" shrinkToFit="1"/>
    </xf>
    <xf numFmtId="0" fontId="6" fillId="3" borderId="43" xfId="0" applyFont="1" applyFill="1" applyBorder="1" applyAlignment="1" applyProtection="1">
      <alignment horizontal="center" vertical="center" shrinkToFit="1"/>
    </xf>
    <xf numFmtId="0" fontId="1" fillId="0" borderId="44"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4" fillId="0" borderId="34" xfId="0" applyFont="1" applyBorder="1" applyAlignment="1" applyProtection="1">
      <alignment horizontal="center" vertical="center"/>
    </xf>
    <xf numFmtId="0" fontId="16" fillId="0" borderId="31" xfId="0" applyFont="1" applyBorder="1" applyAlignment="1" applyProtection="1">
      <alignment vertical="center" wrapText="1"/>
    </xf>
    <xf numFmtId="0" fontId="16" fillId="0" borderId="32" xfId="0" applyFont="1" applyBorder="1" applyAlignment="1" applyProtection="1">
      <alignment vertical="center" wrapText="1"/>
    </xf>
    <xf numFmtId="0" fontId="16" fillId="0" borderId="33"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34" xfId="0" applyFont="1" applyBorder="1" applyAlignment="1" applyProtection="1">
      <alignment vertical="center" wrapText="1"/>
    </xf>
    <xf numFmtId="0" fontId="16" fillId="0" borderId="35" xfId="0" applyFont="1" applyBorder="1" applyAlignment="1" applyProtection="1">
      <alignment vertical="center" wrapText="1"/>
    </xf>
    <xf numFmtId="0" fontId="16" fillId="0" borderId="36" xfId="0" applyFont="1" applyBorder="1" applyAlignment="1" applyProtection="1">
      <alignment vertical="center" wrapText="1"/>
    </xf>
    <xf numFmtId="0" fontId="16" fillId="0" borderId="37" xfId="0" applyFont="1" applyBorder="1" applyAlignment="1" applyProtection="1">
      <alignment vertical="center" wrapText="1"/>
    </xf>
    <xf numFmtId="0" fontId="8" fillId="0" borderId="0" xfId="0" applyFont="1" applyBorder="1" applyAlignment="1" applyProtection="1">
      <alignment horizontal="center" vertical="center"/>
    </xf>
    <xf numFmtId="0" fontId="0" fillId="0" borderId="31" xfId="0" applyBorder="1" applyAlignment="1" applyProtection="1">
      <alignment vertical="center" wrapText="1"/>
    </xf>
    <xf numFmtId="0" fontId="0" fillId="0" borderId="32" xfId="0" applyBorder="1" applyAlignment="1" applyProtection="1">
      <alignment vertical="center"/>
    </xf>
    <xf numFmtId="0" fontId="0" fillId="0" borderId="33" xfId="0" applyBorder="1" applyAlignment="1" applyProtection="1">
      <alignment vertical="center"/>
    </xf>
    <xf numFmtId="0" fontId="0" fillId="0" borderId="4" xfId="0" applyBorder="1" applyAlignment="1" applyProtection="1">
      <alignment vertical="center"/>
    </xf>
    <xf numFmtId="0" fontId="0" fillId="0" borderId="0" xfId="0" applyAlignment="1" applyProtection="1">
      <alignment vertical="center"/>
    </xf>
    <xf numFmtId="0" fontId="0" fillId="0" borderId="34" xfId="0" applyBorder="1" applyAlignment="1" applyProtection="1">
      <alignment vertical="center"/>
    </xf>
    <xf numFmtId="0" fontId="0" fillId="0" borderId="35" xfId="0" applyBorder="1" applyAlignment="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15" fillId="3" borderId="13" xfId="0" applyFont="1" applyFill="1" applyBorder="1" applyAlignment="1" applyProtection="1">
      <alignment horizontal="center" vertical="center"/>
    </xf>
    <xf numFmtId="0" fontId="15" fillId="3" borderId="15" xfId="0" applyFont="1" applyFill="1" applyBorder="1" applyAlignment="1" applyProtection="1">
      <alignment horizontal="center" vertical="center"/>
    </xf>
    <xf numFmtId="0" fontId="0" fillId="0" borderId="0" xfId="0" applyBorder="1" applyAlignment="1" applyProtection="1">
      <alignment vertical="center"/>
    </xf>
    <xf numFmtId="0" fontId="0" fillId="0" borderId="8" xfId="0" applyBorder="1" applyAlignment="1" applyProtection="1">
      <alignment horizontal="center" vertical="center"/>
    </xf>
    <xf numFmtId="0" fontId="0" fillId="0" borderId="48" xfId="0" applyBorder="1" applyAlignment="1" applyProtection="1">
      <alignment horizontal="center" vertical="center"/>
    </xf>
    <xf numFmtId="0" fontId="1" fillId="0" borderId="49" xfId="0" applyFont="1" applyBorder="1" applyAlignment="1" applyProtection="1">
      <alignment horizontal="center" vertical="center" shrinkToFit="1"/>
    </xf>
    <xf numFmtId="0" fontId="1" fillId="0" borderId="20" xfId="0" applyFont="1" applyBorder="1" applyAlignment="1" applyProtection="1">
      <alignment horizontal="center" vertical="center" shrinkToFit="1"/>
    </xf>
    <xf numFmtId="0" fontId="0" fillId="0" borderId="21" xfId="0" applyBorder="1" applyAlignment="1" applyProtection="1">
      <alignment horizontal="center" vertical="center"/>
    </xf>
    <xf numFmtId="0" fontId="0" fillId="0" borderId="12" xfId="0" applyBorder="1" applyAlignment="1" applyProtection="1">
      <alignment horizontal="center" vertical="center"/>
    </xf>
    <xf numFmtId="0" fontId="12" fillId="0" borderId="21" xfId="0" applyFont="1" applyBorder="1" applyAlignment="1" applyProtection="1">
      <alignment horizontal="center" vertical="center"/>
    </xf>
    <xf numFmtId="0" fontId="12" fillId="0" borderId="22" xfId="0" applyFont="1" applyBorder="1" applyAlignment="1" applyProtection="1">
      <alignment horizontal="center" vertical="center"/>
    </xf>
    <xf numFmtId="0" fontId="24" fillId="0" borderId="0" xfId="0" applyFont="1" applyAlignment="1">
      <alignment horizontal="center" vertical="center" wrapText="1"/>
    </xf>
    <xf numFmtId="0" fontId="1" fillId="0" borderId="50" xfId="0" applyFont="1"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 fillId="0" borderId="55" xfId="0" applyFont="1" applyBorder="1" applyAlignment="1" applyProtection="1">
      <alignment horizontal="left" vertical="center" wrapText="1"/>
      <protection locked="0"/>
    </xf>
    <xf numFmtId="0" fontId="1" fillId="0" borderId="56"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1" xfId="0" applyFont="1" applyBorder="1" applyAlignment="1" applyProtection="1">
      <alignment horizontal="center" vertical="center" shrinkToFit="1"/>
    </xf>
    <xf numFmtId="0" fontId="15" fillId="0" borderId="12" xfId="0" applyFont="1" applyBorder="1" applyAlignment="1" applyProtection="1">
      <alignment horizontal="center" vertical="center" shrinkToFit="1"/>
    </xf>
    <xf numFmtId="0" fontId="15" fillId="0" borderId="2" xfId="0" applyFont="1" applyBorder="1" applyAlignment="1" applyProtection="1">
      <alignment horizontal="center" vertical="center"/>
    </xf>
    <xf numFmtId="0" fontId="0" fillId="0" borderId="31" xfId="0" applyBorder="1" applyAlignment="1" applyProtection="1">
      <alignment vertical="center" wrapText="1" shrinkToFit="1"/>
      <protection locked="0"/>
    </xf>
    <xf numFmtId="0" fontId="1" fillId="0" borderId="32" xfId="0" applyFont="1" applyBorder="1" applyAlignment="1" applyProtection="1">
      <alignment vertical="center" wrapText="1" shrinkToFit="1"/>
      <protection locked="0"/>
    </xf>
    <xf numFmtId="0" fontId="1" fillId="0" borderId="33" xfId="0" applyFont="1" applyBorder="1" applyAlignment="1" applyProtection="1">
      <alignment vertical="center" wrapText="1" shrinkToFit="1"/>
      <protection locked="0"/>
    </xf>
    <xf numFmtId="0" fontId="1" fillId="0" borderId="4" xfId="0" applyFont="1" applyBorder="1" applyAlignment="1" applyProtection="1">
      <alignment vertical="center" wrapText="1" shrinkToFit="1"/>
      <protection locked="0"/>
    </xf>
    <xf numFmtId="0" fontId="1" fillId="0" borderId="0" xfId="0" applyFont="1" applyBorder="1" applyAlignment="1" applyProtection="1">
      <alignment vertical="center" wrapText="1" shrinkToFit="1"/>
      <protection locked="0"/>
    </xf>
    <xf numFmtId="0" fontId="1" fillId="0" borderId="34" xfId="0" applyFont="1" applyBorder="1" applyAlignment="1" applyProtection="1">
      <alignment vertical="center" wrapText="1" shrinkToFit="1"/>
      <protection locked="0"/>
    </xf>
    <xf numFmtId="0" fontId="1" fillId="0" borderId="35" xfId="0" applyFont="1" applyBorder="1" applyAlignment="1" applyProtection="1">
      <alignment vertical="center" wrapText="1" shrinkToFit="1"/>
      <protection locked="0"/>
    </xf>
    <xf numFmtId="0" fontId="1" fillId="0" borderId="36" xfId="0" applyFont="1" applyBorder="1" applyAlignment="1" applyProtection="1">
      <alignment vertical="center" wrapText="1" shrinkToFit="1"/>
      <protection locked="0"/>
    </xf>
    <xf numFmtId="0" fontId="1" fillId="0" borderId="37" xfId="0" applyFont="1" applyBorder="1" applyAlignment="1" applyProtection="1">
      <alignment vertical="center" wrapText="1" shrinkToFit="1"/>
      <protection locked="0"/>
    </xf>
    <xf numFmtId="0" fontId="0" fillId="0" borderId="32" xfId="0" applyBorder="1" applyAlignment="1">
      <alignment vertical="center" wrapText="1"/>
    </xf>
    <xf numFmtId="0" fontId="0" fillId="0" borderId="3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34" xfId="0" applyFont="1" applyBorder="1" applyAlignment="1">
      <alignment vertical="center" wrapText="1"/>
    </xf>
    <xf numFmtId="0" fontId="13" fillId="0" borderId="35" xfId="0" applyFont="1" applyBorder="1" applyAlignment="1">
      <alignment vertical="center" wrapText="1"/>
    </xf>
    <xf numFmtId="0" fontId="13" fillId="0" borderId="36" xfId="0" applyFont="1" applyBorder="1" applyAlignment="1">
      <alignment vertical="center" wrapText="1"/>
    </xf>
    <xf numFmtId="0" fontId="13" fillId="0" borderId="37" xfId="0" applyFont="1" applyBorder="1" applyAlignment="1">
      <alignment vertical="center" wrapText="1"/>
    </xf>
    <xf numFmtId="0" fontId="1" fillId="3" borderId="13"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0" fillId="0" borderId="31" xfId="0" applyBorder="1" applyAlignment="1" applyProtection="1">
      <alignment vertical="center" wrapText="1" shrinkToFit="1"/>
    </xf>
    <xf numFmtId="0" fontId="1" fillId="0" borderId="32" xfId="0" applyFont="1" applyBorder="1" applyAlignment="1" applyProtection="1">
      <alignment vertical="center" wrapText="1" shrinkToFit="1"/>
    </xf>
    <xf numFmtId="0" fontId="1" fillId="0" borderId="33" xfId="0" applyFont="1" applyBorder="1" applyAlignment="1" applyProtection="1">
      <alignment vertical="center" wrapText="1" shrinkToFit="1"/>
    </xf>
    <xf numFmtId="0" fontId="1" fillId="0" borderId="4" xfId="0" applyFont="1" applyBorder="1" applyAlignment="1" applyProtection="1">
      <alignment vertical="center" wrapText="1" shrinkToFit="1"/>
    </xf>
    <xf numFmtId="0" fontId="1" fillId="0" borderId="0" xfId="0" applyFont="1" applyBorder="1" applyAlignment="1" applyProtection="1">
      <alignment vertical="center" wrapText="1" shrinkToFit="1"/>
    </xf>
    <xf numFmtId="0" fontId="1" fillId="0" borderId="34" xfId="0" applyFont="1" applyBorder="1" applyAlignment="1" applyProtection="1">
      <alignment vertical="center" wrapText="1" shrinkToFit="1"/>
    </xf>
    <xf numFmtId="0" fontId="1" fillId="0" borderId="35" xfId="0" applyFont="1" applyBorder="1" applyAlignment="1" applyProtection="1">
      <alignment vertical="center" wrapText="1" shrinkToFit="1"/>
    </xf>
    <xf numFmtId="0" fontId="1" fillId="0" borderId="36" xfId="0" applyFont="1" applyBorder="1" applyAlignment="1" applyProtection="1">
      <alignment vertical="center" wrapText="1" shrinkToFit="1"/>
    </xf>
    <xf numFmtId="0" fontId="1" fillId="0" borderId="37" xfId="0" applyFont="1" applyBorder="1" applyAlignment="1" applyProtection="1">
      <alignment vertical="center" wrapText="1" shrinkToFit="1"/>
    </xf>
    <xf numFmtId="0" fontId="13" fillId="0" borderId="31" xfId="0" applyFont="1" applyBorder="1" applyAlignment="1" applyProtection="1">
      <alignment vertical="center" wrapText="1"/>
    </xf>
    <xf numFmtId="0" fontId="13" fillId="0" borderId="32" xfId="0" applyFont="1" applyBorder="1" applyAlignment="1" applyProtection="1">
      <alignment vertical="center" wrapText="1"/>
    </xf>
    <xf numFmtId="0" fontId="13" fillId="0" borderId="33" xfId="0" applyFont="1" applyBorder="1" applyAlignment="1" applyProtection="1">
      <alignment vertical="center" wrapText="1"/>
    </xf>
    <xf numFmtId="0" fontId="13" fillId="0" borderId="4"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34" xfId="0" applyFont="1" applyBorder="1" applyAlignment="1" applyProtection="1">
      <alignment vertical="center" wrapText="1"/>
    </xf>
    <xf numFmtId="0" fontId="13" fillId="0" borderId="35" xfId="0" applyFont="1" applyBorder="1" applyAlignment="1" applyProtection="1">
      <alignment vertical="center" wrapText="1"/>
    </xf>
    <xf numFmtId="0" fontId="13" fillId="0" borderId="36" xfId="0" applyFont="1" applyBorder="1" applyAlignment="1" applyProtection="1">
      <alignment vertical="center" wrapText="1"/>
    </xf>
    <xf numFmtId="0" fontId="13" fillId="0" borderId="37" xfId="0" applyFont="1" applyBorder="1" applyAlignment="1" applyProtection="1">
      <alignment vertical="center" wrapText="1"/>
    </xf>
    <xf numFmtId="0" fontId="0" fillId="0" borderId="32" xfId="0" applyBorder="1" applyAlignment="1" applyProtection="1">
      <alignment vertical="center" wrapText="1"/>
    </xf>
    <xf numFmtId="0" fontId="0" fillId="0" borderId="33" xfId="0" applyBorder="1" applyAlignment="1" applyProtection="1">
      <alignment vertical="center" wrapText="1"/>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0" fillId="0" borderId="34" xfId="0" applyBorder="1" applyAlignment="1" applyProtection="1">
      <alignment vertical="center" wrapText="1"/>
    </xf>
    <xf numFmtId="0" fontId="0" fillId="0" borderId="35" xfId="0" applyBorder="1" applyAlignment="1" applyProtection="1">
      <alignment vertical="center" wrapText="1"/>
    </xf>
    <xf numFmtId="0" fontId="0" fillId="0" borderId="36" xfId="0" applyBorder="1" applyAlignment="1" applyProtection="1">
      <alignment vertical="center" wrapText="1"/>
    </xf>
    <xf numFmtId="0" fontId="0" fillId="0" borderId="37" xfId="0" applyBorder="1" applyAlignment="1" applyProtection="1">
      <alignment vertical="center" wrapText="1"/>
    </xf>
    <xf numFmtId="0" fontId="0" fillId="0" borderId="0" xfId="0" applyAlignment="1">
      <alignment vertical="center"/>
    </xf>
    <xf numFmtId="0" fontId="8" fillId="0" borderId="0" xfId="0" applyFont="1" applyAlignment="1">
      <alignment horizontal="center" vertical="center" wrapText="1"/>
    </xf>
    <xf numFmtId="0" fontId="14" fillId="13" borderId="0" xfId="0" applyFont="1" applyFill="1" applyAlignment="1" applyProtection="1">
      <alignment horizontal="center" vertical="center"/>
    </xf>
    <xf numFmtId="0" fontId="14" fillId="13" borderId="34" xfId="0" applyFont="1" applyFill="1" applyBorder="1" applyAlignment="1" applyProtection="1">
      <alignment horizontal="center" vertical="center"/>
    </xf>
    <xf numFmtId="0" fontId="18" fillId="4" borderId="38" xfId="0" applyFont="1" applyFill="1" applyBorder="1" applyAlignment="1" applyProtection="1">
      <alignment horizontal="center" vertical="center" shrinkToFit="1"/>
    </xf>
    <xf numFmtId="0" fontId="18" fillId="4" borderId="39" xfId="0" applyFont="1" applyFill="1" applyBorder="1" applyAlignment="1" applyProtection="1">
      <alignment horizontal="center" vertical="center" shrinkToFit="1"/>
    </xf>
    <xf numFmtId="0" fontId="18" fillId="2" borderId="40" xfId="0" applyFont="1" applyFill="1" applyBorder="1" applyAlignment="1" applyProtection="1">
      <alignment horizontal="center" vertical="center" shrinkToFit="1"/>
    </xf>
    <xf numFmtId="0" fontId="18" fillId="2" borderId="41" xfId="0" applyFont="1" applyFill="1" applyBorder="1" applyAlignment="1" applyProtection="1">
      <alignment horizontal="center" vertical="center" shrinkToFit="1"/>
    </xf>
    <xf numFmtId="0" fontId="18" fillId="3" borderId="42" xfId="0" applyFont="1" applyFill="1" applyBorder="1" applyAlignment="1" applyProtection="1">
      <alignment horizontal="center" vertical="center" shrinkToFit="1"/>
    </xf>
    <xf numFmtId="0" fontId="18" fillId="3" borderId="43" xfId="0" applyFont="1" applyFill="1" applyBorder="1" applyAlignment="1" applyProtection="1">
      <alignment horizontal="center" vertical="center" shrinkToFit="1"/>
    </xf>
    <xf numFmtId="0" fontId="12" fillId="0" borderId="23" xfId="0" applyFont="1" applyBorder="1" applyAlignment="1" applyProtection="1">
      <alignment horizontal="center" vertical="center"/>
    </xf>
    <xf numFmtId="0" fontId="1" fillId="0" borderId="31" xfId="0" applyFont="1" applyBorder="1" applyAlignment="1" applyProtection="1">
      <alignment vertical="center" wrapText="1" shrinkToFit="1"/>
      <protection locked="0"/>
    </xf>
    <xf numFmtId="0" fontId="15" fillId="0" borderId="8"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49" xfId="0" applyFont="1" applyBorder="1" applyAlignment="1" applyProtection="1">
      <alignment horizontal="center" vertical="center" shrinkToFit="1"/>
    </xf>
    <xf numFmtId="0" fontId="15" fillId="0" borderId="20" xfId="0" applyFont="1" applyBorder="1" applyAlignment="1" applyProtection="1">
      <alignment horizontal="center" vertical="center" shrinkToFit="1"/>
    </xf>
    <xf numFmtId="0" fontId="1" fillId="0" borderId="31" xfId="0" applyFont="1" applyBorder="1" applyAlignment="1" applyProtection="1">
      <alignment vertical="center" wrapText="1" shrinkToFit="1"/>
    </xf>
    <xf numFmtId="0" fontId="5" fillId="5" borderId="21" xfId="0" applyFont="1" applyFill="1" applyBorder="1" applyAlignment="1" applyProtection="1">
      <alignment horizontal="center" vertical="center"/>
    </xf>
    <xf numFmtId="0" fontId="5" fillId="5" borderId="23" xfId="0" applyFont="1" applyFill="1" applyBorder="1" applyAlignment="1" applyProtection="1">
      <alignment horizontal="center" vertical="center"/>
    </xf>
    <xf numFmtId="0" fontId="0" fillId="0" borderId="47" xfId="0" applyBorder="1" applyAlignment="1" applyProtection="1">
      <alignment horizontal="center" vertical="center"/>
    </xf>
    <xf numFmtId="0" fontId="0" fillId="0" borderId="58" xfId="0" applyBorder="1" applyAlignment="1" applyProtection="1">
      <alignment horizontal="center" vertical="center"/>
    </xf>
    <xf numFmtId="0" fontId="0" fillId="0" borderId="49" xfId="0" applyBorder="1" applyAlignment="1" applyProtection="1">
      <alignment horizontal="center" vertical="center" shrinkToFit="1"/>
    </xf>
    <xf numFmtId="0" fontId="14" fillId="5" borderId="0" xfId="0" applyFont="1" applyFill="1" applyAlignment="1" applyProtection="1">
      <alignment horizontal="center" vertical="center"/>
    </xf>
    <xf numFmtId="0" fontId="14" fillId="5" borderId="34" xfId="0" applyFont="1" applyFill="1" applyBorder="1" applyAlignment="1" applyProtection="1">
      <alignment horizontal="center" vertical="center"/>
    </xf>
    <xf numFmtId="0" fontId="29" fillId="0" borderId="31" xfId="0" applyFont="1" applyBorder="1" applyAlignment="1">
      <alignment vertical="center" wrapText="1"/>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4" xfId="0" applyFont="1" applyBorder="1" applyAlignment="1">
      <alignment vertical="center" wrapText="1"/>
    </xf>
    <xf numFmtId="0" fontId="29" fillId="0" borderId="0" xfId="0" applyFont="1" applyBorder="1" applyAlignment="1">
      <alignment vertical="center"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29" fillId="0" borderId="36" xfId="0" applyFont="1" applyBorder="1" applyAlignment="1">
      <alignment vertical="center" wrapText="1"/>
    </xf>
    <xf numFmtId="0" fontId="29" fillId="0" borderId="37" xfId="0" applyFont="1" applyBorder="1" applyAlignment="1">
      <alignment vertical="center" wrapText="1"/>
    </xf>
    <xf numFmtId="0" fontId="27" fillId="4" borderId="38" xfId="0" applyFont="1" applyFill="1" applyBorder="1" applyAlignment="1" applyProtection="1">
      <alignment horizontal="center" vertical="center" shrinkToFit="1"/>
    </xf>
    <xf numFmtId="0" fontId="27" fillId="4" borderId="39" xfId="0" applyFont="1" applyFill="1" applyBorder="1" applyAlignment="1" applyProtection="1">
      <alignment horizontal="center" vertical="center" shrinkToFit="1"/>
    </xf>
    <xf numFmtId="0" fontId="27" fillId="2" borderId="40" xfId="0" applyFont="1" applyFill="1" applyBorder="1" applyAlignment="1" applyProtection="1">
      <alignment horizontal="center" vertical="center" shrinkToFit="1"/>
    </xf>
    <xf numFmtId="0" fontId="27" fillId="2" borderId="41" xfId="0" applyFont="1" applyFill="1" applyBorder="1" applyAlignment="1" applyProtection="1">
      <alignment horizontal="center" vertical="center" shrinkToFit="1"/>
    </xf>
    <xf numFmtId="0" fontId="27" fillId="3" borderId="42" xfId="0" applyFont="1" applyFill="1" applyBorder="1" applyAlignment="1" applyProtection="1">
      <alignment horizontal="center" vertical="center" shrinkToFit="1"/>
    </xf>
    <xf numFmtId="0" fontId="27" fillId="3" borderId="43" xfId="0" applyFont="1" applyFill="1" applyBorder="1" applyAlignment="1" applyProtection="1">
      <alignment horizontal="center" vertical="center" shrinkToFit="1"/>
    </xf>
    <xf numFmtId="0" fontId="15" fillId="0" borderId="22" xfId="0" applyFont="1" applyBorder="1" applyAlignment="1" applyProtection="1">
      <alignment horizontal="center" vertical="center"/>
    </xf>
    <xf numFmtId="0" fontId="12" fillId="0" borderId="50"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52" xfId="0" applyFont="1" applyBorder="1" applyAlignment="1" applyProtection="1">
      <alignment horizontal="left" vertical="center" wrapText="1"/>
      <protection locked="0"/>
    </xf>
    <xf numFmtId="0" fontId="12" fillId="0" borderId="53"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2" fillId="0" borderId="55"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0" borderId="57" xfId="0" applyFont="1" applyBorder="1" applyAlignment="1" applyProtection="1">
      <alignment horizontal="left" vertical="center" wrapText="1"/>
      <protection locked="0"/>
    </xf>
    <xf numFmtId="0" fontId="21" fillId="0" borderId="0" xfId="0" applyFont="1" applyAlignment="1">
      <alignment horizontal="center" vertical="center" wrapText="1"/>
    </xf>
    <xf numFmtId="0" fontId="15" fillId="0" borderId="33" xfId="0" applyFont="1" applyBorder="1" applyAlignment="1" applyProtection="1">
      <alignment horizontal="center" vertical="center" shrinkToFit="1"/>
    </xf>
    <xf numFmtId="0" fontId="15" fillId="0" borderId="59" xfId="0" applyFont="1" applyBorder="1" applyAlignment="1" applyProtection="1">
      <alignment horizontal="center" vertical="center" shrinkToFit="1"/>
    </xf>
    <xf numFmtId="0" fontId="12" fillId="0" borderId="31" xfId="0" applyFont="1" applyBorder="1" applyAlignment="1">
      <alignment vertical="center" wrapText="1"/>
    </xf>
    <xf numFmtId="0" fontId="12" fillId="0" borderId="32" xfId="0" applyFont="1" applyBorder="1" applyAlignment="1">
      <alignment vertical="center"/>
    </xf>
    <xf numFmtId="0" fontId="12" fillId="0" borderId="33"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12" fillId="0" borderId="36" xfId="0" applyFont="1" applyBorder="1" applyAlignment="1">
      <alignment vertical="center"/>
    </xf>
    <xf numFmtId="0" fontId="12" fillId="0" borderId="37" xfId="0" applyFont="1" applyBorder="1" applyAlignment="1">
      <alignment vertical="center"/>
    </xf>
    <xf numFmtId="0" fontId="12" fillId="0" borderId="31" xfId="0" applyFont="1" applyBorder="1" applyAlignment="1" applyProtection="1">
      <alignment vertical="center" wrapText="1" shrinkToFit="1"/>
      <protection locked="0"/>
    </xf>
    <xf numFmtId="0" fontId="12" fillId="0" borderId="32" xfId="0" applyFont="1" applyBorder="1" applyAlignment="1" applyProtection="1">
      <alignment vertical="center" wrapText="1" shrinkToFit="1"/>
      <protection locked="0"/>
    </xf>
    <xf numFmtId="0" fontId="12" fillId="0" borderId="33" xfId="0" applyFont="1" applyBorder="1" applyAlignment="1" applyProtection="1">
      <alignment vertical="center" wrapText="1" shrinkToFit="1"/>
      <protection locked="0"/>
    </xf>
    <xf numFmtId="0" fontId="12" fillId="0" borderId="4" xfId="0" applyFont="1" applyBorder="1" applyAlignment="1" applyProtection="1">
      <alignment vertical="center" wrapText="1" shrinkToFit="1"/>
      <protection locked="0"/>
    </xf>
    <xf numFmtId="0" fontId="12" fillId="0" borderId="0" xfId="0" applyFont="1" applyBorder="1" applyAlignment="1" applyProtection="1">
      <alignment vertical="center" wrapText="1" shrinkToFit="1"/>
      <protection locked="0"/>
    </xf>
    <xf numFmtId="0" fontId="12" fillId="0" borderId="34" xfId="0" applyFont="1" applyBorder="1" applyAlignment="1" applyProtection="1">
      <alignment vertical="center" wrapText="1" shrinkToFit="1"/>
      <protection locked="0"/>
    </xf>
    <xf numFmtId="0" fontId="12" fillId="0" borderId="35" xfId="0" applyFont="1" applyBorder="1" applyAlignment="1" applyProtection="1">
      <alignment vertical="center" wrapText="1" shrinkToFit="1"/>
      <protection locked="0"/>
    </xf>
    <xf numFmtId="0" fontId="12" fillId="0" borderId="36" xfId="0" applyFont="1" applyBorder="1" applyAlignment="1" applyProtection="1">
      <alignment vertical="center" wrapText="1" shrinkToFit="1"/>
      <protection locked="0"/>
    </xf>
    <xf numFmtId="0" fontId="12" fillId="0" borderId="37" xfId="0" applyFont="1" applyBorder="1" applyAlignment="1" applyProtection="1">
      <alignment vertical="center" wrapText="1" shrinkToFit="1"/>
      <protection locked="0"/>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24" fillId="0" borderId="0" xfId="0" applyFont="1" applyBorder="1" applyAlignment="1" applyProtection="1">
      <alignment horizontal="center" vertical="center"/>
    </xf>
    <xf numFmtId="0" fontId="12" fillId="0" borderId="31" xfId="0" applyFont="1" applyBorder="1" applyAlignment="1" applyProtection="1">
      <alignment vertical="center" wrapText="1"/>
    </xf>
    <xf numFmtId="0" fontId="12" fillId="0" borderId="32" xfId="0" applyFont="1" applyBorder="1" applyAlignment="1" applyProtection="1">
      <alignment vertical="center"/>
    </xf>
    <xf numFmtId="0" fontId="12" fillId="0" borderId="33" xfId="0" applyFont="1" applyBorder="1" applyAlignment="1" applyProtection="1">
      <alignment vertic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0" fontId="12" fillId="0" borderId="34" xfId="0" applyFont="1" applyBorder="1" applyAlignment="1" applyProtection="1">
      <alignment vertical="center"/>
    </xf>
    <xf numFmtId="0" fontId="12" fillId="0" borderId="35" xfId="0" applyFont="1" applyBorder="1" applyAlignment="1" applyProtection="1">
      <alignment vertical="center"/>
    </xf>
    <xf numFmtId="0" fontId="12" fillId="0" borderId="36" xfId="0" applyFont="1" applyBorder="1" applyAlignment="1" applyProtection="1">
      <alignment vertical="center"/>
    </xf>
    <xf numFmtId="0" fontId="12" fillId="0" borderId="37" xfId="0" applyFont="1" applyBorder="1" applyAlignment="1" applyProtection="1">
      <alignment vertical="center"/>
    </xf>
    <xf numFmtId="0" fontId="12" fillId="0" borderId="31" xfId="0" applyFont="1" applyBorder="1" applyAlignment="1" applyProtection="1">
      <alignment vertical="center" wrapText="1" shrinkToFit="1"/>
    </xf>
    <xf numFmtId="0" fontId="12" fillId="0" borderId="32" xfId="0" applyFont="1" applyBorder="1" applyAlignment="1" applyProtection="1">
      <alignment vertical="center" wrapText="1" shrinkToFit="1"/>
    </xf>
    <xf numFmtId="0" fontId="12" fillId="0" borderId="33" xfId="0" applyFont="1" applyBorder="1" applyAlignment="1" applyProtection="1">
      <alignment vertical="center" wrapText="1" shrinkToFit="1"/>
    </xf>
    <xf numFmtId="0" fontId="12" fillId="0" borderId="4" xfId="0" applyFont="1" applyBorder="1" applyAlignment="1" applyProtection="1">
      <alignment vertical="center" wrapText="1" shrinkToFit="1"/>
    </xf>
    <xf numFmtId="0" fontId="12" fillId="0" borderId="0" xfId="0" applyFont="1" applyBorder="1" applyAlignment="1" applyProtection="1">
      <alignment vertical="center" wrapText="1" shrinkToFit="1"/>
    </xf>
    <xf numFmtId="0" fontId="12" fillId="0" borderId="34" xfId="0" applyFont="1" applyBorder="1" applyAlignment="1" applyProtection="1">
      <alignment vertical="center" wrapText="1" shrinkToFit="1"/>
    </xf>
    <xf numFmtId="0" fontId="12" fillId="0" borderId="35" xfId="0" applyFont="1" applyBorder="1" applyAlignment="1" applyProtection="1">
      <alignment vertical="center" wrapText="1" shrinkToFit="1"/>
    </xf>
    <xf numFmtId="0" fontId="12" fillId="0" borderId="36" xfId="0" applyFont="1" applyBorder="1" applyAlignment="1" applyProtection="1">
      <alignment vertical="center" wrapText="1" shrinkToFit="1"/>
    </xf>
    <xf numFmtId="0" fontId="12" fillId="0" borderId="37" xfId="0" applyFont="1" applyBorder="1" applyAlignment="1" applyProtection="1">
      <alignment vertical="center" wrapText="1" shrinkToFit="1"/>
    </xf>
    <xf numFmtId="0" fontId="12" fillId="0" borderId="32" xfId="0" applyFont="1" applyBorder="1" applyAlignment="1" applyProtection="1">
      <alignment vertical="center" wrapText="1"/>
    </xf>
    <xf numFmtId="0" fontId="12" fillId="0" borderId="33" xfId="0" applyFont="1" applyBorder="1" applyAlignment="1" applyProtection="1">
      <alignment vertical="center" wrapText="1"/>
    </xf>
    <xf numFmtId="0" fontId="12" fillId="0" borderId="4"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34" xfId="0" applyFont="1" applyBorder="1" applyAlignment="1" applyProtection="1">
      <alignment vertical="center" wrapText="1"/>
    </xf>
    <xf numFmtId="0" fontId="12" fillId="0" borderId="35" xfId="0" applyFont="1" applyBorder="1" applyAlignment="1" applyProtection="1">
      <alignment vertical="center" wrapText="1"/>
    </xf>
    <xf numFmtId="0" fontId="12" fillId="0" borderId="36" xfId="0" applyFont="1" applyBorder="1" applyAlignment="1" applyProtection="1">
      <alignment vertical="center" wrapText="1"/>
    </xf>
    <xf numFmtId="0" fontId="12" fillId="0" borderId="37" xfId="0" applyFont="1" applyBorder="1" applyAlignment="1" applyProtection="1">
      <alignment vertical="center" wrapText="1"/>
    </xf>
    <xf numFmtId="0" fontId="11" fillId="5" borderId="0" xfId="0" applyFont="1" applyFill="1" applyAlignment="1" applyProtection="1">
      <alignment horizontal="center" vertical="center"/>
    </xf>
    <xf numFmtId="0" fontId="11" fillId="5" borderId="34" xfId="0" applyFont="1" applyFill="1" applyBorder="1" applyAlignment="1" applyProtection="1">
      <alignment horizontal="center" vertical="center"/>
    </xf>
    <xf numFmtId="0" fontId="29" fillId="0" borderId="31" xfId="0" applyFont="1" applyBorder="1" applyAlignment="1" applyProtection="1">
      <alignment vertical="center" wrapText="1"/>
    </xf>
    <xf numFmtId="0" fontId="29" fillId="0" borderId="32" xfId="0" applyFont="1" applyBorder="1" applyAlignment="1" applyProtection="1">
      <alignment vertical="center" wrapText="1"/>
    </xf>
    <xf numFmtId="0" fontId="29" fillId="0" borderId="33" xfId="0" applyFont="1" applyBorder="1" applyAlignment="1" applyProtection="1">
      <alignment vertical="center" wrapText="1"/>
    </xf>
    <xf numFmtId="0" fontId="29" fillId="0" borderId="4" xfId="0" applyFont="1" applyBorder="1" applyAlignment="1" applyProtection="1">
      <alignment vertical="center" wrapText="1"/>
    </xf>
    <xf numFmtId="0" fontId="29" fillId="0" borderId="0" xfId="0" applyFont="1" applyBorder="1" applyAlignment="1" applyProtection="1">
      <alignment vertical="center" wrapText="1"/>
    </xf>
    <xf numFmtId="0" fontId="29" fillId="0" borderId="34" xfId="0" applyFont="1" applyBorder="1" applyAlignment="1" applyProtection="1">
      <alignment vertical="center" wrapText="1"/>
    </xf>
    <xf numFmtId="0" fontId="29" fillId="0" borderId="35" xfId="0" applyFont="1" applyBorder="1" applyAlignment="1" applyProtection="1">
      <alignment vertical="center" wrapText="1"/>
    </xf>
    <xf numFmtId="0" fontId="29" fillId="0" borderId="36" xfId="0" applyFont="1" applyBorder="1" applyAlignment="1" applyProtection="1">
      <alignment vertical="center" wrapText="1"/>
    </xf>
    <xf numFmtId="0" fontId="29" fillId="0" borderId="37" xfId="0" applyFont="1" applyBorder="1" applyAlignment="1" applyProtection="1">
      <alignment vertical="center" wrapText="1"/>
    </xf>
    <xf numFmtId="0" fontId="12" fillId="0" borderId="12" xfId="0" applyFont="1" applyBorder="1" applyAlignment="1" applyProtection="1">
      <alignment horizontal="center" vertical="center"/>
    </xf>
  </cellXfs>
  <cellStyles count="2">
    <cellStyle name="桁区切り" xfId="1" builtinId="6"/>
    <cellStyle name="標準" xfId="0" builtinId="0"/>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828675</xdr:colOff>
      <xdr:row>25</xdr:row>
      <xdr:rowOff>104775</xdr:rowOff>
    </xdr:from>
    <xdr:to>
      <xdr:col>2</xdr:col>
      <xdr:colOff>352425</xdr:colOff>
      <xdr:row>25</xdr:row>
      <xdr:rowOff>104775</xdr:rowOff>
    </xdr:to>
    <xdr:sp macro="" textlink="">
      <xdr:nvSpPr>
        <xdr:cNvPr id="13341" name="Line 11"/>
        <xdr:cNvSpPr>
          <a:spLocks noChangeShapeType="1"/>
        </xdr:cNvSpPr>
      </xdr:nvSpPr>
      <xdr:spPr bwMode="auto">
        <a:xfrm>
          <a:off x="1019175" y="6210300"/>
          <a:ext cx="647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142875</xdr:colOff>
      <xdr:row>24</xdr:row>
      <xdr:rowOff>0</xdr:rowOff>
    </xdr:from>
    <xdr:to>
      <xdr:col>1</xdr:col>
      <xdr:colOff>838200</xdr:colOff>
      <xdr:row>27</xdr:row>
      <xdr:rowOff>66675</xdr:rowOff>
    </xdr:to>
    <xdr:sp macro="" textlink="">
      <xdr:nvSpPr>
        <xdr:cNvPr id="6" name="AutoShape 10"/>
        <xdr:cNvSpPr>
          <a:spLocks noChangeArrowheads="1"/>
        </xdr:cNvSpPr>
      </xdr:nvSpPr>
      <xdr:spPr bwMode="auto">
        <a:xfrm>
          <a:off x="142875" y="5781675"/>
          <a:ext cx="885825" cy="7715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457200</xdr:colOff>
      <xdr:row>14</xdr:row>
      <xdr:rowOff>104775</xdr:rowOff>
    </xdr:from>
    <xdr:to>
      <xdr:col>1</xdr:col>
      <xdr:colOff>552450</xdr:colOff>
      <xdr:row>24</xdr:row>
      <xdr:rowOff>0</xdr:rowOff>
    </xdr:to>
    <xdr:sp macro="" textlink="">
      <xdr:nvSpPr>
        <xdr:cNvPr id="13343" name="Line 12"/>
        <xdr:cNvSpPr>
          <a:spLocks noChangeShapeType="1"/>
        </xdr:cNvSpPr>
      </xdr:nvSpPr>
      <xdr:spPr bwMode="auto">
        <a:xfrm flipV="1">
          <a:off x="647700" y="3543300"/>
          <a:ext cx="95250" cy="2238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xdr:row>
      <xdr:rowOff>152401</xdr:rowOff>
    </xdr:from>
    <xdr:to>
      <xdr:col>5</xdr:col>
      <xdr:colOff>95249</xdr:colOff>
      <xdr:row>4</xdr:row>
      <xdr:rowOff>228601</xdr:rowOff>
    </xdr:to>
    <xdr:sp macro="" textlink="">
      <xdr:nvSpPr>
        <xdr:cNvPr id="10" name="AutoShape 4"/>
        <xdr:cNvSpPr>
          <a:spLocks noChangeArrowheads="1"/>
        </xdr:cNvSpPr>
      </xdr:nvSpPr>
      <xdr:spPr bwMode="auto">
        <a:xfrm>
          <a:off x="2647950" y="800101"/>
          <a:ext cx="1409699"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保護者が住所を有する市町名を入力してください。</a:t>
          </a:r>
        </a:p>
      </xdr:txBody>
    </xdr:sp>
    <xdr:clientData/>
  </xdr:twoCellAnchor>
  <xdr:twoCellAnchor>
    <xdr:from>
      <xdr:col>5</xdr:col>
      <xdr:colOff>104775</xdr:colOff>
      <xdr:row>4</xdr:row>
      <xdr:rowOff>66675</xdr:rowOff>
    </xdr:from>
    <xdr:to>
      <xdr:col>6</xdr:col>
      <xdr:colOff>381000</xdr:colOff>
      <xdr:row>4</xdr:row>
      <xdr:rowOff>161925</xdr:rowOff>
    </xdr:to>
    <xdr:sp macro="" textlink="">
      <xdr:nvSpPr>
        <xdr:cNvPr id="13347" name="Line 5"/>
        <xdr:cNvSpPr>
          <a:spLocks noChangeShapeType="1"/>
        </xdr:cNvSpPr>
      </xdr:nvSpPr>
      <xdr:spPr bwMode="auto">
        <a:xfrm>
          <a:off x="4067175" y="1171575"/>
          <a:ext cx="104775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3</xdr:row>
      <xdr:rowOff>9526</xdr:rowOff>
    </xdr:from>
    <xdr:to>
      <xdr:col>5</xdr:col>
      <xdr:colOff>657225</xdr:colOff>
      <xdr:row>5</xdr:row>
      <xdr:rowOff>123825</xdr:rowOff>
    </xdr:to>
    <xdr:sp macro="" textlink="">
      <xdr:nvSpPr>
        <xdr:cNvPr id="5122" name="AutoShape 2"/>
        <xdr:cNvSpPr>
          <a:spLocks noChangeArrowheads="1"/>
        </xdr:cNvSpPr>
      </xdr:nvSpPr>
      <xdr:spPr bwMode="auto">
        <a:xfrm>
          <a:off x="2295525" y="428626"/>
          <a:ext cx="1981200" cy="51434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5</xdr:col>
      <xdr:colOff>647700</xdr:colOff>
      <xdr:row>3</xdr:row>
      <xdr:rowOff>180975</xdr:rowOff>
    </xdr:from>
    <xdr:to>
      <xdr:col>7</xdr:col>
      <xdr:colOff>0</xdr:colOff>
      <xdr:row>4</xdr:row>
      <xdr:rowOff>76200</xdr:rowOff>
    </xdr:to>
    <xdr:sp macro="" textlink="">
      <xdr:nvSpPr>
        <xdr:cNvPr id="5540" name="Line 3"/>
        <xdr:cNvSpPr>
          <a:spLocks noChangeShapeType="1"/>
        </xdr:cNvSpPr>
      </xdr:nvSpPr>
      <xdr:spPr bwMode="auto">
        <a:xfrm>
          <a:off x="5029200" y="962025"/>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6</xdr:row>
      <xdr:rowOff>0</xdr:rowOff>
    </xdr:from>
    <xdr:to>
      <xdr:col>6</xdr:col>
      <xdr:colOff>66675</xdr:colOff>
      <xdr:row>9</xdr:row>
      <xdr:rowOff>95250</xdr:rowOff>
    </xdr:to>
    <xdr:sp macro="" textlink="">
      <xdr:nvSpPr>
        <xdr:cNvPr id="5192" name="AutoShape 6"/>
        <xdr:cNvSpPr>
          <a:spLocks noChangeArrowheads="1"/>
        </xdr:cNvSpPr>
      </xdr:nvSpPr>
      <xdr:spPr bwMode="auto">
        <a:xfrm>
          <a:off x="2276475" y="990600"/>
          <a:ext cx="2095500" cy="4476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今年の収入が分かる書類から推計した年収額を入力してください。</a:t>
          </a:r>
        </a:p>
      </xdr:txBody>
    </xdr:sp>
    <xdr:clientData/>
  </xdr:twoCellAnchor>
  <xdr:twoCellAnchor>
    <xdr:from>
      <xdr:col>3</xdr:col>
      <xdr:colOff>95250</xdr:colOff>
      <xdr:row>9</xdr:row>
      <xdr:rowOff>95250</xdr:rowOff>
    </xdr:from>
    <xdr:to>
      <xdr:col>3</xdr:col>
      <xdr:colOff>381000</xdr:colOff>
      <xdr:row>12</xdr:row>
      <xdr:rowOff>76200</xdr:rowOff>
    </xdr:to>
    <xdr:sp macro="" textlink="">
      <xdr:nvSpPr>
        <xdr:cNvPr id="5542" name="Line 7"/>
        <xdr:cNvSpPr>
          <a:spLocks noChangeShapeType="1"/>
        </xdr:cNvSpPr>
      </xdr:nvSpPr>
      <xdr:spPr bwMode="auto">
        <a:xfrm flipH="1">
          <a:off x="2647950" y="2162175"/>
          <a:ext cx="285750" cy="514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24</xdr:row>
      <xdr:rowOff>104775</xdr:rowOff>
    </xdr:from>
    <xdr:to>
      <xdr:col>1</xdr:col>
      <xdr:colOff>933450</xdr:colOff>
      <xdr:row>29</xdr:row>
      <xdr:rowOff>38100</xdr:rowOff>
    </xdr:to>
    <xdr:sp macro="" textlink="">
      <xdr:nvSpPr>
        <xdr:cNvPr id="5194" name="AutoShape 8"/>
        <xdr:cNvSpPr>
          <a:spLocks noChangeArrowheads="1"/>
        </xdr:cNvSpPr>
      </xdr:nvSpPr>
      <xdr:spPr bwMode="auto">
        <a:xfrm>
          <a:off x="47625" y="40767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933450</xdr:colOff>
      <xdr:row>25</xdr:row>
      <xdr:rowOff>133350</xdr:rowOff>
    </xdr:from>
    <xdr:to>
      <xdr:col>2</xdr:col>
      <xdr:colOff>428625</xdr:colOff>
      <xdr:row>25</xdr:row>
      <xdr:rowOff>133350</xdr:rowOff>
    </xdr:to>
    <xdr:sp macro="" textlink="">
      <xdr:nvSpPr>
        <xdr:cNvPr id="5544" name="Line 9"/>
        <xdr:cNvSpPr>
          <a:spLocks noChangeShapeType="1"/>
        </xdr:cNvSpPr>
      </xdr:nvSpPr>
      <xdr:spPr bwMode="auto">
        <a:xfrm>
          <a:off x="1238250" y="5448300"/>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476250</xdr:colOff>
      <xdr:row>14</xdr:row>
      <xdr:rowOff>47625</xdr:rowOff>
    </xdr:from>
    <xdr:to>
      <xdr:col>1</xdr:col>
      <xdr:colOff>485775</xdr:colOff>
      <xdr:row>24</xdr:row>
      <xdr:rowOff>104775</xdr:rowOff>
    </xdr:to>
    <xdr:sp macro="" textlink="">
      <xdr:nvSpPr>
        <xdr:cNvPr id="5545" name="Line 10"/>
        <xdr:cNvSpPr>
          <a:spLocks noChangeShapeType="1"/>
        </xdr:cNvSpPr>
      </xdr:nvSpPr>
      <xdr:spPr bwMode="auto">
        <a:xfrm flipV="1">
          <a:off x="781050" y="3086100"/>
          <a:ext cx="9525" cy="2152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581025</xdr:colOff>
      <xdr:row>36</xdr:row>
      <xdr:rowOff>76200</xdr:rowOff>
    </xdr:from>
    <xdr:to>
      <xdr:col>6</xdr:col>
      <xdr:colOff>628650</xdr:colOff>
      <xdr:row>39</xdr:row>
      <xdr:rowOff>76200</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1000125</xdr:colOff>
      <xdr:row>38</xdr:row>
      <xdr:rowOff>152400</xdr:rowOff>
    </xdr:from>
    <xdr:to>
      <xdr:col>3</xdr:col>
      <xdr:colOff>571500</xdr:colOff>
      <xdr:row>41</xdr:row>
      <xdr:rowOff>171450</xdr:rowOff>
    </xdr:to>
    <xdr:sp macro="" textlink="">
      <xdr:nvSpPr>
        <xdr:cNvPr id="5547" name="Line 12"/>
        <xdr:cNvSpPr>
          <a:spLocks noChangeShapeType="1"/>
        </xdr:cNvSpPr>
      </xdr:nvSpPr>
      <xdr:spPr bwMode="auto">
        <a:xfrm flipH="1">
          <a:off x="2286000" y="7886700"/>
          <a:ext cx="838200"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1</xdr:row>
      <xdr:rowOff>390525</xdr:rowOff>
    </xdr:from>
    <xdr:to>
      <xdr:col>5</xdr:col>
      <xdr:colOff>942975</xdr:colOff>
      <xdr:row>5</xdr:row>
      <xdr:rowOff>95250</xdr:rowOff>
    </xdr:to>
    <xdr:sp macro="" textlink="">
      <xdr:nvSpPr>
        <xdr:cNvPr id="6232" name="AutoShape 2"/>
        <xdr:cNvSpPr>
          <a:spLocks noChangeArrowheads="1"/>
        </xdr:cNvSpPr>
      </xdr:nvSpPr>
      <xdr:spPr bwMode="auto">
        <a:xfrm>
          <a:off x="2190750" y="390525"/>
          <a:ext cx="2105025"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5</xdr:col>
      <xdr:colOff>914400</xdr:colOff>
      <xdr:row>3</xdr:row>
      <xdr:rowOff>161925</xdr:rowOff>
    </xdr:from>
    <xdr:to>
      <xdr:col>7</xdr:col>
      <xdr:colOff>9525</xdr:colOff>
      <xdr:row>4</xdr:row>
      <xdr:rowOff>57150</xdr:rowOff>
    </xdr:to>
    <xdr:sp macro="" textlink="">
      <xdr:nvSpPr>
        <xdr:cNvPr id="6698" name="Line 3"/>
        <xdr:cNvSpPr>
          <a:spLocks noChangeShapeType="1"/>
        </xdr:cNvSpPr>
      </xdr:nvSpPr>
      <xdr:spPr bwMode="auto">
        <a:xfrm>
          <a:off x="4972050" y="1009650"/>
          <a:ext cx="1000125"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3</xdr:row>
      <xdr:rowOff>47624</xdr:rowOff>
    </xdr:from>
    <xdr:to>
      <xdr:col>9</xdr:col>
      <xdr:colOff>800100</xdr:colOff>
      <xdr:row>6</xdr:row>
      <xdr:rowOff>171449</xdr:rowOff>
    </xdr:to>
    <xdr:sp macro="" textlink="">
      <xdr:nvSpPr>
        <xdr:cNvPr id="6234" name="AutoShape 4"/>
        <xdr:cNvSpPr>
          <a:spLocks noChangeArrowheads="1"/>
        </xdr:cNvSpPr>
      </xdr:nvSpPr>
      <xdr:spPr bwMode="auto">
        <a:xfrm>
          <a:off x="5581650" y="466724"/>
          <a:ext cx="1476375" cy="695325"/>
        </a:xfrm>
        <a:prstGeom prst="roundRect">
          <a:avLst>
            <a:gd name="adj" fmla="val 27012"/>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今年の収入が分かる書類から推計した年収額を入力してください。</a:t>
          </a:r>
        </a:p>
      </xdr:txBody>
    </xdr:sp>
    <xdr:clientData/>
  </xdr:twoCellAnchor>
  <xdr:twoCellAnchor>
    <xdr:from>
      <xdr:col>5</xdr:col>
      <xdr:colOff>609600</xdr:colOff>
      <xdr:row>7</xdr:row>
      <xdr:rowOff>85725</xdr:rowOff>
    </xdr:from>
    <xdr:to>
      <xdr:col>7</xdr:col>
      <xdr:colOff>590550</xdr:colOff>
      <xdr:row>12</xdr:row>
      <xdr:rowOff>38100</xdr:rowOff>
    </xdr:to>
    <xdr:sp macro="" textlink="">
      <xdr:nvSpPr>
        <xdr:cNvPr id="6700" name="Line 5"/>
        <xdr:cNvSpPr>
          <a:spLocks noChangeShapeType="1"/>
        </xdr:cNvSpPr>
      </xdr:nvSpPr>
      <xdr:spPr bwMode="auto">
        <a:xfrm flipH="1">
          <a:off x="4667250" y="1685925"/>
          <a:ext cx="1885950" cy="990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6</xdr:row>
      <xdr:rowOff>19050</xdr:rowOff>
    </xdr:from>
    <xdr:to>
      <xdr:col>5</xdr:col>
      <xdr:colOff>485775</xdr:colOff>
      <xdr:row>9</xdr:row>
      <xdr:rowOff>114300</xdr:rowOff>
    </xdr:to>
    <xdr:sp macro="" textlink="">
      <xdr:nvSpPr>
        <xdr:cNvPr id="6238" name="AutoShape 8"/>
        <xdr:cNvSpPr>
          <a:spLocks noChangeArrowheads="1"/>
        </xdr:cNvSpPr>
      </xdr:nvSpPr>
      <xdr:spPr bwMode="auto">
        <a:xfrm>
          <a:off x="1419225" y="1009650"/>
          <a:ext cx="2419350" cy="4572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950" b="0" i="0" strike="noStrike">
              <a:solidFill>
                <a:srgbClr val="000000"/>
              </a:solidFill>
              <a:latin typeface="ＭＳ Ｐゴシック"/>
              <a:ea typeface="ＭＳ Ｐゴシック"/>
            </a:rPr>
            <a:t>市町で発行する所得課税証明書に記載されている総所得金額を入力してください。</a:t>
          </a:r>
        </a:p>
      </xdr:txBody>
    </xdr:sp>
    <xdr:clientData/>
  </xdr:twoCellAnchor>
  <xdr:twoCellAnchor>
    <xdr:from>
      <xdr:col>2</xdr:col>
      <xdr:colOff>771525</xdr:colOff>
      <xdr:row>9</xdr:row>
      <xdr:rowOff>57150</xdr:rowOff>
    </xdr:from>
    <xdr:to>
      <xdr:col>2</xdr:col>
      <xdr:colOff>952500</xdr:colOff>
      <xdr:row>12</xdr:row>
      <xdr:rowOff>47625</xdr:rowOff>
    </xdr:to>
    <xdr:sp macro="" textlink="">
      <xdr:nvSpPr>
        <xdr:cNvPr id="6702" name="Line 9"/>
        <xdr:cNvSpPr>
          <a:spLocks noChangeShapeType="1"/>
        </xdr:cNvSpPr>
      </xdr:nvSpPr>
      <xdr:spPr bwMode="auto">
        <a:xfrm flipH="1">
          <a:off x="2219325" y="2009775"/>
          <a:ext cx="180975" cy="676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19050</xdr:colOff>
      <xdr:row>23</xdr:row>
      <xdr:rowOff>19050</xdr:rowOff>
    </xdr:from>
    <xdr:to>
      <xdr:col>1</xdr:col>
      <xdr:colOff>904875</xdr:colOff>
      <xdr:row>28</xdr:row>
      <xdr:rowOff>9525</xdr:rowOff>
    </xdr:to>
    <xdr:sp macro="" textlink="">
      <xdr:nvSpPr>
        <xdr:cNvPr id="6240" name="AutoShape 11"/>
        <xdr:cNvSpPr>
          <a:spLocks noChangeArrowheads="1"/>
        </xdr:cNvSpPr>
      </xdr:nvSpPr>
      <xdr:spPr bwMode="auto">
        <a:xfrm>
          <a:off x="19050" y="4572000"/>
          <a:ext cx="885825" cy="857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914400</xdr:colOff>
      <xdr:row>24</xdr:row>
      <xdr:rowOff>123825</xdr:rowOff>
    </xdr:from>
    <xdr:to>
      <xdr:col>2</xdr:col>
      <xdr:colOff>352425</xdr:colOff>
      <xdr:row>25</xdr:row>
      <xdr:rowOff>104775</xdr:rowOff>
    </xdr:to>
    <xdr:sp macro="" textlink="">
      <xdr:nvSpPr>
        <xdr:cNvPr id="6704" name="Line 12"/>
        <xdr:cNvSpPr>
          <a:spLocks noChangeShapeType="1"/>
        </xdr:cNvSpPr>
      </xdr:nvSpPr>
      <xdr:spPr bwMode="auto">
        <a:xfrm>
          <a:off x="1123950" y="5457825"/>
          <a:ext cx="676275" cy="152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14</xdr:row>
      <xdr:rowOff>0</xdr:rowOff>
    </xdr:from>
    <xdr:to>
      <xdr:col>1</xdr:col>
      <xdr:colOff>447675</xdr:colOff>
      <xdr:row>23</xdr:row>
      <xdr:rowOff>9525</xdr:rowOff>
    </xdr:to>
    <xdr:sp macro="" textlink="">
      <xdr:nvSpPr>
        <xdr:cNvPr id="6705" name="Line 13"/>
        <xdr:cNvSpPr>
          <a:spLocks noChangeShapeType="1"/>
        </xdr:cNvSpPr>
      </xdr:nvSpPr>
      <xdr:spPr bwMode="auto">
        <a:xfrm flipV="1">
          <a:off x="657225" y="3095625"/>
          <a:ext cx="0" cy="2066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95250</xdr:rowOff>
    </xdr:from>
    <xdr:to>
      <xdr:col>4</xdr:col>
      <xdr:colOff>95250</xdr:colOff>
      <xdr:row>23</xdr:row>
      <xdr:rowOff>19050</xdr:rowOff>
    </xdr:to>
    <xdr:sp macro="" textlink="">
      <xdr:nvSpPr>
        <xdr:cNvPr id="6706" name="Line 15"/>
        <xdr:cNvSpPr>
          <a:spLocks noChangeShapeType="1"/>
        </xdr:cNvSpPr>
      </xdr:nvSpPr>
      <xdr:spPr bwMode="auto">
        <a:xfrm flipV="1">
          <a:off x="657225" y="2962275"/>
          <a:ext cx="2381250" cy="2209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180975</xdr:colOff>
      <xdr:row>45</xdr:row>
      <xdr:rowOff>66675</xdr:rowOff>
    </xdr:from>
    <xdr:to>
      <xdr:col>8</xdr:col>
      <xdr:colOff>19050</xdr:colOff>
      <xdr:row>47</xdr:row>
      <xdr:rowOff>57150</xdr:rowOff>
    </xdr:to>
    <xdr:sp macro="" textlink="">
      <xdr:nvSpPr>
        <xdr:cNvPr id="6573" name="AutoShape 16"/>
        <xdr:cNvSpPr>
          <a:spLocks noChangeArrowheads="1"/>
        </xdr:cNvSpPr>
      </xdr:nvSpPr>
      <xdr:spPr bwMode="auto">
        <a:xfrm>
          <a:off x="1628775" y="9591675"/>
          <a:ext cx="5067300" cy="3524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収入審査の判定はこの欄に表示される結果で行います。</a:t>
          </a:r>
          <a:endParaRPr lang="ja-JP" altLang="en-US"/>
        </a:p>
      </xdr:txBody>
    </xdr:sp>
    <xdr:clientData/>
  </xdr:twoCellAnchor>
  <xdr:twoCellAnchor>
    <xdr:from>
      <xdr:col>2</xdr:col>
      <xdr:colOff>19050</xdr:colOff>
      <xdr:row>42</xdr:row>
      <xdr:rowOff>161925</xdr:rowOff>
    </xdr:from>
    <xdr:to>
      <xdr:col>2</xdr:col>
      <xdr:colOff>85725</xdr:colOff>
      <xdr:row>44</xdr:row>
      <xdr:rowOff>85725</xdr:rowOff>
    </xdr:to>
    <xdr:sp macro="" textlink="">
      <xdr:nvSpPr>
        <xdr:cNvPr id="6708" name="Line 17"/>
        <xdr:cNvSpPr>
          <a:spLocks noChangeShapeType="1"/>
        </xdr:cNvSpPr>
      </xdr:nvSpPr>
      <xdr:spPr bwMode="auto">
        <a:xfrm flipH="1" flipV="1">
          <a:off x="1466850" y="9029700"/>
          <a:ext cx="66675"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371475</xdr:colOff>
      <xdr:row>2</xdr:row>
      <xdr:rowOff>28575</xdr:rowOff>
    </xdr:from>
    <xdr:to>
      <xdr:col>5</xdr:col>
      <xdr:colOff>1000125</xdr:colOff>
      <xdr:row>4</xdr:row>
      <xdr:rowOff>152400</xdr:rowOff>
    </xdr:to>
    <xdr:sp macro="" textlink="">
      <xdr:nvSpPr>
        <xdr:cNvPr id="5122" name="AutoShape 2"/>
        <xdr:cNvSpPr>
          <a:spLocks noChangeArrowheads="1"/>
        </xdr:cNvSpPr>
      </xdr:nvSpPr>
      <xdr:spPr bwMode="auto">
        <a:xfrm>
          <a:off x="2295525" y="476250"/>
          <a:ext cx="19812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435"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436" name="Line 5"/>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23</xdr:row>
      <xdr:rowOff>28575</xdr:rowOff>
    </xdr:from>
    <xdr:to>
      <xdr:col>1</xdr:col>
      <xdr:colOff>933450</xdr:colOff>
      <xdr:row>27</xdr:row>
      <xdr:rowOff>133350</xdr:rowOff>
    </xdr:to>
    <xdr:sp macro="" textlink="">
      <xdr:nvSpPr>
        <xdr:cNvPr id="10249" name="AutoShape 8"/>
        <xdr:cNvSpPr>
          <a:spLocks noChangeArrowheads="1"/>
        </xdr:cNvSpPr>
      </xdr:nvSpPr>
      <xdr:spPr bwMode="auto">
        <a:xfrm>
          <a:off x="47625" y="4752975"/>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438" name="Line 10"/>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439" name="Line 11"/>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441" name="Line 13"/>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371475</xdr:colOff>
      <xdr:row>2</xdr:row>
      <xdr:rowOff>28575</xdr:rowOff>
    </xdr:from>
    <xdr:to>
      <xdr:col>5</xdr:col>
      <xdr:colOff>1000125</xdr:colOff>
      <xdr:row>4</xdr:row>
      <xdr:rowOff>152400</xdr:rowOff>
    </xdr:to>
    <xdr:sp macro="" textlink="">
      <xdr:nvSpPr>
        <xdr:cNvPr id="2" name="AutoShape 2"/>
        <xdr:cNvSpPr>
          <a:spLocks noChangeArrowheads="1"/>
        </xdr:cNvSpPr>
      </xdr:nvSpPr>
      <xdr:spPr bwMode="auto">
        <a:xfrm>
          <a:off x="2295525" y="476250"/>
          <a:ext cx="19812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443"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444" name="Line 16"/>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14</xdr:row>
      <xdr:rowOff>152399</xdr:rowOff>
    </xdr:from>
    <xdr:to>
      <xdr:col>4</xdr:col>
      <xdr:colOff>295275</xdr:colOff>
      <xdr:row>17</xdr:row>
      <xdr:rowOff>142874</xdr:rowOff>
    </xdr:to>
    <xdr:sp macro="" textlink="">
      <xdr:nvSpPr>
        <xdr:cNvPr id="10257" name="AutoShape 6"/>
        <xdr:cNvSpPr>
          <a:spLocks noChangeArrowheads="1"/>
        </xdr:cNvSpPr>
      </xdr:nvSpPr>
      <xdr:spPr bwMode="auto">
        <a:xfrm>
          <a:off x="590550" y="2867024"/>
          <a:ext cx="2095500" cy="676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1</xdr:col>
      <xdr:colOff>47625</xdr:colOff>
      <xdr:row>23</xdr:row>
      <xdr:rowOff>28575</xdr:rowOff>
    </xdr:from>
    <xdr:to>
      <xdr:col>1</xdr:col>
      <xdr:colOff>933450</xdr:colOff>
      <xdr:row>28</xdr:row>
      <xdr:rowOff>76200</xdr:rowOff>
    </xdr:to>
    <xdr:sp macro="" textlink="">
      <xdr:nvSpPr>
        <xdr:cNvPr id="10258" name="AutoShape 8"/>
        <xdr:cNvSpPr>
          <a:spLocks noChangeArrowheads="1"/>
        </xdr:cNvSpPr>
      </xdr:nvSpPr>
      <xdr:spPr bwMode="auto">
        <a:xfrm>
          <a:off x="47625" y="4752975"/>
          <a:ext cx="885825" cy="904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447" name="Line 19"/>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448" name="Line 20"/>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3"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450" name="Line 22"/>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371475</xdr:colOff>
      <xdr:row>2</xdr:row>
      <xdr:rowOff>28575</xdr:rowOff>
    </xdr:from>
    <xdr:to>
      <xdr:col>5</xdr:col>
      <xdr:colOff>1000125</xdr:colOff>
      <xdr:row>4</xdr:row>
      <xdr:rowOff>152400</xdr:rowOff>
    </xdr:to>
    <xdr:sp macro="" textlink="">
      <xdr:nvSpPr>
        <xdr:cNvPr id="19" name="AutoShape 2"/>
        <xdr:cNvSpPr>
          <a:spLocks noChangeArrowheads="1"/>
        </xdr:cNvSpPr>
      </xdr:nvSpPr>
      <xdr:spPr bwMode="auto">
        <a:xfrm>
          <a:off x="2371725" y="447675"/>
          <a:ext cx="1981200"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452"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453" name="Line 5"/>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23</xdr:row>
      <xdr:rowOff>28575</xdr:rowOff>
    </xdr:from>
    <xdr:to>
      <xdr:col>1</xdr:col>
      <xdr:colOff>933450</xdr:colOff>
      <xdr:row>27</xdr:row>
      <xdr:rowOff>133350</xdr:rowOff>
    </xdr:to>
    <xdr:sp macro="" textlink="">
      <xdr:nvSpPr>
        <xdr:cNvPr id="22" name="AutoShape 8"/>
        <xdr:cNvSpPr>
          <a:spLocks noChangeArrowheads="1"/>
        </xdr:cNvSpPr>
      </xdr:nvSpPr>
      <xdr:spPr bwMode="auto">
        <a:xfrm>
          <a:off x="47625" y="47625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455" name="Line 10"/>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456" name="Line 11"/>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25" name="AutoShape 11"/>
        <xdr:cNvSpPr>
          <a:spLocks noChangeArrowheads="1"/>
        </xdr:cNvSpPr>
      </xdr:nvSpPr>
      <xdr:spPr bwMode="auto">
        <a:xfrm>
          <a:off x="66675" y="7953375"/>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458" name="Line 13"/>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459"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460" name="Line 16"/>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14</xdr:row>
      <xdr:rowOff>152399</xdr:rowOff>
    </xdr:from>
    <xdr:to>
      <xdr:col>4</xdr:col>
      <xdr:colOff>295275</xdr:colOff>
      <xdr:row>17</xdr:row>
      <xdr:rowOff>142874</xdr:rowOff>
    </xdr:to>
    <xdr:sp macro="" textlink="">
      <xdr:nvSpPr>
        <xdr:cNvPr id="30" name="AutoShape 6"/>
        <xdr:cNvSpPr>
          <a:spLocks noChangeArrowheads="1"/>
        </xdr:cNvSpPr>
      </xdr:nvSpPr>
      <xdr:spPr bwMode="auto">
        <a:xfrm>
          <a:off x="590550" y="2876549"/>
          <a:ext cx="2095500" cy="676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1</xdr:col>
      <xdr:colOff>47625</xdr:colOff>
      <xdr:row>23</xdr:row>
      <xdr:rowOff>28575</xdr:rowOff>
    </xdr:from>
    <xdr:to>
      <xdr:col>1</xdr:col>
      <xdr:colOff>933450</xdr:colOff>
      <xdr:row>28</xdr:row>
      <xdr:rowOff>76200</xdr:rowOff>
    </xdr:to>
    <xdr:sp macro="" textlink="">
      <xdr:nvSpPr>
        <xdr:cNvPr id="31" name="AutoShape 8"/>
        <xdr:cNvSpPr>
          <a:spLocks noChangeArrowheads="1"/>
        </xdr:cNvSpPr>
      </xdr:nvSpPr>
      <xdr:spPr bwMode="auto">
        <a:xfrm>
          <a:off x="47625" y="4762500"/>
          <a:ext cx="885825" cy="904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463" name="Line 19"/>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464" name="Line 20"/>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34" name="AutoShape 11"/>
        <xdr:cNvSpPr>
          <a:spLocks noChangeArrowheads="1"/>
        </xdr:cNvSpPr>
      </xdr:nvSpPr>
      <xdr:spPr bwMode="auto">
        <a:xfrm>
          <a:off x="66675" y="7953375"/>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466" name="Line 22"/>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3</xdr:row>
      <xdr:rowOff>171450</xdr:rowOff>
    </xdr:from>
    <xdr:to>
      <xdr:col>9</xdr:col>
      <xdr:colOff>885825</xdr:colOff>
      <xdr:row>6</xdr:row>
      <xdr:rowOff>123825</xdr:rowOff>
    </xdr:to>
    <xdr:sp macro="" textlink="">
      <xdr:nvSpPr>
        <xdr:cNvPr id="11567" name="AutoShape 2"/>
        <xdr:cNvSpPr>
          <a:spLocks noChangeArrowheads="1"/>
        </xdr:cNvSpPr>
      </xdr:nvSpPr>
      <xdr:spPr bwMode="auto">
        <a:xfrm>
          <a:off x="5924550" y="1057275"/>
          <a:ext cx="2114550"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主たる生計維持者が住所を有する市町名を入力してください。</a:t>
          </a:r>
          <a:endParaRPr lang="ja-JP" altLang="en-US"/>
        </a:p>
      </xdr:txBody>
    </xdr:sp>
    <xdr:clientData/>
  </xdr:twoCellAnchor>
  <xdr:twoCellAnchor>
    <xdr:from>
      <xdr:col>1</xdr:col>
      <xdr:colOff>600075</xdr:colOff>
      <xdr:row>14</xdr:row>
      <xdr:rowOff>171450</xdr:rowOff>
    </xdr:from>
    <xdr:to>
      <xdr:col>3</xdr:col>
      <xdr:colOff>257175</xdr:colOff>
      <xdr:row>16</xdr:row>
      <xdr:rowOff>180975</xdr:rowOff>
    </xdr:to>
    <xdr:sp macro="" textlink="">
      <xdr:nvSpPr>
        <xdr:cNvPr id="11268" name="AutoShape 6"/>
        <xdr:cNvSpPr>
          <a:spLocks noChangeArrowheads="1"/>
        </xdr:cNvSpPr>
      </xdr:nvSpPr>
      <xdr:spPr bwMode="auto">
        <a:xfrm>
          <a:off x="600075" y="2667000"/>
          <a:ext cx="1657350" cy="4667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前年の年間所得額を入力してください。</a:t>
          </a:r>
        </a:p>
      </xdr:txBody>
    </xdr:sp>
    <xdr:clientData/>
  </xdr:twoCellAnchor>
  <xdr:twoCellAnchor>
    <xdr:from>
      <xdr:col>4</xdr:col>
      <xdr:colOff>66674</xdr:colOff>
      <xdr:row>14</xdr:row>
      <xdr:rowOff>142875</xdr:rowOff>
    </xdr:from>
    <xdr:to>
      <xdr:col>6</xdr:col>
      <xdr:colOff>295274</xdr:colOff>
      <xdr:row>17</xdr:row>
      <xdr:rowOff>123825</xdr:rowOff>
    </xdr:to>
    <xdr:sp macro="" textlink="">
      <xdr:nvSpPr>
        <xdr:cNvPr id="11269" name="AutoShape 6"/>
        <xdr:cNvSpPr>
          <a:spLocks noChangeArrowheads="1"/>
        </xdr:cNvSpPr>
      </xdr:nvSpPr>
      <xdr:spPr bwMode="auto">
        <a:xfrm>
          <a:off x="2457449" y="2638425"/>
          <a:ext cx="2238375" cy="6667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4</xdr:col>
      <xdr:colOff>876300</xdr:colOff>
      <xdr:row>13</xdr:row>
      <xdr:rowOff>47625</xdr:rowOff>
    </xdr:from>
    <xdr:to>
      <xdr:col>5</xdr:col>
      <xdr:colOff>285750</xdr:colOff>
      <xdr:row>14</xdr:row>
      <xdr:rowOff>142875</xdr:rowOff>
    </xdr:to>
    <xdr:sp macro="" textlink="">
      <xdr:nvSpPr>
        <xdr:cNvPr id="11693" name="Line 6"/>
        <xdr:cNvSpPr>
          <a:spLocks noChangeShapeType="1"/>
        </xdr:cNvSpPr>
      </xdr:nvSpPr>
      <xdr:spPr bwMode="auto">
        <a:xfrm flipV="1">
          <a:off x="3571875" y="2962275"/>
          <a:ext cx="371475"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13</xdr:row>
      <xdr:rowOff>85725</xdr:rowOff>
    </xdr:from>
    <xdr:to>
      <xdr:col>2</xdr:col>
      <xdr:colOff>333375</xdr:colOff>
      <xdr:row>15</xdr:row>
      <xdr:rowOff>9525</xdr:rowOff>
    </xdr:to>
    <xdr:sp macro="" textlink="">
      <xdr:nvSpPr>
        <xdr:cNvPr id="11694" name="Line 7"/>
        <xdr:cNvSpPr>
          <a:spLocks noChangeShapeType="1"/>
        </xdr:cNvSpPr>
      </xdr:nvSpPr>
      <xdr:spPr bwMode="auto">
        <a:xfrm flipV="1">
          <a:off x="1352550" y="3000375"/>
          <a:ext cx="2381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24</xdr:row>
      <xdr:rowOff>66675</xdr:rowOff>
    </xdr:from>
    <xdr:to>
      <xdr:col>1</xdr:col>
      <xdr:colOff>895350</xdr:colOff>
      <xdr:row>29</xdr:row>
      <xdr:rowOff>0</xdr:rowOff>
    </xdr:to>
    <xdr:sp macro="" textlink="">
      <xdr:nvSpPr>
        <xdr:cNvPr id="11272" name="AutoShape 8"/>
        <xdr:cNvSpPr>
          <a:spLocks noChangeArrowheads="1"/>
        </xdr:cNvSpPr>
      </xdr:nvSpPr>
      <xdr:spPr bwMode="auto">
        <a:xfrm>
          <a:off x="9525" y="48006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323850</xdr:colOff>
      <xdr:row>13</xdr:row>
      <xdr:rowOff>190500</xdr:rowOff>
    </xdr:from>
    <xdr:to>
      <xdr:col>1</xdr:col>
      <xdr:colOff>333375</xdr:colOff>
      <xdr:row>24</xdr:row>
      <xdr:rowOff>57150</xdr:rowOff>
    </xdr:to>
    <xdr:sp macro="" textlink="">
      <xdr:nvSpPr>
        <xdr:cNvPr id="11696" name="Line 9"/>
        <xdr:cNvSpPr>
          <a:spLocks noChangeShapeType="1"/>
        </xdr:cNvSpPr>
      </xdr:nvSpPr>
      <xdr:spPr bwMode="auto">
        <a:xfrm flipV="1">
          <a:off x="628650" y="3105150"/>
          <a:ext cx="9525" cy="2505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876300</xdr:colOff>
      <xdr:row>26</xdr:row>
      <xdr:rowOff>57150</xdr:rowOff>
    </xdr:from>
    <xdr:to>
      <xdr:col>2</xdr:col>
      <xdr:colOff>295275</xdr:colOff>
      <xdr:row>26</xdr:row>
      <xdr:rowOff>57150</xdr:rowOff>
    </xdr:to>
    <xdr:sp macro="" textlink="">
      <xdr:nvSpPr>
        <xdr:cNvPr id="11697" name="Line 10"/>
        <xdr:cNvSpPr>
          <a:spLocks noChangeShapeType="1"/>
        </xdr:cNvSpPr>
      </xdr:nvSpPr>
      <xdr:spPr bwMode="auto">
        <a:xfrm>
          <a:off x="1181100" y="5953125"/>
          <a:ext cx="371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43</xdr:row>
      <xdr:rowOff>66675</xdr:rowOff>
    </xdr:from>
    <xdr:to>
      <xdr:col>3</xdr:col>
      <xdr:colOff>161925</xdr:colOff>
      <xdr:row>46</xdr:row>
      <xdr:rowOff>66675</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342900</xdr:colOff>
      <xdr:row>42</xdr:row>
      <xdr:rowOff>85725</xdr:rowOff>
    </xdr:from>
    <xdr:to>
      <xdr:col>2</xdr:col>
      <xdr:colOff>771525</xdr:colOff>
      <xdr:row>43</xdr:row>
      <xdr:rowOff>123825</xdr:rowOff>
    </xdr:to>
    <xdr:sp macro="" textlink="">
      <xdr:nvSpPr>
        <xdr:cNvPr id="11699" name="Line 12"/>
        <xdr:cNvSpPr>
          <a:spLocks noChangeShapeType="1"/>
        </xdr:cNvSpPr>
      </xdr:nvSpPr>
      <xdr:spPr bwMode="auto">
        <a:xfrm flipH="1" flipV="1">
          <a:off x="1600200" y="9201150"/>
          <a:ext cx="4286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180975</xdr:colOff>
      <xdr:row>4</xdr:row>
      <xdr:rowOff>114300</xdr:rowOff>
    </xdr:from>
    <xdr:to>
      <xdr:col>7</xdr:col>
      <xdr:colOff>485775</xdr:colOff>
      <xdr:row>5</xdr:row>
      <xdr:rowOff>9525</xdr:rowOff>
    </xdr:to>
    <xdr:sp macro="" textlink="">
      <xdr:nvSpPr>
        <xdr:cNvPr id="11700" name="Line 314"/>
        <xdr:cNvSpPr>
          <a:spLocks noChangeShapeType="1"/>
        </xdr:cNvSpPr>
      </xdr:nvSpPr>
      <xdr:spPr bwMode="auto">
        <a:xfrm flipH="1" flipV="1">
          <a:off x="4886325" y="1228725"/>
          <a:ext cx="99060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E132"/>
  <sheetViews>
    <sheetView showGridLines="0" tabSelected="1" view="pageBreakPreview" zoomScaleNormal="100" zoomScaleSheetLayoutView="100" workbookViewId="0">
      <selection activeCell="B2" sqref="B2:J2"/>
    </sheetView>
  </sheetViews>
  <sheetFormatPr defaultRowHeight="13.5"/>
  <cols>
    <col min="1" max="1" width="2.5" customWidth="1"/>
    <col min="2" max="2" width="14.75" customWidth="1"/>
    <col min="3" max="3" width="16.75" customWidth="1"/>
    <col min="4" max="4" width="8" customWidth="1"/>
    <col min="5" max="5" width="10" customWidth="1"/>
    <col min="6" max="6" width="10.125" customWidth="1"/>
    <col min="7" max="7" width="19" customWidth="1"/>
    <col min="8" max="8" width="3.375" bestFit="1" customWidth="1"/>
    <col min="9" max="9" width="28.875" customWidth="1"/>
    <col min="10" max="10" width="2.375" customWidth="1"/>
    <col min="11" max="11" width="11.625" customWidth="1"/>
    <col min="12" max="13" width="18.5" customWidth="1"/>
    <col min="14" max="14" width="10.5" bestFit="1" customWidth="1"/>
    <col min="15" max="17" width="9.25" bestFit="1" customWidth="1"/>
    <col min="18" max="22" width="11.25" customWidth="1"/>
  </cols>
  <sheetData>
    <row r="1" spans="1:22">
      <c r="A1" s="239"/>
    </row>
    <row r="2" spans="1:22" ht="33" customHeight="1">
      <c r="B2" s="340" t="s">
        <v>116</v>
      </c>
      <c r="C2" s="340"/>
      <c r="D2" s="340"/>
      <c r="E2" s="340"/>
      <c r="F2" s="340"/>
      <c r="G2" s="340"/>
      <c r="H2" s="340"/>
      <c r="I2" s="340"/>
      <c r="J2" s="340"/>
    </row>
    <row r="3" spans="1:22" s="274" customFormat="1" ht="14.25">
      <c r="B3" s="275"/>
      <c r="C3" s="275"/>
      <c r="D3" s="275"/>
      <c r="E3" s="275"/>
      <c r="F3" s="275"/>
      <c r="G3" s="275"/>
      <c r="H3" s="275"/>
      <c r="I3" s="276" t="s">
        <v>136</v>
      </c>
      <c r="J3" s="275"/>
    </row>
    <row r="4" spans="1:22" s="95" customFormat="1" ht="5.25" customHeight="1" thickBot="1">
      <c r="B4" s="94"/>
      <c r="C4" s="94"/>
      <c r="D4" s="94"/>
      <c r="E4" s="94"/>
      <c r="F4" s="94"/>
      <c r="G4" s="94"/>
      <c r="H4" s="94"/>
      <c r="I4" s="94"/>
      <c r="J4" s="94"/>
    </row>
    <row r="5" spans="1:22" ht="21.75" customHeight="1" thickBot="1">
      <c r="B5" s="78"/>
      <c r="C5" s="2"/>
      <c r="D5" s="3"/>
      <c r="E5" s="3"/>
      <c r="F5" s="282" t="s">
        <v>0</v>
      </c>
      <c r="G5" s="179"/>
      <c r="I5" s="296" t="s">
        <v>127</v>
      </c>
      <c r="J5" s="5"/>
      <c r="R5" s="16"/>
      <c r="S5" s="17"/>
      <c r="T5" s="17"/>
      <c r="U5" s="17"/>
      <c r="V5" s="17"/>
    </row>
    <row r="6" spans="1:22" ht="24.75" customHeight="1">
      <c r="B6" s="341" t="s">
        <v>1</v>
      </c>
      <c r="C6" s="342"/>
      <c r="D6" s="5"/>
      <c r="E6" s="5"/>
      <c r="F6" s="283" t="s">
        <v>3</v>
      </c>
      <c r="G6" s="262"/>
      <c r="I6" s="297"/>
      <c r="J6" s="9"/>
      <c r="R6" s="339"/>
      <c r="S6" s="339"/>
      <c r="T6" s="339"/>
      <c r="U6" s="339"/>
      <c r="V6" s="339"/>
    </row>
    <row r="7" spans="1:22" ht="27" customHeight="1">
      <c r="B7" s="343" t="s">
        <v>4</v>
      </c>
      <c r="C7" s="344"/>
      <c r="D7" s="5"/>
      <c r="E7" s="5"/>
      <c r="F7" s="283" t="s">
        <v>5</v>
      </c>
      <c r="G7" s="263"/>
      <c r="H7" s="69" t="s">
        <v>89</v>
      </c>
      <c r="I7" s="297"/>
      <c r="J7" s="5"/>
      <c r="R7" s="339"/>
      <c r="S7" s="18"/>
      <c r="T7" s="18"/>
      <c r="U7" s="18"/>
      <c r="V7" s="18"/>
    </row>
    <row r="8" spans="1:22" ht="27" customHeight="1" thickBot="1">
      <c r="B8" s="336" t="s">
        <v>6</v>
      </c>
      <c r="C8" s="337"/>
      <c r="D8" s="5"/>
      <c r="E8" s="5"/>
      <c r="F8" s="283" t="s">
        <v>7</v>
      </c>
      <c r="G8" s="132"/>
      <c r="I8" s="298"/>
      <c r="J8" s="5"/>
      <c r="R8" s="20"/>
      <c r="S8" s="21"/>
      <c r="T8" s="21"/>
      <c r="U8" s="21"/>
      <c r="V8" s="21"/>
    </row>
    <row r="9" spans="1:22" ht="14.25">
      <c r="B9" s="42"/>
      <c r="C9" s="43"/>
      <c r="D9" s="44"/>
      <c r="E9" s="45"/>
      <c r="F9" s="45"/>
      <c r="G9" s="9"/>
      <c r="H9" s="48"/>
      <c r="I9" s="45"/>
      <c r="J9" s="46"/>
      <c r="R9" s="20"/>
      <c r="S9" s="21"/>
      <c r="T9" s="21"/>
      <c r="U9" s="21"/>
      <c r="V9" s="21"/>
    </row>
    <row r="11" spans="1:22" ht="15" thickBot="1">
      <c r="B11" s="35" t="s">
        <v>54</v>
      </c>
      <c r="C11" s="14"/>
      <c r="D11" s="14"/>
      <c r="E11" s="7"/>
      <c r="F11" s="7"/>
      <c r="G11" s="7"/>
      <c r="H11" s="7"/>
      <c r="I11" s="7"/>
      <c r="J11" s="5"/>
    </row>
    <row r="12" spans="1:22">
      <c r="B12" s="314" t="s">
        <v>14</v>
      </c>
      <c r="C12" s="316" t="s">
        <v>34</v>
      </c>
      <c r="D12" s="318"/>
      <c r="E12" s="29"/>
      <c r="F12" s="29"/>
      <c r="G12" s="29"/>
      <c r="H12" s="29"/>
      <c r="I12" s="29"/>
      <c r="J12" s="29"/>
    </row>
    <row r="13" spans="1:22" ht="14.25" thickBot="1">
      <c r="B13" s="315"/>
      <c r="C13" s="317"/>
      <c r="D13" s="318"/>
      <c r="E13" s="29"/>
      <c r="F13" s="10"/>
      <c r="G13" s="10"/>
      <c r="H13" s="10"/>
      <c r="I13" s="29"/>
      <c r="J13" s="29"/>
    </row>
    <row r="14" spans="1:22" ht="17.25" customHeight="1">
      <c r="B14" s="15"/>
      <c r="C14" s="37"/>
      <c r="D14" s="12"/>
      <c r="E14" s="305" t="s">
        <v>133</v>
      </c>
      <c r="F14" s="306"/>
      <c r="G14" s="306"/>
      <c r="H14" s="306"/>
      <c r="I14" s="307"/>
      <c r="J14" s="31"/>
    </row>
    <row r="15" spans="1:22" ht="17.25" customHeight="1">
      <c r="B15" s="8"/>
      <c r="C15" s="38"/>
      <c r="D15" s="12"/>
      <c r="E15" s="308"/>
      <c r="F15" s="309"/>
      <c r="G15" s="309"/>
      <c r="H15" s="309"/>
      <c r="I15" s="310"/>
      <c r="J15" s="31"/>
    </row>
    <row r="16" spans="1:22" ht="16.5" customHeight="1">
      <c r="B16" s="8"/>
      <c r="C16" s="38"/>
      <c r="D16" s="12"/>
      <c r="E16" s="308"/>
      <c r="F16" s="309"/>
      <c r="G16" s="309"/>
      <c r="H16" s="309"/>
      <c r="I16" s="310"/>
      <c r="J16" s="31"/>
    </row>
    <row r="17" spans="2:10" ht="16.5" customHeight="1">
      <c r="B17" s="8"/>
      <c r="C17" s="38"/>
      <c r="D17" s="32" t="s">
        <v>33</v>
      </c>
      <c r="E17" s="308"/>
      <c r="F17" s="309"/>
      <c r="G17" s="309"/>
      <c r="H17" s="309"/>
      <c r="I17" s="310"/>
      <c r="J17" s="31"/>
    </row>
    <row r="18" spans="2:10" ht="18" customHeight="1">
      <c r="B18" s="8"/>
      <c r="C18" s="38"/>
      <c r="D18" s="12"/>
      <c r="E18" s="308"/>
      <c r="F18" s="309"/>
      <c r="G18" s="309"/>
      <c r="H18" s="309"/>
      <c r="I18" s="310"/>
      <c r="J18" s="31"/>
    </row>
    <row r="19" spans="2:10" ht="17.25" customHeight="1">
      <c r="B19" s="8"/>
      <c r="C19" s="38"/>
      <c r="D19" s="12"/>
      <c r="E19" s="308"/>
      <c r="F19" s="309"/>
      <c r="G19" s="309"/>
      <c r="H19" s="309"/>
      <c r="I19" s="310"/>
      <c r="J19" s="31"/>
    </row>
    <row r="20" spans="2:10" ht="18.75" customHeight="1" thickBot="1">
      <c r="B20" s="8"/>
      <c r="C20" s="39"/>
      <c r="D20" s="12"/>
      <c r="E20" s="311"/>
      <c r="F20" s="312"/>
      <c r="G20" s="312"/>
      <c r="H20" s="312"/>
      <c r="I20" s="313"/>
      <c r="J20" s="31"/>
    </row>
    <row r="21" spans="2:10" ht="29.25" customHeight="1" thickBot="1">
      <c r="B21" s="68" t="s">
        <v>131</v>
      </c>
      <c r="C21" s="67">
        <f>SUM(C14:C20)</f>
        <v>0</v>
      </c>
      <c r="D21" s="13"/>
      <c r="E21" s="12"/>
      <c r="F21" s="12"/>
      <c r="G21" s="12"/>
      <c r="H21" s="12"/>
      <c r="I21" s="303"/>
      <c r="J21" s="304"/>
    </row>
    <row r="22" spans="2:10">
      <c r="B22" s="89"/>
      <c r="C22" s="90"/>
      <c r="D22" s="13"/>
      <c r="E22" s="12"/>
      <c r="F22" s="12"/>
      <c r="G22" s="12"/>
      <c r="H22" s="12"/>
      <c r="I22" s="59"/>
      <c r="J22" s="60"/>
    </row>
    <row r="23" spans="2:10" ht="27" customHeight="1" thickBot="1">
      <c r="B23" s="40" t="s">
        <v>55</v>
      </c>
      <c r="C23" s="11"/>
      <c r="D23" s="11"/>
      <c r="E23" s="338"/>
      <c r="F23" s="338"/>
      <c r="G23" s="338"/>
      <c r="H23" s="264"/>
      <c r="I23" s="11"/>
      <c r="J23" s="11"/>
    </row>
    <row r="24" spans="2:10">
      <c r="C24" s="299" t="s">
        <v>14</v>
      </c>
    </row>
    <row r="25" spans="2:10" ht="14.25" thickBot="1">
      <c r="C25" s="300"/>
    </row>
    <row r="26" spans="2:10" ht="25.5" customHeight="1" thickBot="1">
      <c r="C26" s="229" t="s">
        <v>91</v>
      </c>
      <c r="E26" s="279"/>
      <c r="F26" s="280"/>
      <c r="G26" s="280"/>
      <c r="H26" s="280"/>
      <c r="I26" s="280"/>
    </row>
    <row r="27" spans="2:10" ht="15" customHeight="1">
      <c r="C27" s="66"/>
      <c r="E27" s="319" t="s">
        <v>134</v>
      </c>
      <c r="F27" s="320"/>
      <c r="G27" s="320"/>
      <c r="H27" s="320"/>
      <c r="I27" s="321"/>
    </row>
    <row r="28" spans="2:10" ht="15" customHeight="1">
      <c r="C28" s="15"/>
      <c r="E28" s="322"/>
      <c r="F28" s="323"/>
      <c r="G28" s="323"/>
      <c r="H28" s="323"/>
      <c r="I28" s="324"/>
    </row>
    <row r="29" spans="2:10" ht="17.25" customHeight="1">
      <c r="C29" s="15"/>
      <c r="D29" s="69" t="s">
        <v>130</v>
      </c>
      <c r="E29" s="322"/>
      <c r="F29" s="323"/>
      <c r="G29" s="323"/>
      <c r="H29" s="323"/>
      <c r="I29" s="324"/>
    </row>
    <row r="30" spans="2:10" ht="15" customHeight="1">
      <c r="C30" s="15"/>
      <c r="D30" s="32"/>
      <c r="E30" s="322"/>
      <c r="F30" s="323"/>
      <c r="G30" s="323"/>
      <c r="H30" s="323"/>
      <c r="I30" s="324"/>
    </row>
    <row r="31" spans="2:10" ht="15" customHeight="1">
      <c r="C31" s="15"/>
      <c r="E31" s="322"/>
      <c r="F31" s="323"/>
      <c r="G31" s="323"/>
      <c r="H31" s="323"/>
      <c r="I31" s="324"/>
    </row>
    <row r="32" spans="2:10" ht="15" customHeight="1" thickBot="1">
      <c r="C32" s="15"/>
      <c r="E32" s="325"/>
      <c r="F32" s="326"/>
      <c r="G32" s="326"/>
      <c r="H32" s="326"/>
      <c r="I32" s="327"/>
    </row>
    <row r="33" spans="2:31" ht="15" customHeight="1">
      <c r="C33" s="15"/>
      <c r="E33" s="280"/>
      <c r="F33" s="280"/>
      <c r="G33" s="280"/>
      <c r="H33" s="280"/>
      <c r="I33" s="280"/>
    </row>
    <row r="34" spans="2:31" ht="15" customHeight="1">
      <c r="C34" s="15"/>
      <c r="E34" s="280"/>
      <c r="F34" s="280"/>
      <c r="G34" s="280"/>
      <c r="H34" s="280"/>
      <c r="I34" s="280"/>
    </row>
    <row r="35" spans="2:31" ht="15" customHeight="1">
      <c r="C35" s="15"/>
      <c r="E35" s="280"/>
      <c r="F35" s="280"/>
      <c r="G35" s="280"/>
      <c r="H35" s="280"/>
      <c r="I35" s="280"/>
      <c r="K35" s="47"/>
      <c r="L35" s="49"/>
      <c r="M35" s="49"/>
      <c r="N35" s="49"/>
      <c r="O35" s="49"/>
      <c r="P35" s="49"/>
      <c r="Q35" s="49"/>
      <c r="R35" s="49"/>
      <c r="S35" s="49"/>
      <c r="T35" s="49"/>
      <c r="U35" s="49"/>
      <c r="V35" s="49"/>
      <c r="W35" s="49"/>
      <c r="X35" s="49"/>
      <c r="Y35" s="49"/>
      <c r="Z35" s="49"/>
      <c r="AA35" s="49"/>
      <c r="AB35" s="49"/>
      <c r="AC35" s="49"/>
      <c r="AD35" s="49"/>
      <c r="AE35" s="49"/>
    </row>
    <row r="36" spans="2:31" ht="15" customHeight="1" thickBot="1">
      <c r="C36" s="36"/>
      <c r="E36" s="280"/>
      <c r="F36" s="280"/>
      <c r="G36" s="280"/>
      <c r="H36" s="280"/>
      <c r="I36" s="280"/>
      <c r="K36" s="47"/>
      <c r="L36" s="49"/>
      <c r="M36" s="49"/>
      <c r="N36" s="49"/>
      <c r="O36" s="49"/>
      <c r="P36" s="49"/>
      <c r="Q36" s="49"/>
      <c r="R36" s="49"/>
      <c r="S36" s="49"/>
      <c r="T36" s="49"/>
      <c r="U36" s="49"/>
      <c r="V36" s="49"/>
      <c r="W36" s="49"/>
      <c r="X36" s="49"/>
      <c r="Y36" s="49"/>
      <c r="Z36" s="49"/>
      <c r="AA36" s="49"/>
      <c r="AB36" s="49"/>
      <c r="AC36" s="49"/>
      <c r="AD36" s="49"/>
      <c r="AE36" s="49"/>
    </row>
    <row r="37" spans="2:31" ht="24" customHeight="1" thickBot="1">
      <c r="B37" s="228" t="s">
        <v>15</v>
      </c>
      <c r="C37" s="75" t="str">
        <f>IF(G7="","―",COUNTA(C26:C36))</f>
        <v>―</v>
      </c>
    </row>
    <row r="39" spans="2:31" ht="23.25" customHeight="1" thickBot="1">
      <c r="B39" s="40" t="s">
        <v>27</v>
      </c>
    </row>
    <row r="40" spans="2:31" ht="44.25" customHeight="1">
      <c r="B40" s="71" t="s">
        <v>38</v>
      </c>
      <c r="C40" s="261" t="str">
        <f>IF(G7="","＊＊＊＊＊",IF(B14="本人(※単独)",VLOOKUP(C37,$B$113:$C$132,2),IF(COUNTA(B14:B20)&lt;&gt;1,VLOOKUP(C37,$B$113:$C$132,2),VLOOKUP(C37,$D$113:$E$132,2))))</f>
        <v>＊＊＊＊＊</v>
      </c>
      <c r="D40" s="32" t="s">
        <v>32</v>
      </c>
      <c r="E40" s="319" t="s">
        <v>132</v>
      </c>
      <c r="F40" s="328"/>
      <c r="G40" s="328"/>
      <c r="H40" s="328"/>
      <c r="I40" s="329"/>
      <c r="L40" s="284"/>
      <c r="M40" s="284"/>
    </row>
    <row r="41" spans="2:31">
      <c r="E41" s="330"/>
      <c r="F41" s="331"/>
      <c r="G41" s="331"/>
      <c r="H41" s="331"/>
      <c r="I41" s="332"/>
    </row>
    <row r="42" spans="2:31">
      <c r="E42" s="330"/>
      <c r="F42" s="331"/>
      <c r="G42" s="331"/>
      <c r="H42" s="331"/>
      <c r="I42" s="332"/>
    </row>
    <row r="43" spans="2:31" ht="27" customHeight="1" thickBot="1">
      <c r="B43" s="35" t="s">
        <v>50</v>
      </c>
      <c r="C43" s="23"/>
      <c r="D43" s="5"/>
      <c r="E43" s="330"/>
      <c r="F43" s="331"/>
      <c r="G43" s="331"/>
      <c r="H43" s="331"/>
      <c r="I43" s="332"/>
    </row>
    <row r="44" spans="2:31" ht="28.5" customHeight="1" thickBot="1">
      <c r="B44" s="301" t="str">
        <f>IF(G7="","＊＊＊＊＊",IF(C21&gt;C40,C96,IF(C40=FALSE,"",B96)))</f>
        <v>＊＊＊＊＊</v>
      </c>
      <c r="C44" s="302"/>
      <c r="D44" s="32" t="s">
        <v>33</v>
      </c>
      <c r="E44" s="333"/>
      <c r="F44" s="334"/>
      <c r="G44" s="334"/>
      <c r="H44" s="334"/>
      <c r="I44" s="335"/>
    </row>
    <row r="45" spans="2:31" ht="14.25" customHeight="1">
      <c r="B45" s="25"/>
      <c r="C45" s="25"/>
      <c r="D45" s="25"/>
      <c r="E45" s="279"/>
      <c r="F45" s="279"/>
      <c r="G45" s="279"/>
      <c r="H45" s="279"/>
      <c r="I45" s="279"/>
    </row>
    <row r="46" spans="2:31">
      <c r="E46" s="279"/>
      <c r="F46" s="279"/>
      <c r="G46" s="279"/>
      <c r="H46" s="279"/>
      <c r="I46" s="279"/>
    </row>
    <row r="48" spans="2:31" ht="14.25" thickBot="1"/>
    <row r="49" spans="2:9" ht="13.5" customHeight="1">
      <c r="B49" s="287" t="s">
        <v>39</v>
      </c>
      <c r="C49" s="288"/>
      <c r="D49" s="288"/>
      <c r="E49" s="288"/>
      <c r="F49" s="288"/>
      <c r="G49" s="288"/>
      <c r="H49" s="288"/>
      <c r="I49" s="289"/>
    </row>
    <row r="50" spans="2:9" ht="13.5" customHeight="1">
      <c r="B50" s="290"/>
      <c r="C50" s="291"/>
      <c r="D50" s="291"/>
      <c r="E50" s="291"/>
      <c r="F50" s="291"/>
      <c r="G50" s="291"/>
      <c r="H50" s="291"/>
      <c r="I50" s="292"/>
    </row>
    <row r="51" spans="2:9" ht="13.5" customHeight="1" thickBot="1">
      <c r="B51" s="293"/>
      <c r="C51" s="294"/>
      <c r="D51" s="294"/>
      <c r="E51" s="294"/>
      <c r="F51" s="294"/>
      <c r="G51" s="294"/>
      <c r="H51" s="294"/>
      <c r="I51" s="295"/>
    </row>
    <row r="52" spans="2:9" ht="13.5" customHeight="1">
      <c r="C52" s="34"/>
      <c r="D52" s="34"/>
      <c r="E52" s="34"/>
      <c r="F52" s="34"/>
      <c r="G52" s="34"/>
      <c r="H52" s="34"/>
      <c r="I52" s="34"/>
    </row>
    <row r="53" spans="2:9" ht="13.5" customHeight="1">
      <c r="C53" s="34"/>
      <c r="D53" s="34"/>
      <c r="E53" s="34"/>
      <c r="F53" s="34"/>
      <c r="G53" s="34"/>
      <c r="H53" s="34"/>
      <c r="I53" s="34"/>
    </row>
    <row r="54" spans="2:9" ht="13.5" customHeight="1">
      <c r="C54" s="34"/>
      <c r="D54" s="34"/>
      <c r="E54" s="34"/>
      <c r="F54" s="34"/>
      <c r="G54" s="34"/>
      <c r="H54" s="34"/>
      <c r="I54" s="34"/>
    </row>
    <row r="55" spans="2:9" ht="13.5" customHeight="1">
      <c r="C55" s="34"/>
      <c r="D55" s="34"/>
      <c r="E55" s="34"/>
      <c r="F55" s="34"/>
      <c r="G55" s="34"/>
      <c r="H55" s="34"/>
      <c r="I55" s="34"/>
    </row>
    <row r="95" spans="2:3" ht="14.25" thickBot="1"/>
    <row r="96" spans="2:3" ht="18" thickBot="1">
      <c r="B96" s="242" t="s">
        <v>31</v>
      </c>
      <c r="C96" s="243" t="s">
        <v>19</v>
      </c>
    </row>
    <row r="97" spans="2:5">
      <c r="B97" s="63"/>
      <c r="C97" s="63"/>
    </row>
    <row r="98" spans="2:5" ht="14.25" thickBot="1">
      <c r="B98" s="63"/>
      <c r="C98" s="63"/>
    </row>
    <row r="99" spans="2:5">
      <c r="B99" s="232" t="s">
        <v>20</v>
      </c>
      <c r="C99" s="63"/>
    </row>
    <row r="100" spans="2:5">
      <c r="B100" s="233" t="s">
        <v>128</v>
      </c>
      <c r="C100" s="63"/>
    </row>
    <row r="101" spans="2:5">
      <c r="B101" s="233" t="s">
        <v>21</v>
      </c>
      <c r="C101" s="63"/>
    </row>
    <row r="102" spans="2:5">
      <c r="B102" s="233" t="s">
        <v>22</v>
      </c>
      <c r="C102" s="63"/>
    </row>
    <row r="103" spans="2:5">
      <c r="B103" s="233" t="s">
        <v>23</v>
      </c>
      <c r="C103" s="63"/>
    </row>
    <row r="104" spans="2:5">
      <c r="B104" s="233" t="s">
        <v>70</v>
      </c>
      <c r="C104" s="63"/>
    </row>
    <row r="105" spans="2:5">
      <c r="B105" s="233" t="s">
        <v>69</v>
      </c>
      <c r="C105" s="63"/>
    </row>
    <row r="106" spans="2:5">
      <c r="B106" s="233" t="s">
        <v>71</v>
      </c>
      <c r="C106" s="63"/>
    </row>
    <row r="107" spans="2:5" ht="14.25" thickBot="1">
      <c r="B107" s="234" t="s">
        <v>30</v>
      </c>
      <c r="C107" s="63"/>
    </row>
    <row r="108" spans="2:5">
      <c r="B108" s="63"/>
      <c r="C108" s="63"/>
    </row>
    <row r="109" spans="2:5">
      <c r="B109" s="63"/>
      <c r="C109" s="63"/>
    </row>
    <row r="110" spans="2:5" ht="14.25">
      <c r="B110" s="286" t="s">
        <v>87</v>
      </c>
      <c r="C110" s="286"/>
    </row>
    <row r="111" spans="2:5" ht="14.25" thickBot="1">
      <c r="B111" s="63"/>
      <c r="C111" s="63" t="s">
        <v>88</v>
      </c>
    </row>
    <row r="112" spans="2:5" ht="28.5" customHeight="1" thickBot="1">
      <c r="B112" s="268" t="s">
        <v>86</v>
      </c>
      <c r="C112" s="269" t="s">
        <v>53</v>
      </c>
      <c r="D112" s="270" t="s">
        <v>86</v>
      </c>
      <c r="E112" s="285" t="s">
        <v>135</v>
      </c>
    </row>
    <row r="113" spans="2:5">
      <c r="B113" s="271">
        <v>1</v>
      </c>
      <c r="C113" s="272">
        <v>4100000</v>
      </c>
      <c r="D113" s="271">
        <v>1</v>
      </c>
      <c r="E113" s="273">
        <v>5000000</v>
      </c>
    </row>
    <row r="114" spans="2:5">
      <c r="B114" s="64">
        <v>2</v>
      </c>
      <c r="C114" s="240">
        <v>4100000</v>
      </c>
      <c r="D114" s="64">
        <v>2</v>
      </c>
      <c r="E114" s="265">
        <v>5000000</v>
      </c>
    </row>
    <row r="115" spans="2:5">
      <c r="B115" s="64">
        <v>3</v>
      </c>
      <c r="C115" s="240">
        <v>4100000</v>
      </c>
      <c r="D115" s="64">
        <v>3</v>
      </c>
      <c r="E115" s="265">
        <v>5000000</v>
      </c>
    </row>
    <row r="116" spans="2:5">
      <c r="B116" s="64">
        <v>4</v>
      </c>
      <c r="C116" s="240">
        <v>5000000</v>
      </c>
      <c r="D116" s="64">
        <v>4</v>
      </c>
      <c r="E116" s="265">
        <v>6100000</v>
      </c>
    </row>
    <row r="117" spans="2:5">
      <c r="B117" s="64">
        <v>5</v>
      </c>
      <c r="C117" s="240">
        <v>5900000</v>
      </c>
      <c r="D117" s="64">
        <v>5</v>
      </c>
      <c r="E117" s="265">
        <v>7100000</v>
      </c>
    </row>
    <row r="118" spans="2:5">
      <c r="B118" s="64">
        <v>6</v>
      </c>
      <c r="C118" s="240">
        <v>6900000</v>
      </c>
      <c r="D118" s="64">
        <v>6</v>
      </c>
      <c r="E118" s="265">
        <v>8200000</v>
      </c>
    </row>
    <row r="119" spans="2:5">
      <c r="B119" s="64">
        <v>7</v>
      </c>
      <c r="C119" s="240">
        <v>7900000</v>
      </c>
      <c r="D119" s="64">
        <v>7</v>
      </c>
      <c r="E119" s="265">
        <v>9200000</v>
      </c>
    </row>
    <row r="120" spans="2:5">
      <c r="B120" s="64">
        <v>8</v>
      </c>
      <c r="C120" s="240">
        <v>8800000</v>
      </c>
      <c r="D120" s="64">
        <v>8</v>
      </c>
      <c r="E120" s="265">
        <v>10100000</v>
      </c>
    </row>
    <row r="121" spans="2:5">
      <c r="B121" s="64">
        <v>9</v>
      </c>
      <c r="C121" s="240">
        <v>8800000</v>
      </c>
      <c r="D121" s="64">
        <v>9</v>
      </c>
      <c r="E121" s="265">
        <v>10100000</v>
      </c>
    </row>
    <row r="122" spans="2:5">
      <c r="B122" s="64">
        <v>10</v>
      </c>
      <c r="C122" s="240">
        <v>8800000</v>
      </c>
      <c r="D122" s="64">
        <v>10</v>
      </c>
      <c r="E122" s="265">
        <v>10100000</v>
      </c>
    </row>
    <row r="123" spans="2:5">
      <c r="B123" s="64">
        <v>11</v>
      </c>
      <c r="C123" s="240">
        <v>8800000</v>
      </c>
      <c r="D123" s="64">
        <v>11</v>
      </c>
      <c r="E123" s="265">
        <v>10100000</v>
      </c>
    </row>
    <row r="124" spans="2:5">
      <c r="B124" s="64">
        <v>12</v>
      </c>
      <c r="C124" s="240">
        <v>8800000</v>
      </c>
      <c r="D124" s="64">
        <v>12</v>
      </c>
      <c r="E124" s="265">
        <v>10100000</v>
      </c>
    </row>
    <row r="125" spans="2:5">
      <c r="B125" s="64">
        <v>13</v>
      </c>
      <c r="C125" s="240">
        <v>8800000</v>
      </c>
      <c r="D125" s="64">
        <v>13</v>
      </c>
      <c r="E125" s="265">
        <v>10100000</v>
      </c>
    </row>
    <row r="126" spans="2:5">
      <c r="B126" s="64">
        <v>14</v>
      </c>
      <c r="C126" s="240">
        <v>8800000</v>
      </c>
      <c r="D126" s="64">
        <v>14</v>
      </c>
      <c r="E126" s="265">
        <v>10100000</v>
      </c>
    </row>
    <row r="127" spans="2:5">
      <c r="B127" s="64">
        <v>15</v>
      </c>
      <c r="C127" s="240">
        <v>8800000</v>
      </c>
      <c r="D127" s="64">
        <v>15</v>
      </c>
      <c r="E127" s="265">
        <v>10100000</v>
      </c>
    </row>
    <row r="128" spans="2:5">
      <c r="B128" s="64">
        <v>16</v>
      </c>
      <c r="C128" s="240">
        <v>8800000</v>
      </c>
      <c r="D128" s="64">
        <v>16</v>
      </c>
      <c r="E128" s="265">
        <v>10100000</v>
      </c>
    </row>
    <row r="129" spans="2:5">
      <c r="B129" s="64">
        <v>17</v>
      </c>
      <c r="C129" s="240">
        <v>8800000</v>
      </c>
      <c r="D129" s="64">
        <v>17</v>
      </c>
      <c r="E129" s="265">
        <v>10100000</v>
      </c>
    </row>
    <row r="130" spans="2:5">
      <c r="B130" s="64">
        <v>18</v>
      </c>
      <c r="C130" s="240">
        <v>8800000</v>
      </c>
      <c r="D130" s="64">
        <v>18</v>
      </c>
      <c r="E130" s="265">
        <v>10100000</v>
      </c>
    </row>
    <row r="131" spans="2:5">
      <c r="B131" s="64">
        <v>19</v>
      </c>
      <c r="C131" s="240">
        <v>8800000</v>
      </c>
      <c r="D131" s="64">
        <v>19</v>
      </c>
      <c r="E131" s="265">
        <v>10100000</v>
      </c>
    </row>
    <row r="132" spans="2:5" ht="14.25" thickBot="1">
      <c r="B132" s="65">
        <v>20</v>
      </c>
      <c r="C132" s="241">
        <v>8800000</v>
      </c>
      <c r="D132" s="65">
        <v>20</v>
      </c>
      <c r="E132" s="266">
        <v>10100000</v>
      </c>
    </row>
  </sheetData>
  <sheetProtection formatCells="0" formatColumns="0" formatRows="0" insertColumns="0" insertRows="0" selectLockedCells="1"/>
  <mergeCells count="19">
    <mergeCell ref="R6:R7"/>
    <mergeCell ref="S6:V6"/>
    <mergeCell ref="B2:J2"/>
    <mergeCell ref="B6:C6"/>
    <mergeCell ref="B7:C7"/>
    <mergeCell ref="B110:C110"/>
    <mergeCell ref="B49:I51"/>
    <mergeCell ref="I5:I8"/>
    <mergeCell ref="C24:C25"/>
    <mergeCell ref="B44:C44"/>
    <mergeCell ref="I21:J21"/>
    <mergeCell ref="E14:I20"/>
    <mergeCell ref="B12:B13"/>
    <mergeCell ref="C12:C13"/>
    <mergeCell ref="D12:D13"/>
    <mergeCell ref="E27:I32"/>
    <mergeCell ref="E40:I44"/>
    <mergeCell ref="B8:C8"/>
    <mergeCell ref="E23:G23"/>
  </mergeCells>
  <phoneticPr fontId="3"/>
  <conditionalFormatting sqref="B44:C44">
    <cfRule type="cellIs" dxfId="5" priority="1" stopIfTrue="1" operator="equal">
      <formula>"基準外"</formula>
    </cfRule>
  </conditionalFormatting>
  <dataValidations xWindow="341" yWindow="243" count="3">
    <dataValidation type="list" errorStyle="warning" allowBlank="1" showErrorMessage="1" error="入力した続柄はリストにありませんが、よろしいですか？よろしければ「はい」を選択して下さい。" prompt="_x000a_" sqref="C27:C36">
      <formula1>$B$101:$B$107</formula1>
    </dataValidation>
    <dataValidation type="whole" allowBlank="1" showInputMessage="1" showErrorMessage="1" error="数値以外の入力又は基準額を超えた数値は入力出来ません。" sqref="C14:C20">
      <formula1>0</formula1>
      <formula2>7600000</formula2>
    </dataValidation>
    <dataValidation type="list" errorStyle="warning" allowBlank="1" showErrorMessage="1" error="入力した続柄はリストにありませんが、よろしいですか？よろしければ「はい」を選択して下さい。" prompt="_x000a_" sqref="B14:B20">
      <formula1>$B$99:$B$107</formula1>
    </dataValidation>
  </dataValidations>
  <pageMargins left="0.70866141732283472" right="0.70866141732283472" top="0.74803149606299213" bottom="0.74803149606299213" header="0.31496062992125984" footer="0.31496062992125984"/>
  <pageSetup paperSize="9" scale="75" firstPageNumber="95" fitToHeight="0" orientation="portrait" useFirstPageNumber="1" r:id="rId1"/>
  <headerFooter alignWithMargins="0"/>
  <cellWatches>
    <cellWatch r="B14"/>
    <cellWatch r="B99"/>
    <cellWatch r="B101"/>
    <cellWatch r="B102"/>
    <cellWatch r="B103"/>
    <cellWatch r="B104"/>
    <cellWatch r="B105"/>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B1:AE89"/>
  <sheetViews>
    <sheetView view="pageBreakPreview" topLeftCell="A37" zoomScaleNormal="100" workbookViewId="0"/>
  </sheetViews>
  <sheetFormatPr defaultRowHeight="13.5"/>
  <cols>
    <col min="1" max="1" width="4" style="199" customWidth="1"/>
    <col min="2" max="2" width="12.5" style="199" customWidth="1"/>
    <col min="3" max="3" width="13.75" style="199" customWidth="1"/>
    <col min="4" max="4" width="5.125" style="199" customWidth="1"/>
    <col min="5" max="5" width="12.625" style="199" customWidth="1"/>
    <col min="6" max="6" width="13.75" style="199" customWidth="1"/>
    <col min="7" max="7" width="9" style="199"/>
    <col min="8" max="8" width="14.125" style="199" customWidth="1"/>
    <col min="9" max="9" width="9" style="199"/>
    <col min="10" max="10" width="13.25" style="199" customWidth="1"/>
    <col min="11" max="11" width="11.125" style="199" hidden="1" customWidth="1"/>
    <col min="12" max="15" width="10.5" style="199" hidden="1" customWidth="1"/>
    <col min="16" max="17" width="9.25" style="199" hidden="1" customWidth="1"/>
    <col min="18" max="22" width="11.25" style="199" hidden="1" customWidth="1"/>
    <col min="23" max="31" width="0" style="199" hidden="1" customWidth="1"/>
    <col min="32" max="16384" width="9" style="199"/>
  </cols>
  <sheetData>
    <row r="1" spans="2:22" ht="14.25" thickBot="1"/>
    <row r="2" spans="2:22" ht="28.5" customHeight="1" thickBot="1">
      <c r="B2" s="591" t="s">
        <v>119</v>
      </c>
      <c r="C2" s="591"/>
      <c r="D2" s="591"/>
      <c r="E2" s="591"/>
      <c r="F2" s="591"/>
      <c r="G2" s="591"/>
      <c r="H2" s="591"/>
      <c r="I2" s="592"/>
      <c r="J2" s="260" t="s">
        <v>63</v>
      </c>
    </row>
    <row r="3" spans="2:22" ht="27" customHeight="1" thickBot="1">
      <c r="B3" s="62"/>
      <c r="C3" s="62"/>
      <c r="D3" s="62"/>
      <c r="E3" s="62"/>
      <c r="F3" s="62"/>
      <c r="G3" s="62"/>
      <c r="H3" s="62"/>
      <c r="I3" s="62"/>
      <c r="J3" s="57" t="s">
        <v>81</v>
      </c>
    </row>
    <row r="4" spans="2:22" ht="18" thickBot="1">
      <c r="B4" s="154" t="s">
        <v>114</v>
      </c>
      <c r="C4" s="200"/>
      <c r="D4" s="102"/>
      <c r="E4" s="142" t="s">
        <v>0</v>
      </c>
      <c r="F4" s="201" t="s">
        <v>75</v>
      </c>
      <c r="J4" s="148"/>
      <c r="K4" s="199" t="s">
        <v>20</v>
      </c>
      <c r="R4" s="202"/>
      <c r="S4" s="203"/>
      <c r="T4" s="203"/>
      <c r="U4" s="203"/>
      <c r="V4" s="203"/>
    </row>
    <row r="5" spans="2:22" ht="14.25" customHeight="1">
      <c r="B5" s="519" t="s">
        <v>1</v>
      </c>
      <c r="C5" s="520"/>
      <c r="E5" s="143" t="s">
        <v>104</v>
      </c>
      <c r="F5" s="204" t="s">
        <v>8</v>
      </c>
      <c r="I5" s="205"/>
      <c r="K5" s="199" t="s">
        <v>21</v>
      </c>
      <c r="R5" s="564"/>
      <c r="S5" s="564"/>
      <c r="T5" s="564"/>
      <c r="U5" s="564"/>
      <c r="V5" s="564"/>
    </row>
    <row r="6" spans="2:22">
      <c r="B6" s="521" t="s">
        <v>4</v>
      </c>
      <c r="C6" s="522"/>
      <c r="E6" s="143" t="s">
        <v>5</v>
      </c>
      <c r="F6" s="207" t="s">
        <v>74</v>
      </c>
      <c r="I6" s="205"/>
      <c r="K6" s="199" t="s">
        <v>22</v>
      </c>
      <c r="R6" s="564"/>
      <c r="S6" s="206"/>
      <c r="T6" s="206"/>
      <c r="U6" s="206"/>
      <c r="V6" s="206"/>
    </row>
    <row r="7" spans="2:22" ht="14.25" thickBot="1">
      <c r="B7" s="523" t="s">
        <v>6</v>
      </c>
      <c r="C7" s="524"/>
      <c r="E7" s="143" t="s">
        <v>7</v>
      </c>
      <c r="F7" s="208">
        <v>1</v>
      </c>
      <c r="K7" s="199" t="s">
        <v>23</v>
      </c>
      <c r="R7" s="209"/>
      <c r="S7" s="210"/>
      <c r="T7" s="210"/>
      <c r="U7" s="210"/>
      <c r="V7" s="210"/>
    </row>
    <row r="8" spans="2:22">
      <c r="K8" s="199" t="s">
        <v>70</v>
      </c>
    </row>
    <row r="9" spans="2:22" ht="14.25" thickBot="1">
      <c r="K9" s="199" t="s">
        <v>69</v>
      </c>
    </row>
    <row r="10" spans="2:22" ht="18" customHeight="1" thickBot="1">
      <c r="B10" s="35" t="s">
        <v>65</v>
      </c>
      <c r="C10" s="211"/>
      <c r="D10" s="211"/>
      <c r="E10" s="35" t="s">
        <v>66</v>
      </c>
      <c r="F10" s="211"/>
      <c r="G10" s="166"/>
      <c r="H10" s="574" t="s">
        <v>83</v>
      </c>
      <c r="I10" s="575"/>
      <c r="J10" s="576"/>
      <c r="K10" s="199" t="s">
        <v>71</v>
      </c>
    </row>
    <row r="11" spans="2:22" ht="18" customHeight="1">
      <c r="B11" s="372" t="s">
        <v>14</v>
      </c>
      <c r="C11" s="374" t="s">
        <v>34</v>
      </c>
      <c r="D11" s="164"/>
      <c r="E11" s="372" t="s">
        <v>14</v>
      </c>
      <c r="F11" s="374" t="s">
        <v>64</v>
      </c>
      <c r="G11" s="165"/>
      <c r="H11" s="577"/>
      <c r="I11" s="578"/>
      <c r="J11" s="579"/>
      <c r="K11" s="199" t="s">
        <v>30</v>
      </c>
    </row>
    <row r="12" spans="2:22" ht="18" customHeight="1">
      <c r="B12" s="373"/>
      <c r="C12" s="375"/>
      <c r="D12" s="164"/>
      <c r="E12" s="373"/>
      <c r="F12" s="375"/>
      <c r="G12" s="166"/>
      <c r="H12" s="577"/>
      <c r="I12" s="578"/>
      <c r="J12" s="579"/>
    </row>
    <row r="13" spans="2:22" ht="18" customHeight="1">
      <c r="B13" s="212" t="s">
        <v>21</v>
      </c>
      <c r="C13" s="213">
        <v>1254000</v>
      </c>
      <c r="D13" s="90"/>
      <c r="E13" s="214" t="s">
        <v>21</v>
      </c>
      <c r="F13" s="215">
        <v>1254000</v>
      </c>
      <c r="G13" s="216"/>
      <c r="H13" s="577"/>
      <c r="I13" s="578"/>
      <c r="J13" s="579"/>
    </row>
    <row r="14" spans="2:22" ht="18" customHeight="1">
      <c r="B14" s="212" t="s">
        <v>22</v>
      </c>
      <c r="C14" s="215">
        <v>578500</v>
      </c>
      <c r="D14" s="90"/>
      <c r="E14" s="214" t="s">
        <v>22</v>
      </c>
      <c r="F14" s="215">
        <v>235000</v>
      </c>
      <c r="G14" s="90"/>
      <c r="H14" s="577"/>
      <c r="I14" s="578"/>
      <c r="J14" s="579"/>
    </row>
    <row r="15" spans="2:22" ht="18" customHeight="1">
      <c r="B15" s="214"/>
      <c r="C15" s="215"/>
      <c r="D15" s="90"/>
      <c r="E15" s="214"/>
      <c r="F15" s="215"/>
      <c r="G15" s="217" t="s">
        <v>111</v>
      </c>
      <c r="H15" s="577"/>
      <c r="I15" s="578"/>
      <c r="J15" s="579"/>
    </row>
    <row r="16" spans="2:22" ht="18" customHeight="1">
      <c r="B16" s="214"/>
      <c r="C16" s="215"/>
      <c r="D16" s="90"/>
      <c r="E16" s="214"/>
      <c r="F16" s="215"/>
      <c r="G16" s="90"/>
      <c r="H16" s="577"/>
      <c r="I16" s="578"/>
      <c r="J16" s="579"/>
    </row>
    <row r="17" spans="2:31" ht="18" customHeight="1">
      <c r="B17" s="214"/>
      <c r="C17" s="215"/>
      <c r="D17" s="90"/>
      <c r="E17" s="214"/>
      <c r="F17" s="215"/>
      <c r="G17" s="90"/>
      <c r="H17" s="577"/>
      <c r="I17" s="578"/>
      <c r="J17" s="579"/>
    </row>
    <row r="18" spans="2:31" ht="18" customHeight="1">
      <c r="B18" s="214"/>
      <c r="C18" s="215"/>
      <c r="D18" s="90"/>
      <c r="E18" s="214"/>
      <c r="F18" s="215"/>
      <c r="G18" s="90"/>
      <c r="H18" s="577"/>
      <c r="I18" s="578"/>
      <c r="J18" s="579"/>
    </row>
    <row r="19" spans="2:31" ht="18" customHeight="1">
      <c r="B19" s="214"/>
      <c r="C19" s="215"/>
      <c r="D19" s="90"/>
      <c r="E19" s="214"/>
      <c r="F19" s="215"/>
      <c r="G19" s="90"/>
      <c r="H19" s="577"/>
      <c r="I19" s="578"/>
      <c r="J19" s="579"/>
    </row>
    <row r="20" spans="2:31" ht="31.5" customHeight="1" thickBot="1">
      <c r="B20" s="138" t="s">
        <v>35</v>
      </c>
      <c r="C20" s="139">
        <f>SUM(C13:C19)</f>
        <v>1832500</v>
      </c>
      <c r="D20" s="134"/>
      <c r="E20" s="138" t="s">
        <v>35</v>
      </c>
      <c r="F20" s="139">
        <f>SUM(F13:F19)</f>
        <v>1489000</v>
      </c>
      <c r="G20" s="90"/>
      <c r="H20" s="577"/>
      <c r="I20" s="578"/>
      <c r="J20" s="579"/>
    </row>
    <row r="21" spans="2:31" ht="18" customHeight="1">
      <c r="H21" s="577"/>
      <c r="I21" s="578"/>
      <c r="J21" s="579"/>
    </row>
    <row r="22" spans="2:31" ht="18" customHeight="1" thickBot="1">
      <c r="B22" s="40" t="s">
        <v>49</v>
      </c>
      <c r="C22" s="144"/>
      <c r="D22" s="144"/>
      <c r="E22" s="144"/>
      <c r="F22" s="144"/>
      <c r="G22" s="144"/>
      <c r="H22" s="577"/>
      <c r="I22" s="578"/>
      <c r="J22" s="579"/>
    </row>
    <row r="23" spans="2:31" ht="18" customHeight="1" thickBot="1">
      <c r="C23" s="416" t="s">
        <v>14</v>
      </c>
      <c r="H23" s="580"/>
      <c r="I23" s="581"/>
      <c r="J23" s="582"/>
    </row>
    <row r="24" spans="2:31" ht="14.25" thickBot="1">
      <c r="C24" s="602"/>
    </row>
    <row r="25" spans="2:31">
      <c r="C25" s="218" t="s">
        <v>20</v>
      </c>
      <c r="E25" s="565" t="s">
        <v>107</v>
      </c>
      <c r="F25" s="566"/>
      <c r="G25" s="566"/>
      <c r="H25" s="566"/>
      <c r="I25" s="567"/>
    </row>
    <row r="26" spans="2:31">
      <c r="C26" s="219" t="s">
        <v>21</v>
      </c>
      <c r="E26" s="568"/>
      <c r="F26" s="569"/>
      <c r="G26" s="569"/>
      <c r="H26" s="569"/>
      <c r="I26" s="570"/>
    </row>
    <row r="27" spans="2:31">
      <c r="C27" s="219" t="s">
        <v>22</v>
      </c>
      <c r="E27" s="568"/>
      <c r="F27" s="569"/>
      <c r="G27" s="569"/>
      <c r="H27" s="569"/>
      <c r="I27" s="570"/>
    </row>
    <row r="28" spans="2:31">
      <c r="C28" s="219"/>
      <c r="E28" s="568"/>
      <c r="F28" s="569"/>
      <c r="G28" s="569"/>
      <c r="H28" s="569"/>
      <c r="I28" s="570"/>
    </row>
    <row r="29" spans="2:31">
      <c r="C29" s="219"/>
      <c r="D29" s="32" t="s">
        <v>111</v>
      </c>
      <c r="E29" s="568"/>
      <c r="F29" s="569"/>
      <c r="G29" s="569"/>
      <c r="H29" s="569"/>
      <c r="I29" s="570"/>
    </row>
    <row r="30" spans="2:31">
      <c r="C30" s="219"/>
      <c r="E30" s="568"/>
      <c r="F30" s="569"/>
      <c r="G30" s="569"/>
      <c r="H30" s="569"/>
      <c r="I30" s="570"/>
      <c r="K30" s="220" t="s">
        <v>28</v>
      </c>
    </row>
    <row r="31" spans="2:31">
      <c r="C31" s="219"/>
      <c r="E31" s="568"/>
      <c r="F31" s="569"/>
      <c r="G31" s="569"/>
      <c r="H31" s="569"/>
      <c r="I31" s="570"/>
      <c r="L31" s="199">
        <v>1</v>
      </c>
      <c r="M31" s="199">
        <v>2</v>
      </c>
      <c r="N31" s="199">
        <v>3</v>
      </c>
      <c r="O31" s="199">
        <v>4</v>
      </c>
      <c r="P31" s="199">
        <v>5</v>
      </c>
      <c r="Q31" s="199">
        <v>6</v>
      </c>
      <c r="R31" s="199">
        <v>7</v>
      </c>
      <c r="S31" s="199">
        <v>8</v>
      </c>
      <c r="T31" s="221">
        <v>9</v>
      </c>
      <c r="U31" s="199">
        <v>10</v>
      </c>
      <c r="V31" s="221">
        <v>11</v>
      </c>
      <c r="W31" s="199">
        <v>12</v>
      </c>
      <c r="X31" s="221">
        <v>13</v>
      </c>
      <c r="Y31" s="199">
        <v>14</v>
      </c>
      <c r="Z31" s="221">
        <v>15</v>
      </c>
      <c r="AA31" s="199">
        <v>16</v>
      </c>
      <c r="AB31" s="221">
        <v>17</v>
      </c>
      <c r="AC31" s="199">
        <v>18</v>
      </c>
      <c r="AD31" s="221">
        <v>19</v>
      </c>
      <c r="AE31" s="199">
        <v>20</v>
      </c>
    </row>
    <row r="32" spans="2:31">
      <c r="C32" s="219"/>
      <c r="E32" s="568"/>
      <c r="F32" s="569"/>
      <c r="G32" s="569"/>
      <c r="H32" s="569"/>
      <c r="I32" s="570"/>
      <c r="K32" s="175" t="s">
        <v>56</v>
      </c>
      <c r="L32" s="222">
        <v>2500000</v>
      </c>
      <c r="M32" s="222">
        <v>2500000</v>
      </c>
      <c r="N32" s="222">
        <v>2500000</v>
      </c>
      <c r="O32" s="222">
        <v>3100000</v>
      </c>
      <c r="P32" s="222">
        <v>3600000</v>
      </c>
      <c r="Q32" s="222">
        <v>4200000</v>
      </c>
      <c r="R32" s="222">
        <v>4900000</v>
      </c>
      <c r="S32" s="222">
        <v>5500000</v>
      </c>
      <c r="T32" s="222">
        <v>5500000</v>
      </c>
      <c r="U32" s="222">
        <v>5500000</v>
      </c>
      <c r="V32" s="222">
        <v>5500000</v>
      </c>
      <c r="W32" s="222">
        <v>5500000</v>
      </c>
      <c r="X32" s="222">
        <v>5500000</v>
      </c>
      <c r="Y32" s="222">
        <v>5500000</v>
      </c>
      <c r="Z32" s="222">
        <v>5500000</v>
      </c>
      <c r="AA32" s="222">
        <v>5500000</v>
      </c>
      <c r="AB32" s="222">
        <v>5500000</v>
      </c>
      <c r="AC32" s="222">
        <v>5500000</v>
      </c>
      <c r="AD32" s="222">
        <v>5500000</v>
      </c>
      <c r="AE32" s="222">
        <v>5500000</v>
      </c>
    </row>
    <row r="33" spans="2:31">
      <c r="C33" s="219"/>
      <c r="E33" s="568"/>
      <c r="F33" s="569"/>
      <c r="G33" s="569"/>
      <c r="H33" s="569"/>
      <c r="I33" s="570"/>
      <c r="K33" s="176"/>
      <c r="L33" s="223"/>
      <c r="M33" s="223"/>
      <c r="N33" s="223"/>
      <c r="O33" s="223"/>
      <c r="P33" s="223"/>
      <c r="Q33" s="223"/>
      <c r="R33" s="223"/>
      <c r="S33" s="223"/>
      <c r="T33" s="223"/>
      <c r="U33" s="223"/>
      <c r="V33" s="223"/>
      <c r="W33" s="223"/>
      <c r="X33" s="223"/>
      <c r="Y33" s="223"/>
      <c r="Z33" s="223"/>
      <c r="AA33" s="223"/>
      <c r="AB33" s="223"/>
      <c r="AC33" s="223"/>
      <c r="AD33" s="223"/>
      <c r="AE33" s="223"/>
    </row>
    <row r="34" spans="2:31">
      <c r="C34" s="219"/>
      <c r="E34" s="568"/>
      <c r="F34" s="569"/>
      <c r="G34" s="569"/>
      <c r="H34" s="569"/>
      <c r="I34" s="570"/>
      <c r="K34" s="176"/>
      <c r="L34" s="223"/>
      <c r="M34" s="223"/>
      <c r="N34" s="223"/>
      <c r="O34" s="223"/>
      <c r="P34" s="223"/>
      <c r="Q34" s="223"/>
      <c r="R34" s="223"/>
      <c r="S34" s="223"/>
      <c r="T34" s="223"/>
      <c r="U34" s="223"/>
      <c r="V34" s="223"/>
      <c r="W34" s="223"/>
      <c r="X34" s="223"/>
      <c r="Y34" s="223"/>
      <c r="Z34" s="223"/>
      <c r="AA34" s="223"/>
      <c r="AB34" s="223"/>
      <c r="AC34" s="223"/>
      <c r="AD34" s="223"/>
      <c r="AE34" s="223"/>
    </row>
    <row r="35" spans="2:31" ht="14.25" thickBot="1">
      <c r="C35" s="219"/>
      <c r="E35" s="571"/>
      <c r="F35" s="572"/>
      <c r="G35" s="572"/>
      <c r="H35" s="572"/>
      <c r="I35" s="573"/>
      <c r="K35" s="176"/>
      <c r="L35" s="223"/>
      <c r="M35" s="223"/>
      <c r="N35" s="223"/>
      <c r="O35" s="223"/>
      <c r="P35" s="223"/>
      <c r="Q35" s="223"/>
      <c r="R35" s="223"/>
      <c r="S35" s="223"/>
      <c r="T35" s="223"/>
      <c r="U35" s="223"/>
      <c r="V35" s="223"/>
      <c r="W35" s="223"/>
      <c r="X35" s="223"/>
      <c r="Y35" s="223"/>
      <c r="Z35" s="223"/>
      <c r="AA35" s="223"/>
      <c r="AB35" s="223"/>
      <c r="AC35" s="223"/>
      <c r="AD35" s="223"/>
      <c r="AE35" s="223"/>
    </row>
    <row r="36" spans="2:31" ht="28.5" customHeight="1" thickBot="1">
      <c r="B36" s="224" t="s">
        <v>15</v>
      </c>
      <c r="C36" s="153">
        <f>COUNTA(C25:C35)</f>
        <v>3</v>
      </c>
    </row>
    <row r="37" spans="2:31">
      <c r="K37" s="220" t="s">
        <v>28</v>
      </c>
    </row>
    <row r="38" spans="2:31" ht="15" thickBot="1">
      <c r="B38" s="40" t="s">
        <v>27</v>
      </c>
      <c r="E38" s="40" t="s">
        <v>79</v>
      </c>
      <c r="L38" s="199">
        <v>1</v>
      </c>
      <c r="M38" s="199">
        <v>2</v>
      </c>
      <c r="N38" s="199">
        <v>3</v>
      </c>
      <c r="O38" s="199">
        <v>4</v>
      </c>
      <c r="P38" s="199">
        <v>5</v>
      </c>
      <c r="Q38" s="199">
        <v>6</v>
      </c>
      <c r="R38" s="199">
        <v>7</v>
      </c>
      <c r="S38" s="199">
        <v>8</v>
      </c>
      <c r="T38" s="221">
        <v>9</v>
      </c>
      <c r="U38" s="199">
        <v>10</v>
      </c>
      <c r="V38" s="221">
        <v>11</v>
      </c>
      <c r="W38" s="199">
        <v>12</v>
      </c>
      <c r="X38" s="221">
        <v>13</v>
      </c>
      <c r="Y38" s="199">
        <v>14</v>
      </c>
      <c r="Z38" s="221">
        <v>15</v>
      </c>
      <c r="AA38" s="199">
        <v>16</v>
      </c>
      <c r="AB38" s="221">
        <v>17</v>
      </c>
      <c r="AC38" s="199">
        <v>18</v>
      </c>
      <c r="AD38" s="221">
        <v>19</v>
      </c>
      <c r="AE38" s="199">
        <v>20</v>
      </c>
    </row>
    <row r="39" spans="2:31" ht="32.25" customHeight="1" thickBot="1">
      <c r="B39" s="193" t="s">
        <v>38</v>
      </c>
      <c r="C39" s="151">
        <f>LOOKUP(C36,L31:AE31,L32:AE32)</f>
        <v>2500000</v>
      </c>
      <c r="E39" s="225" t="s">
        <v>38</v>
      </c>
      <c r="F39" s="151">
        <f>LOOKUP(C36,L38:AE38,L39:AE39)</f>
        <v>2500000</v>
      </c>
      <c r="K39" s="175" t="s">
        <v>56</v>
      </c>
      <c r="L39" s="222">
        <v>2500000</v>
      </c>
      <c r="M39" s="222">
        <v>2500000</v>
      </c>
      <c r="N39" s="222">
        <v>2500000</v>
      </c>
      <c r="O39" s="222">
        <v>3100000</v>
      </c>
      <c r="P39" s="222">
        <v>3600000</v>
      </c>
      <c r="Q39" s="222">
        <v>4200000</v>
      </c>
      <c r="R39" s="222">
        <v>4900000</v>
      </c>
      <c r="S39" s="222">
        <v>5500000</v>
      </c>
      <c r="T39" s="222">
        <v>5500000</v>
      </c>
      <c r="U39" s="222">
        <v>5500000</v>
      </c>
      <c r="V39" s="222">
        <v>5500000</v>
      </c>
      <c r="W39" s="222">
        <v>5500000</v>
      </c>
      <c r="X39" s="222">
        <v>5500000</v>
      </c>
      <c r="Y39" s="222">
        <v>5500000</v>
      </c>
      <c r="Z39" s="222">
        <v>5500000</v>
      </c>
      <c r="AA39" s="222">
        <v>5500000</v>
      </c>
      <c r="AB39" s="222">
        <v>5500000</v>
      </c>
      <c r="AC39" s="222">
        <v>5500000</v>
      </c>
      <c r="AD39" s="222">
        <v>5500000</v>
      </c>
      <c r="AE39" s="222">
        <v>5500000</v>
      </c>
    </row>
    <row r="40" spans="2:31">
      <c r="K40" s="176"/>
      <c r="L40" s="223"/>
      <c r="M40" s="223"/>
      <c r="N40" s="223"/>
      <c r="O40" s="223"/>
      <c r="P40" s="223"/>
      <c r="Q40" s="223"/>
      <c r="R40" s="223"/>
      <c r="S40" s="223"/>
      <c r="T40" s="223"/>
      <c r="U40" s="223"/>
      <c r="V40" s="223"/>
      <c r="W40" s="223"/>
      <c r="X40" s="223"/>
      <c r="Y40" s="223"/>
      <c r="Z40" s="223"/>
      <c r="AA40" s="223"/>
      <c r="AB40" s="223"/>
      <c r="AC40" s="223"/>
      <c r="AD40" s="223"/>
      <c r="AE40" s="223"/>
    </row>
    <row r="41" spans="2:31">
      <c r="K41" s="176"/>
      <c r="L41" s="223"/>
      <c r="M41" s="223"/>
      <c r="N41" s="223"/>
      <c r="O41" s="223"/>
      <c r="P41" s="223"/>
      <c r="Q41" s="223"/>
      <c r="R41" s="223"/>
      <c r="S41" s="223"/>
      <c r="T41" s="223"/>
      <c r="U41" s="223"/>
      <c r="V41" s="223"/>
      <c r="W41" s="223"/>
      <c r="X41" s="223"/>
      <c r="Y41" s="223"/>
      <c r="Z41" s="223"/>
      <c r="AA41" s="223"/>
      <c r="AB41" s="223"/>
      <c r="AC41" s="223"/>
      <c r="AD41" s="223"/>
      <c r="AE41" s="223"/>
    </row>
    <row r="42" spans="2:31" ht="15" thickBot="1">
      <c r="B42" s="35" t="s">
        <v>18</v>
      </c>
      <c r="C42" s="128"/>
      <c r="K42" s="176"/>
      <c r="L42" s="223"/>
      <c r="M42" s="223"/>
      <c r="N42" s="223"/>
      <c r="O42" s="223"/>
      <c r="P42" s="223"/>
      <c r="Q42" s="223"/>
      <c r="R42" s="223"/>
      <c r="S42" s="223"/>
      <c r="T42" s="223"/>
      <c r="U42" s="223"/>
      <c r="V42" s="223"/>
      <c r="W42" s="223"/>
      <c r="X42" s="223"/>
      <c r="Y42" s="223"/>
      <c r="Z42" s="223"/>
      <c r="AA42" s="223"/>
      <c r="AB42" s="223"/>
      <c r="AC42" s="223"/>
      <c r="AD42" s="223"/>
      <c r="AE42" s="223"/>
    </row>
    <row r="43" spans="2:31" ht="27" customHeight="1" thickBot="1">
      <c r="B43" s="407" t="str">
        <f>IF(OR(C20&gt;C39,F20&gt;F39),C59,IF(OR(C39=FALSE,F39=FALSE),"",B59))</f>
        <v>基準内</v>
      </c>
      <c r="C43" s="408"/>
      <c r="D43" s="32" t="s">
        <v>109</v>
      </c>
      <c r="E43" s="565" t="s">
        <v>110</v>
      </c>
      <c r="F43" s="583"/>
      <c r="G43" s="583"/>
      <c r="H43" s="583"/>
      <c r="I43" s="584"/>
      <c r="K43" s="176"/>
      <c r="L43" s="223"/>
      <c r="M43" s="223"/>
      <c r="N43" s="223"/>
      <c r="O43" s="223"/>
      <c r="P43" s="223"/>
      <c r="Q43" s="223"/>
      <c r="R43" s="223"/>
      <c r="S43" s="223"/>
      <c r="T43" s="223"/>
      <c r="U43" s="223"/>
      <c r="V43" s="223"/>
      <c r="W43" s="223"/>
      <c r="X43" s="223"/>
      <c r="Y43" s="223"/>
      <c r="Z43" s="223"/>
      <c r="AA43" s="223"/>
      <c r="AB43" s="223"/>
      <c r="AC43" s="223"/>
      <c r="AD43" s="223"/>
      <c r="AE43" s="223"/>
    </row>
    <row r="44" spans="2:31" ht="14.25" customHeight="1">
      <c r="B44" s="144"/>
      <c r="C44" s="144"/>
      <c r="D44" s="144"/>
      <c r="E44" s="585"/>
      <c r="F44" s="586"/>
      <c r="G44" s="586"/>
      <c r="H44" s="586"/>
      <c r="I44" s="587"/>
    </row>
    <row r="45" spans="2:31">
      <c r="E45" s="585"/>
      <c r="F45" s="586"/>
      <c r="G45" s="586"/>
      <c r="H45" s="586"/>
      <c r="I45" s="587"/>
    </row>
    <row r="46" spans="2:31" ht="14.25" thickBot="1">
      <c r="E46" s="588"/>
      <c r="F46" s="589"/>
      <c r="G46" s="589"/>
      <c r="H46" s="589"/>
      <c r="I46" s="590"/>
    </row>
    <row r="47" spans="2:31" ht="14.25" thickBot="1"/>
    <row r="48" spans="2:31">
      <c r="B48" s="593" t="s">
        <v>68</v>
      </c>
      <c r="C48" s="594"/>
      <c r="D48" s="594"/>
      <c r="E48" s="594"/>
      <c r="F48" s="594"/>
      <c r="G48" s="594"/>
      <c r="H48" s="594"/>
      <c r="I48" s="594"/>
      <c r="J48" s="595"/>
    </row>
    <row r="49" spans="2:10">
      <c r="B49" s="596"/>
      <c r="C49" s="597"/>
      <c r="D49" s="597"/>
      <c r="E49" s="597"/>
      <c r="F49" s="597"/>
      <c r="G49" s="597"/>
      <c r="H49" s="597"/>
      <c r="I49" s="597"/>
      <c r="J49" s="598"/>
    </row>
    <row r="50" spans="2:10">
      <c r="B50" s="596"/>
      <c r="C50" s="597"/>
      <c r="D50" s="597"/>
      <c r="E50" s="597"/>
      <c r="F50" s="597"/>
      <c r="G50" s="597"/>
      <c r="H50" s="597"/>
      <c r="I50" s="597"/>
      <c r="J50" s="598"/>
    </row>
    <row r="51" spans="2:10">
      <c r="B51" s="596"/>
      <c r="C51" s="597"/>
      <c r="D51" s="597"/>
      <c r="E51" s="597"/>
      <c r="F51" s="597"/>
      <c r="G51" s="597"/>
      <c r="H51" s="597"/>
      <c r="I51" s="597"/>
      <c r="J51" s="598"/>
    </row>
    <row r="52" spans="2:10">
      <c r="B52" s="596"/>
      <c r="C52" s="597"/>
      <c r="D52" s="597"/>
      <c r="E52" s="597"/>
      <c r="F52" s="597"/>
      <c r="G52" s="597"/>
      <c r="H52" s="597"/>
      <c r="I52" s="597"/>
      <c r="J52" s="598"/>
    </row>
    <row r="53" spans="2:10" ht="14.25" thickBot="1">
      <c r="B53" s="599"/>
      <c r="C53" s="600"/>
      <c r="D53" s="600"/>
      <c r="E53" s="600"/>
      <c r="F53" s="600"/>
      <c r="G53" s="600"/>
      <c r="H53" s="600"/>
      <c r="I53" s="600"/>
      <c r="J53" s="601"/>
    </row>
    <row r="59" spans="2:10" ht="17.25" hidden="1">
      <c r="B59" s="174" t="s">
        <v>31</v>
      </c>
      <c r="C59" s="174" t="s">
        <v>19</v>
      </c>
    </row>
    <row r="71" spans="11:15">
      <c r="K71" s="202"/>
      <c r="L71" s="203"/>
      <c r="M71" s="203"/>
      <c r="N71" s="203"/>
      <c r="O71" s="203"/>
    </row>
    <row r="72" spans="11:15">
      <c r="K72" s="202"/>
      <c r="L72" s="202"/>
      <c r="M72" s="202"/>
      <c r="N72" s="202"/>
      <c r="O72" s="202"/>
    </row>
    <row r="73" spans="11:15">
      <c r="K73" s="202"/>
      <c r="L73" s="206"/>
      <c r="M73" s="206"/>
      <c r="N73" s="206"/>
      <c r="O73" s="206"/>
    </row>
    <row r="74" spans="11:15">
      <c r="K74" s="209"/>
      <c r="L74" s="210"/>
      <c r="M74" s="210"/>
      <c r="N74" s="210"/>
      <c r="O74" s="210"/>
    </row>
    <row r="75" spans="11:15">
      <c r="K75" s="209"/>
      <c r="L75" s="210"/>
      <c r="M75" s="210"/>
      <c r="N75" s="210"/>
      <c r="O75" s="210"/>
    </row>
    <row r="76" spans="11:15">
      <c r="K76" s="209"/>
      <c r="L76" s="210"/>
      <c r="M76" s="210"/>
      <c r="N76" s="210"/>
      <c r="O76" s="210"/>
    </row>
    <row r="77" spans="11:15">
      <c r="K77" s="209"/>
      <c r="L77" s="210"/>
      <c r="M77" s="210"/>
      <c r="N77" s="210"/>
      <c r="O77" s="210"/>
    </row>
    <row r="78" spans="11:15">
      <c r="K78" s="209"/>
      <c r="L78" s="210"/>
      <c r="M78" s="210"/>
      <c r="N78" s="210"/>
      <c r="O78" s="210"/>
    </row>
    <row r="79" spans="11:15">
      <c r="K79" s="209"/>
      <c r="L79" s="210"/>
      <c r="M79" s="210"/>
      <c r="N79" s="210"/>
      <c r="O79" s="210"/>
    </row>
    <row r="80" spans="11:15">
      <c r="K80" s="226"/>
      <c r="L80" s="203"/>
      <c r="M80" s="203"/>
      <c r="N80" s="203"/>
      <c r="O80" s="203"/>
    </row>
    <row r="81" spans="11:15">
      <c r="K81" s="202"/>
      <c r="L81" s="203"/>
      <c r="M81" s="203"/>
      <c r="N81" s="203"/>
      <c r="O81" s="203"/>
    </row>
    <row r="82" spans="11:15">
      <c r="K82" s="202"/>
      <c r="L82" s="202"/>
      <c r="M82" s="202"/>
      <c r="N82" s="202"/>
      <c r="O82" s="202"/>
    </row>
    <row r="83" spans="11:15">
      <c r="K83" s="202"/>
      <c r="L83" s="206"/>
      <c r="M83" s="206"/>
      <c r="N83" s="206"/>
      <c r="O83" s="206"/>
    </row>
    <row r="84" spans="11:15">
      <c r="K84" s="209"/>
      <c r="L84" s="210"/>
      <c r="M84" s="210"/>
      <c r="N84" s="210"/>
      <c r="O84" s="210"/>
    </row>
    <row r="85" spans="11:15">
      <c r="K85" s="209"/>
      <c r="L85" s="210"/>
      <c r="M85" s="210"/>
      <c r="N85" s="210"/>
      <c r="O85" s="210"/>
    </row>
    <row r="86" spans="11:15">
      <c r="K86" s="209"/>
      <c r="L86" s="210"/>
      <c r="M86" s="210"/>
      <c r="N86" s="210"/>
      <c r="O86" s="210"/>
    </row>
    <row r="87" spans="11:15">
      <c r="K87" s="209"/>
      <c r="L87" s="210"/>
      <c r="M87" s="210"/>
      <c r="N87" s="210"/>
      <c r="O87" s="210"/>
    </row>
    <row r="88" spans="11:15">
      <c r="K88" s="209"/>
      <c r="L88" s="210"/>
      <c r="M88" s="210"/>
      <c r="N88" s="210"/>
      <c r="O88" s="210"/>
    </row>
    <row r="89" spans="11:15">
      <c r="K89" s="209"/>
      <c r="L89" s="210"/>
      <c r="M89" s="210"/>
      <c r="N89" s="210"/>
      <c r="O89" s="210"/>
    </row>
  </sheetData>
  <sheetProtection sheet="1"/>
  <mergeCells count="16">
    <mergeCell ref="B2:I2"/>
    <mergeCell ref="B48:J53"/>
    <mergeCell ref="B5:C5"/>
    <mergeCell ref="B6:C6"/>
    <mergeCell ref="B7:C7"/>
    <mergeCell ref="C23:C24"/>
    <mergeCell ref="R5:R6"/>
    <mergeCell ref="S5:V5"/>
    <mergeCell ref="B43:C43"/>
    <mergeCell ref="E11:E12"/>
    <mergeCell ref="F11:F12"/>
    <mergeCell ref="B11:B12"/>
    <mergeCell ref="C11:C12"/>
    <mergeCell ref="E25:I35"/>
    <mergeCell ref="H10:J23"/>
    <mergeCell ref="E43:I46"/>
  </mergeCells>
  <phoneticPr fontId="3"/>
  <dataValidations count="1">
    <dataValidation type="list" allowBlank="1" showErrorMessage="1" prompt="_x000a_" sqref="E13:E19 B13:B19 C25:C35">
      <formula1>$K$4:$K$11</formula1>
    </dataValidation>
  </dataValidations>
  <pageMargins left="0.78740157480314965" right="0.44" top="0.66" bottom="0.98425196850393704" header="0.51181102362204722" footer="0.51181102362204722"/>
  <pageSetup paperSize="9" scale="87" firstPageNumber="72" orientation="portrait" useFirstPageNumber="1" r:id="rId1"/>
  <headerFooter alignWithMargins="0">
    <oddFooter>&amp;L&amp;A</oddFooter>
  </headerFooter>
  <rowBreaks count="1" manualBreakCount="1">
    <brk id="54" min="1" max="9"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E131"/>
  <sheetViews>
    <sheetView showGridLines="0" view="pageBreakPreview" topLeftCell="A91" zoomScaleNormal="100" zoomScaleSheetLayoutView="100" workbookViewId="0">
      <selection activeCell="B111" sqref="B111:E131"/>
    </sheetView>
  </sheetViews>
  <sheetFormatPr defaultRowHeight="13.5"/>
  <cols>
    <col min="1" max="1" width="2.5" customWidth="1"/>
    <col min="2" max="2" width="14.75" customWidth="1"/>
    <col min="3" max="3" width="16.75" customWidth="1"/>
    <col min="4" max="4" width="8" customWidth="1"/>
    <col min="5" max="5" width="10" customWidth="1"/>
    <col min="6" max="6" width="10.125" customWidth="1"/>
    <col min="7" max="7" width="19" customWidth="1"/>
    <col min="8" max="8" width="3.375" bestFit="1" customWidth="1"/>
    <col min="9" max="9" width="27" customWidth="1"/>
    <col min="10" max="10" width="2.375" customWidth="1"/>
    <col min="11" max="11" width="11.625" customWidth="1"/>
    <col min="12" max="13" width="18.5" customWidth="1"/>
    <col min="14" max="14" width="10.5" bestFit="1" customWidth="1"/>
    <col min="15" max="17" width="9.25" bestFit="1" customWidth="1"/>
    <col min="18" max="22" width="11.25" customWidth="1"/>
  </cols>
  <sheetData>
    <row r="1" spans="1:22" ht="18" thickBot="1">
      <c r="A1" s="239"/>
      <c r="I1" s="57" t="s">
        <v>81</v>
      </c>
    </row>
    <row r="2" spans="1:22" ht="33" customHeight="1">
      <c r="B2" s="340" t="s">
        <v>116</v>
      </c>
      <c r="C2" s="340"/>
      <c r="D2" s="340"/>
      <c r="E2" s="340"/>
      <c r="F2" s="340"/>
      <c r="G2" s="340"/>
      <c r="H2" s="340"/>
      <c r="I2" s="340"/>
      <c r="J2" s="340"/>
    </row>
    <row r="3" spans="1:22" s="95" customFormat="1" ht="14.25" thickBot="1">
      <c r="B3" s="94"/>
      <c r="C3" s="94"/>
      <c r="D3" s="94"/>
      <c r="E3" s="94"/>
      <c r="F3" s="94"/>
      <c r="G3" s="94"/>
      <c r="H3" s="94"/>
      <c r="I3" s="94"/>
      <c r="J3" s="94"/>
    </row>
    <row r="4" spans="1:22" ht="21.75" customHeight="1" thickBot="1">
      <c r="B4" s="78"/>
      <c r="C4" s="2"/>
      <c r="D4" s="3"/>
      <c r="E4" s="3"/>
      <c r="F4" s="76" t="s">
        <v>0</v>
      </c>
      <c r="G4" s="267" t="s">
        <v>123</v>
      </c>
      <c r="I4" s="296" t="s">
        <v>127</v>
      </c>
      <c r="J4" s="5"/>
      <c r="R4" s="16"/>
      <c r="S4" s="17"/>
      <c r="T4" s="17"/>
      <c r="U4" s="17"/>
      <c r="V4" s="17"/>
    </row>
    <row r="5" spans="1:22" ht="24.75" customHeight="1">
      <c r="B5" s="341" t="s">
        <v>1</v>
      </c>
      <c r="C5" s="342"/>
      <c r="D5" s="5"/>
      <c r="E5" s="5"/>
      <c r="F5" s="77" t="s">
        <v>3</v>
      </c>
      <c r="G5" s="262" t="s">
        <v>124</v>
      </c>
      <c r="I5" s="297"/>
      <c r="J5" s="9"/>
      <c r="R5" s="339"/>
      <c r="S5" s="339"/>
      <c r="T5" s="339"/>
      <c r="U5" s="339"/>
      <c r="V5" s="339"/>
    </row>
    <row r="6" spans="1:22" ht="27" customHeight="1">
      <c r="B6" s="343" t="s">
        <v>4</v>
      </c>
      <c r="C6" s="344"/>
      <c r="D6" s="5"/>
      <c r="E6" s="5"/>
      <c r="F6" s="180" t="s">
        <v>5</v>
      </c>
      <c r="G6" s="263" t="s">
        <v>126</v>
      </c>
      <c r="H6" s="69" t="s">
        <v>32</v>
      </c>
      <c r="I6" s="297"/>
      <c r="J6" s="5"/>
      <c r="R6" s="339"/>
      <c r="S6" s="18"/>
      <c r="T6" s="18"/>
      <c r="U6" s="18"/>
      <c r="V6" s="18"/>
    </row>
    <row r="7" spans="1:22" ht="27" customHeight="1" thickBot="1">
      <c r="B7" s="336" t="s">
        <v>6</v>
      </c>
      <c r="C7" s="337"/>
      <c r="D7" s="5"/>
      <c r="E7" s="5"/>
      <c r="F7" s="77" t="s">
        <v>7</v>
      </c>
      <c r="G7" s="132">
        <v>1</v>
      </c>
      <c r="I7" s="298"/>
      <c r="J7" s="5"/>
      <c r="R7" s="20"/>
      <c r="S7" s="21"/>
      <c r="T7" s="21"/>
      <c r="U7" s="21"/>
      <c r="V7" s="21"/>
    </row>
    <row r="8" spans="1:22" ht="14.25">
      <c r="B8" s="42"/>
      <c r="C8" s="43"/>
      <c r="D8" s="44"/>
      <c r="E8" s="45"/>
      <c r="F8" s="45"/>
      <c r="G8" s="9"/>
      <c r="H8" s="48"/>
      <c r="I8" s="45"/>
      <c r="J8" s="46"/>
      <c r="R8" s="20"/>
      <c r="S8" s="21"/>
      <c r="T8" s="21"/>
      <c r="U8" s="21"/>
      <c r="V8" s="21"/>
    </row>
    <row r="10" spans="1:22" ht="15" thickBot="1">
      <c r="B10" s="35" t="s">
        <v>54</v>
      </c>
      <c r="C10" s="14"/>
      <c r="D10" s="14"/>
      <c r="E10" s="7"/>
      <c r="F10" s="7"/>
      <c r="G10" s="7"/>
      <c r="H10" s="7"/>
      <c r="I10" s="7"/>
      <c r="J10" s="5"/>
    </row>
    <row r="11" spans="1:22">
      <c r="B11" s="314" t="s">
        <v>14</v>
      </c>
      <c r="C11" s="316" t="s">
        <v>34</v>
      </c>
      <c r="D11" s="318"/>
      <c r="E11" s="29"/>
      <c r="F11" s="29"/>
      <c r="G11" s="29"/>
      <c r="H11" s="29"/>
      <c r="I11" s="29"/>
      <c r="J11" s="29"/>
    </row>
    <row r="12" spans="1:22" ht="14.25" thickBot="1">
      <c r="B12" s="315"/>
      <c r="C12" s="317"/>
      <c r="D12" s="318"/>
      <c r="E12" s="29"/>
      <c r="F12" s="10"/>
      <c r="G12" s="10"/>
      <c r="H12" s="10"/>
      <c r="I12" s="29"/>
      <c r="J12" s="29"/>
    </row>
    <row r="13" spans="1:22" ht="17.25" customHeight="1">
      <c r="B13" s="15" t="s">
        <v>21</v>
      </c>
      <c r="C13" s="37">
        <v>2450000</v>
      </c>
      <c r="D13" s="12"/>
      <c r="E13" s="305" t="s">
        <v>129</v>
      </c>
      <c r="F13" s="306"/>
      <c r="G13" s="306"/>
      <c r="H13" s="306"/>
      <c r="I13" s="307"/>
      <c r="J13" s="31"/>
    </row>
    <row r="14" spans="1:22" ht="17.25" customHeight="1">
      <c r="B14" s="8" t="s">
        <v>22</v>
      </c>
      <c r="C14" s="38">
        <v>1970000</v>
      </c>
      <c r="D14" s="12"/>
      <c r="E14" s="308"/>
      <c r="F14" s="309"/>
      <c r="G14" s="309"/>
      <c r="H14" s="309"/>
      <c r="I14" s="310"/>
      <c r="J14" s="31"/>
    </row>
    <row r="15" spans="1:22" ht="16.5" customHeight="1">
      <c r="B15" s="8"/>
      <c r="C15" s="38"/>
      <c r="D15" s="12"/>
      <c r="E15" s="308"/>
      <c r="F15" s="309"/>
      <c r="G15" s="309"/>
      <c r="H15" s="309"/>
      <c r="I15" s="310"/>
      <c r="J15" s="31"/>
    </row>
    <row r="16" spans="1:22" ht="16.5" customHeight="1">
      <c r="B16" s="8"/>
      <c r="C16" s="38"/>
      <c r="D16" s="32" t="s">
        <v>32</v>
      </c>
      <c r="E16" s="308"/>
      <c r="F16" s="309"/>
      <c r="G16" s="309"/>
      <c r="H16" s="309"/>
      <c r="I16" s="310"/>
      <c r="J16" s="31"/>
    </row>
    <row r="17" spans="2:10" ht="18" customHeight="1">
      <c r="B17" s="8"/>
      <c r="C17" s="38"/>
      <c r="D17" s="12"/>
      <c r="E17" s="308"/>
      <c r="F17" s="309"/>
      <c r="G17" s="309"/>
      <c r="H17" s="309"/>
      <c r="I17" s="310"/>
      <c r="J17" s="31"/>
    </row>
    <row r="18" spans="2:10" ht="17.25" customHeight="1">
      <c r="B18" s="8"/>
      <c r="C18" s="38"/>
      <c r="D18" s="12"/>
      <c r="E18" s="308"/>
      <c r="F18" s="309"/>
      <c r="G18" s="309"/>
      <c r="H18" s="309"/>
      <c r="I18" s="310"/>
      <c r="J18" s="31"/>
    </row>
    <row r="19" spans="2:10" ht="18.75" customHeight="1" thickBot="1">
      <c r="B19" s="8"/>
      <c r="C19" s="39"/>
      <c r="D19" s="12"/>
      <c r="E19" s="311"/>
      <c r="F19" s="312"/>
      <c r="G19" s="312"/>
      <c r="H19" s="312"/>
      <c r="I19" s="313"/>
      <c r="J19" s="31"/>
    </row>
    <row r="20" spans="2:10" ht="29.25" customHeight="1" thickBot="1">
      <c r="B20" s="68" t="s">
        <v>131</v>
      </c>
      <c r="C20" s="67">
        <f>SUM(C13:C19)</f>
        <v>4420000</v>
      </c>
      <c r="D20" s="13"/>
      <c r="E20" s="12"/>
      <c r="F20" s="12"/>
      <c r="G20" s="12"/>
      <c r="H20" s="12"/>
      <c r="I20" s="303"/>
      <c r="J20" s="304"/>
    </row>
    <row r="21" spans="2:10">
      <c r="B21" s="89"/>
      <c r="C21" s="90"/>
      <c r="D21" s="13"/>
      <c r="E21" s="12"/>
      <c r="F21" s="12"/>
      <c r="G21" s="12"/>
      <c r="H21" s="12"/>
      <c r="I21" s="277"/>
      <c r="J21" s="278"/>
    </row>
    <row r="22" spans="2:10" ht="27" customHeight="1" thickBot="1">
      <c r="B22" s="40" t="s">
        <v>55</v>
      </c>
      <c r="C22" s="264"/>
      <c r="D22" s="264"/>
      <c r="E22" s="338"/>
      <c r="F22" s="338"/>
      <c r="G22" s="338"/>
      <c r="H22" s="281"/>
      <c r="I22" s="281"/>
      <c r="J22" s="281"/>
    </row>
    <row r="23" spans="2:10">
      <c r="C23" s="299" t="s">
        <v>14</v>
      </c>
    </row>
    <row r="24" spans="2:10" ht="14.25" thickBot="1">
      <c r="C24" s="300"/>
    </row>
    <row r="25" spans="2:10" ht="25.5" customHeight="1" thickBot="1">
      <c r="C25" s="229" t="s">
        <v>91</v>
      </c>
      <c r="E25" s="279"/>
      <c r="F25" s="280"/>
      <c r="G25" s="280"/>
      <c r="H25" s="280"/>
      <c r="I25" s="280"/>
    </row>
    <row r="26" spans="2:10" ht="15" customHeight="1">
      <c r="C26" s="66" t="s">
        <v>21</v>
      </c>
      <c r="E26" s="319" t="s">
        <v>134</v>
      </c>
      <c r="F26" s="320"/>
      <c r="G26" s="320"/>
      <c r="H26" s="320"/>
      <c r="I26" s="321"/>
    </row>
    <row r="27" spans="2:10" ht="15" customHeight="1">
      <c r="C27" s="15" t="s">
        <v>22</v>
      </c>
      <c r="E27" s="322"/>
      <c r="F27" s="323"/>
      <c r="G27" s="323"/>
      <c r="H27" s="323"/>
      <c r="I27" s="324"/>
    </row>
    <row r="28" spans="2:10" ht="17.25" customHeight="1">
      <c r="C28" s="15" t="s">
        <v>23</v>
      </c>
      <c r="E28" s="322"/>
      <c r="F28" s="323"/>
      <c r="G28" s="323"/>
      <c r="H28" s="323"/>
      <c r="I28" s="324"/>
    </row>
    <row r="29" spans="2:10" ht="15" customHeight="1">
      <c r="C29" s="15" t="s">
        <v>71</v>
      </c>
      <c r="D29" s="32" t="s">
        <v>32</v>
      </c>
      <c r="E29" s="322"/>
      <c r="F29" s="323"/>
      <c r="G29" s="323"/>
      <c r="H29" s="323"/>
      <c r="I29" s="324"/>
    </row>
    <row r="30" spans="2:10" ht="15" customHeight="1">
      <c r="C30" s="15"/>
      <c r="E30" s="322"/>
      <c r="F30" s="323"/>
      <c r="G30" s="323"/>
      <c r="H30" s="323"/>
      <c r="I30" s="324"/>
    </row>
    <row r="31" spans="2:10" ht="15" customHeight="1" thickBot="1">
      <c r="C31" s="15"/>
      <c r="E31" s="325"/>
      <c r="F31" s="326"/>
      <c r="G31" s="326"/>
      <c r="H31" s="326"/>
      <c r="I31" s="327"/>
    </row>
    <row r="32" spans="2:10" ht="15" customHeight="1">
      <c r="C32" s="15"/>
      <c r="E32" s="280"/>
      <c r="F32" s="280"/>
      <c r="G32" s="280"/>
      <c r="H32" s="280"/>
      <c r="I32" s="280"/>
    </row>
    <row r="33" spans="2:31" ht="15" customHeight="1">
      <c r="C33" s="15"/>
      <c r="E33" s="280"/>
      <c r="F33" s="280"/>
      <c r="G33" s="280"/>
      <c r="H33" s="280"/>
      <c r="I33" s="280"/>
    </row>
    <row r="34" spans="2:31" ht="15" customHeight="1">
      <c r="C34" s="15"/>
      <c r="E34" s="280"/>
      <c r="F34" s="280"/>
      <c r="G34" s="280"/>
      <c r="H34" s="280"/>
      <c r="I34" s="280"/>
      <c r="K34" s="47"/>
      <c r="L34" s="49"/>
      <c r="M34" s="49"/>
      <c r="N34" s="49"/>
      <c r="O34" s="49"/>
      <c r="P34" s="49"/>
      <c r="Q34" s="49"/>
      <c r="R34" s="49"/>
      <c r="S34" s="49"/>
      <c r="T34" s="49"/>
      <c r="U34" s="49"/>
      <c r="V34" s="49"/>
      <c r="W34" s="49"/>
      <c r="X34" s="49"/>
      <c r="Y34" s="49"/>
      <c r="Z34" s="49"/>
      <c r="AA34" s="49"/>
      <c r="AB34" s="49"/>
      <c r="AC34" s="49"/>
      <c r="AD34" s="49"/>
      <c r="AE34" s="49"/>
    </row>
    <row r="35" spans="2:31" ht="15" customHeight="1" thickBot="1">
      <c r="C35" s="36"/>
      <c r="E35" s="280"/>
      <c r="F35" s="280"/>
      <c r="G35" s="280"/>
      <c r="H35" s="280"/>
      <c r="I35" s="280"/>
      <c r="K35" s="47"/>
      <c r="L35" s="49"/>
      <c r="M35" s="49"/>
      <c r="N35" s="49"/>
      <c r="O35" s="49"/>
      <c r="P35" s="49"/>
      <c r="Q35" s="49"/>
      <c r="R35" s="49"/>
      <c r="S35" s="49"/>
      <c r="T35" s="49"/>
      <c r="U35" s="49"/>
      <c r="V35" s="49"/>
      <c r="W35" s="49"/>
      <c r="X35" s="49"/>
      <c r="Y35" s="49"/>
      <c r="Z35" s="49"/>
      <c r="AA35" s="49"/>
      <c r="AB35" s="49"/>
      <c r="AC35" s="49"/>
      <c r="AD35" s="49"/>
      <c r="AE35" s="49"/>
    </row>
    <row r="36" spans="2:31" ht="24" customHeight="1" thickBot="1">
      <c r="B36" s="228" t="s">
        <v>15</v>
      </c>
      <c r="C36" s="75">
        <f>IF(G6="","―",COUNTA(C25:C35))</f>
        <v>5</v>
      </c>
    </row>
    <row r="38" spans="2:31" ht="23.25" customHeight="1" thickBot="1">
      <c r="B38" s="40" t="s">
        <v>27</v>
      </c>
    </row>
    <row r="39" spans="2:31" ht="44.25" customHeight="1">
      <c r="B39" s="71" t="s">
        <v>38</v>
      </c>
      <c r="C39" s="261">
        <f>IF(G6="","＊＊＊＊＊",IF(COUNTA(B13:B19)&lt;&gt;1,VLOOKUP(C36,$B$111:$C$130,2),VLOOKUP(C36,$D$111:$E$130,2)))</f>
        <v>5900000</v>
      </c>
      <c r="D39" s="32" t="s">
        <v>32</v>
      </c>
      <c r="E39" s="319" t="s">
        <v>132</v>
      </c>
      <c r="F39" s="328"/>
      <c r="G39" s="328"/>
      <c r="H39" s="328"/>
      <c r="I39" s="329"/>
    </row>
    <row r="40" spans="2:31">
      <c r="E40" s="330"/>
      <c r="F40" s="331"/>
      <c r="G40" s="331"/>
      <c r="H40" s="331"/>
      <c r="I40" s="332"/>
    </row>
    <row r="41" spans="2:31">
      <c r="E41" s="330"/>
      <c r="F41" s="331"/>
      <c r="G41" s="331"/>
      <c r="H41" s="331"/>
      <c r="I41" s="332"/>
    </row>
    <row r="42" spans="2:31" ht="27" customHeight="1" thickBot="1">
      <c r="B42" s="35" t="s">
        <v>50</v>
      </c>
      <c r="C42" s="23"/>
      <c r="D42" s="5"/>
      <c r="E42" s="330"/>
      <c r="F42" s="331"/>
      <c r="G42" s="331"/>
      <c r="H42" s="331"/>
      <c r="I42" s="332"/>
    </row>
    <row r="43" spans="2:31" ht="28.5" customHeight="1" thickBot="1">
      <c r="B43" s="301" t="str">
        <f>IF(G6="","＊＊＊＊＊",IF(C20&gt;C39,C95,IF(C39=FALSE,"",B95)))</f>
        <v>基準内</v>
      </c>
      <c r="C43" s="302"/>
      <c r="D43" s="32" t="s">
        <v>32</v>
      </c>
      <c r="E43" s="333"/>
      <c r="F43" s="334"/>
      <c r="G43" s="334"/>
      <c r="H43" s="334"/>
      <c r="I43" s="335"/>
    </row>
    <row r="44" spans="2:31" ht="14.25" customHeight="1">
      <c r="B44" s="25"/>
      <c r="C44" s="25"/>
      <c r="D44" s="25"/>
      <c r="E44" s="279"/>
      <c r="F44" s="279"/>
      <c r="G44" s="279"/>
      <c r="H44" s="279"/>
      <c r="I44" s="279"/>
    </row>
    <row r="45" spans="2:31">
      <c r="E45" s="279"/>
      <c r="F45" s="279"/>
      <c r="G45" s="279"/>
      <c r="H45" s="279"/>
      <c r="I45" s="279"/>
    </row>
    <row r="47" spans="2:31" ht="14.25" thickBot="1"/>
    <row r="48" spans="2:31" ht="13.5" customHeight="1">
      <c r="B48" s="287" t="s">
        <v>39</v>
      </c>
      <c r="C48" s="288"/>
      <c r="D48" s="288"/>
      <c r="E48" s="288"/>
      <c r="F48" s="288"/>
      <c r="G48" s="288"/>
      <c r="H48" s="288"/>
      <c r="I48" s="289"/>
    </row>
    <row r="49" spans="2:9" ht="13.5" customHeight="1">
      <c r="B49" s="290"/>
      <c r="C49" s="291"/>
      <c r="D49" s="291"/>
      <c r="E49" s="291"/>
      <c r="F49" s="291"/>
      <c r="G49" s="291"/>
      <c r="H49" s="291"/>
      <c r="I49" s="292"/>
    </row>
    <row r="50" spans="2:9" ht="13.5" customHeight="1" thickBot="1">
      <c r="B50" s="293"/>
      <c r="C50" s="294"/>
      <c r="D50" s="294"/>
      <c r="E50" s="294"/>
      <c r="F50" s="294"/>
      <c r="G50" s="294"/>
      <c r="H50" s="294"/>
      <c r="I50" s="295"/>
    </row>
    <row r="51" spans="2:9" ht="13.5" customHeight="1">
      <c r="C51" s="34"/>
      <c r="D51" s="34"/>
      <c r="E51" s="34"/>
      <c r="F51" s="34"/>
      <c r="G51" s="34"/>
      <c r="H51" s="34"/>
      <c r="I51" s="34"/>
    </row>
    <row r="52" spans="2:9" ht="13.5" customHeight="1">
      <c r="C52" s="34"/>
      <c r="D52" s="34"/>
      <c r="E52" s="34"/>
      <c r="F52" s="34"/>
      <c r="G52" s="34"/>
      <c r="H52" s="34"/>
      <c r="I52" s="34"/>
    </row>
    <row r="53" spans="2:9" ht="13.5" customHeight="1">
      <c r="C53" s="34"/>
      <c r="D53" s="34"/>
      <c r="E53" s="34"/>
      <c r="F53" s="34"/>
      <c r="G53" s="34"/>
      <c r="H53" s="34"/>
      <c r="I53" s="34"/>
    </row>
    <row r="54" spans="2:9" ht="13.5" customHeight="1">
      <c r="C54" s="34"/>
      <c r="D54" s="34"/>
      <c r="E54" s="34"/>
      <c r="F54" s="34"/>
      <c r="G54" s="34"/>
      <c r="H54" s="34"/>
      <c r="I54" s="34"/>
    </row>
    <row r="94" spans="2:3" ht="14.25" thickBot="1"/>
    <row r="95" spans="2:3" ht="18" thickBot="1">
      <c r="B95" s="242" t="s">
        <v>31</v>
      </c>
      <c r="C95" s="243" t="s">
        <v>19</v>
      </c>
    </row>
    <row r="96" spans="2:3">
      <c r="B96" s="63"/>
      <c r="C96" s="63"/>
    </row>
    <row r="97" spans="2:5" ht="14.25" thickBot="1">
      <c r="B97" s="63"/>
      <c r="C97" s="63"/>
    </row>
    <row r="98" spans="2:5">
      <c r="B98" s="232" t="s">
        <v>11</v>
      </c>
      <c r="C98" s="63"/>
    </row>
    <row r="99" spans="2:5">
      <c r="B99" s="233" t="s">
        <v>128</v>
      </c>
      <c r="C99" s="63"/>
    </row>
    <row r="100" spans="2:5">
      <c r="B100" s="233" t="s">
        <v>12</v>
      </c>
      <c r="C100" s="63"/>
    </row>
    <row r="101" spans="2:5">
      <c r="B101" s="233" t="s">
        <v>13</v>
      </c>
      <c r="C101" s="63"/>
    </row>
    <row r="102" spans="2:5">
      <c r="B102" s="233" t="s">
        <v>23</v>
      </c>
      <c r="C102" s="63"/>
    </row>
    <row r="103" spans="2:5">
      <c r="B103" s="233" t="s">
        <v>70</v>
      </c>
      <c r="C103" s="63"/>
    </row>
    <row r="104" spans="2:5">
      <c r="B104" s="233" t="s">
        <v>69</v>
      </c>
      <c r="C104" s="63"/>
    </row>
    <row r="105" spans="2:5">
      <c r="B105" s="233" t="s">
        <v>71</v>
      </c>
      <c r="C105" s="63"/>
    </row>
    <row r="106" spans="2:5" ht="14.25" thickBot="1">
      <c r="B106" s="234" t="s">
        <v>30</v>
      </c>
      <c r="C106" s="63"/>
    </row>
    <row r="107" spans="2:5">
      <c r="B107" s="63"/>
      <c r="C107" s="63"/>
    </row>
    <row r="108" spans="2:5">
      <c r="B108" s="63"/>
      <c r="C108" s="63"/>
    </row>
    <row r="109" spans="2:5" ht="14.25">
      <c r="B109" s="286" t="s">
        <v>87</v>
      </c>
      <c r="C109" s="286"/>
    </row>
    <row r="110" spans="2:5" ht="14.25" thickBot="1">
      <c r="B110" s="63"/>
      <c r="C110" s="63" t="s">
        <v>88</v>
      </c>
    </row>
    <row r="111" spans="2:5" ht="28.5" customHeight="1" thickBot="1">
      <c r="B111" s="268" t="s">
        <v>86</v>
      </c>
      <c r="C111" s="269" t="s">
        <v>53</v>
      </c>
      <c r="D111" s="270" t="s">
        <v>125</v>
      </c>
      <c r="E111" s="285" t="s">
        <v>135</v>
      </c>
    </row>
    <row r="112" spans="2:5">
      <c r="B112" s="271">
        <v>1</v>
      </c>
      <c r="C112" s="272">
        <v>4100000</v>
      </c>
      <c r="D112" s="271">
        <v>1</v>
      </c>
      <c r="E112" s="273">
        <v>5000000</v>
      </c>
    </row>
    <row r="113" spans="2:5">
      <c r="B113" s="64">
        <v>2</v>
      </c>
      <c r="C113" s="240">
        <v>4100000</v>
      </c>
      <c r="D113" s="64">
        <v>2</v>
      </c>
      <c r="E113" s="265">
        <v>5000000</v>
      </c>
    </row>
    <row r="114" spans="2:5">
      <c r="B114" s="64">
        <v>3</v>
      </c>
      <c r="C114" s="240">
        <v>4100000</v>
      </c>
      <c r="D114" s="64">
        <v>3</v>
      </c>
      <c r="E114" s="265">
        <v>5000000</v>
      </c>
    </row>
    <row r="115" spans="2:5">
      <c r="B115" s="64">
        <v>4</v>
      </c>
      <c r="C115" s="240">
        <v>5000000</v>
      </c>
      <c r="D115" s="64">
        <v>4</v>
      </c>
      <c r="E115" s="265">
        <v>6100000</v>
      </c>
    </row>
    <row r="116" spans="2:5">
      <c r="B116" s="64">
        <v>5</v>
      </c>
      <c r="C116" s="240">
        <v>5900000</v>
      </c>
      <c r="D116" s="64">
        <v>5</v>
      </c>
      <c r="E116" s="265">
        <v>7100000</v>
      </c>
    </row>
    <row r="117" spans="2:5">
      <c r="B117" s="64">
        <v>6</v>
      </c>
      <c r="C117" s="240">
        <v>6900000</v>
      </c>
      <c r="D117" s="64">
        <v>6</v>
      </c>
      <c r="E117" s="265">
        <v>8200000</v>
      </c>
    </row>
    <row r="118" spans="2:5">
      <c r="B118" s="64">
        <v>7</v>
      </c>
      <c r="C118" s="240">
        <v>7900000</v>
      </c>
      <c r="D118" s="64">
        <v>7</v>
      </c>
      <c r="E118" s="265">
        <v>9200000</v>
      </c>
    </row>
    <row r="119" spans="2:5">
      <c r="B119" s="64">
        <v>8</v>
      </c>
      <c r="C119" s="240">
        <v>8800000</v>
      </c>
      <c r="D119" s="64">
        <v>8</v>
      </c>
      <c r="E119" s="265">
        <v>10100000</v>
      </c>
    </row>
    <row r="120" spans="2:5">
      <c r="B120" s="64">
        <v>9</v>
      </c>
      <c r="C120" s="240">
        <v>8800000</v>
      </c>
      <c r="D120" s="64">
        <v>9</v>
      </c>
      <c r="E120" s="265">
        <v>10100000</v>
      </c>
    </row>
    <row r="121" spans="2:5">
      <c r="B121" s="64">
        <v>10</v>
      </c>
      <c r="C121" s="240">
        <v>8800000</v>
      </c>
      <c r="D121" s="64">
        <v>10</v>
      </c>
      <c r="E121" s="265">
        <v>10100000</v>
      </c>
    </row>
    <row r="122" spans="2:5">
      <c r="B122" s="64">
        <v>11</v>
      </c>
      <c r="C122" s="240">
        <v>8800000</v>
      </c>
      <c r="D122" s="64">
        <v>11</v>
      </c>
      <c r="E122" s="265">
        <v>10100000</v>
      </c>
    </row>
    <row r="123" spans="2:5">
      <c r="B123" s="64">
        <v>12</v>
      </c>
      <c r="C123" s="240">
        <v>8800000</v>
      </c>
      <c r="D123" s="64">
        <v>12</v>
      </c>
      <c r="E123" s="265">
        <v>10100000</v>
      </c>
    </row>
    <row r="124" spans="2:5">
      <c r="B124" s="64">
        <v>13</v>
      </c>
      <c r="C124" s="240">
        <v>8800000</v>
      </c>
      <c r="D124" s="64">
        <v>13</v>
      </c>
      <c r="E124" s="265">
        <v>10100000</v>
      </c>
    </row>
    <row r="125" spans="2:5">
      <c r="B125" s="64">
        <v>14</v>
      </c>
      <c r="C125" s="240">
        <v>8800000</v>
      </c>
      <c r="D125" s="64">
        <v>14</v>
      </c>
      <c r="E125" s="265">
        <v>10100000</v>
      </c>
    </row>
    <row r="126" spans="2:5">
      <c r="B126" s="64">
        <v>15</v>
      </c>
      <c r="C126" s="240">
        <v>8800000</v>
      </c>
      <c r="D126" s="64">
        <v>15</v>
      </c>
      <c r="E126" s="265">
        <v>10100000</v>
      </c>
    </row>
    <row r="127" spans="2:5">
      <c r="B127" s="64">
        <v>16</v>
      </c>
      <c r="C127" s="240">
        <v>8800000</v>
      </c>
      <c r="D127" s="64">
        <v>16</v>
      </c>
      <c r="E127" s="265">
        <v>10100000</v>
      </c>
    </row>
    <row r="128" spans="2:5">
      <c r="B128" s="64">
        <v>17</v>
      </c>
      <c r="C128" s="240">
        <v>8800000</v>
      </c>
      <c r="D128" s="64">
        <v>17</v>
      </c>
      <c r="E128" s="265">
        <v>10100000</v>
      </c>
    </row>
    <row r="129" spans="2:5">
      <c r="B129" s="64">
        <v>18</v>
      </c>
      <c r="C129" s="240">
        <v>8800000</v>
      </c>
      <c r="D129" s="64">
        <v>18</v>
      </c>
      <c r="E129" s="265">
        <v>10100000</v>
      </c>
    </row>
    <row r="130" spans="2:5">
      <c r="B130" s="64">
        <v>19</v>
      </c>
      <c r="C130" s="240">
        <v>8800000</v>
      </c>
      <c r="D130" s="64">
        <v>19</v>
      </c>
      <c r="E130" s="265">
        <v>10100000</v>
      </c>
    </row>
    <row r="131" spans="2:5" ht="14.25" thickBot="1">
      <c r="B131" s="65">
        <v>20</v>
      </c>
      <c r="C131" s="241">
        <v>8800000</v>
      </c>
      <c r="D131" s="65">
        <v>20</v>
      </c>
      <c r="E131" s="266">
        <v>10100000</v>
      </c>
    </row>
  </sheetData>
  <mergeCells count="19">
    <mergeCell ref="B2:J2"/>
    <mergeCell ref="I4:I7"/>
    <mergeCell ref="B5:C5"/>
    <mergeCell ref="R5:R6"/>
    <mergeCell ref="B11:B12"/>
    <mergeCell ref="C11:C12"/>
    <mergeCell ref="D11:D12"/>
    <mergeCell ref="B109:C109"/>
    <mergeCell ref="S5:V5"/>
    <mergeCell ref="B6:C6"/>
    <mergeCell ref="B7:C7"/>
    <mergeCell ref="C23:C24"/>
    <mergeCell ref="E13:I19"/>
    <mergeCell ref="I20:J20"/>
    <mergeCell ref="E22:G22"/>
    <mergeCell ref="B43:C43"/>
    <mergeCell ref="B48:I50"/>
    <mergeCell ref="E26:I31"/>
    <mergeCell ref="E39:I43"/>
  </mergeCells>
  <phoneticPr fontId="3"/>
  <conditionalFormatting sqref="B43:C43">
    <cfRule type="cellIs" dxfId="4" priority="1" stopIfTrue="1" operator="equal">
      <formula>"基準外"</formula>
    </cfRule>
  </conditionalFormatting>
  <dataValidations disablePrompts="1" count="3">
    <dataValidation type="list" errorStyle="warning" allowBlank="1" showErrorMessage="1" error="入力した続柄はリストにありませんが、よろしいですか？よろしければ「はい」を選択して下さい。" prompt="_x000a_" sqref="B13:B19">
      <formula1>$B$98:$B$105</formula1>
    </dataValidation>
    <dataValidation type="whole" allowBlank="1" showInputMessage="1" showErrorMessage="1" error="数値以外の入力又は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s>
  <pageMargins left="0.70866141732283472" right="0.70866141732283472" top="0.74803149606299213" bottom="0.74803149606299213" header="0.31496062992125984" footer="0.31496062992125984"/>
  <pageSetup paperSize="9" scale="77" firstPageNumber="96" fitToHeight="0" orientation="portrait" useFirstPageNumber="1" r:id="rId1"/>
  <headerFoot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J130"/>
  <sheetViews>
    <sheetView view="pageBreakPreview" zoomScaleNormal="100" workbookViewId="0">
      <selection activeCell="B48" sqref="B48:J55"/>
    </sheetView>
  </sheetViews>
  <sheetFormatPr defaultRowHeight="13.5"/>
  <cols>
    <col min="1" max="1" width="3" customWidth="1"/>
    <col min="2" max="2" width="15.625" customWidth="1"/>
    <col min="3" max="3" width="16.625" customWidth="1"/>
    <col min="6" max="6" width="10.5" customWidth="1"/>
    <col min="7" max="7" width="18.125" customWidth="1"/>
    <col min="8" max="8" width="5.625" customWidth="1"/>
    <col min="9" max="9" width="25.5" customWidth="1"/>
    <col min="10" max="10" width="2.875" customWidth="1"/>
  </cols>
  <sheetData>
    <row r="2" spans="2:10" ht="33" customHeight="1">
      <c r="B2" s="340" t="s">
        <v>117</v>
      </c>
      <c r="C2" s="340"/>
      <c r="D2" s="340"/>
      <c r="E2" s="340"/>
      <c r="F2" s="340"/>
      <c r="G2" s="340"/>
      <c r="H2" s="340"/>
      <c r="I2" s="340"/>
      <c r="J2" s="340"/>
    </row>
    <row r="3" spans="2:10" s="95" customFormat="1" ht="14.25" thickBot="1">
      <c r="B3" s="94"/>
      <c r="C3" s="94"/>
      <c r="D3" s="94"/>
      <c r="E3" s="94"/>
      <c r="F3" s="94"/>
      <c r="G3" s="94"/>
      <c r="H3" s="94"/>
      <c r="I3" s="94"/>
      <c r="J3" s="94"/>
    </row>
    <row r="4" spans="2:10" ht="18" thickBot="1">
      <c r="B4" s="1" t="s">
        <v>114</v>
      </c>
      <c r="C4" s="2"/>
      <c r="D4" s="3"/>
      <c r="E4" s="3"/>
      <c r="F4" s="76" t="s">
        <v>0</v>
      </c>
      <c r="G4" s="129"/>
      <c r="I4" s="384" t="s">
        <v>93</v>
      </c>
      <c r="J4" s="5"/>
    </row>
    <row r="5" spans="2:10" ht="21.75" customHeight="1">
      <c r="B5" s="378" t="s">
        <v>1</v>
      </c>
      <c r="C5" s="379"/>
      <c r="D5" s="5"/>
      <c r="E5" s="5"/>
      <c r="F5" s="77" t="s">
        <v>95</v>
      </c>
      <c r="G5" s="130"/>
      <c r="I5" s="385"/>
      <c r="J5" s="9"/>
    </row>
    <row r="6" spans="2:10" ht="21.75" customHeight="1">
      <c r="B6" s="380" t="s">
        <v>4</v>
      </c>
      <c r="C6" s="381"/>
      <c r="D6" s="5"/>
      <c r="E6" s="5"/>
      <c r="F6" s="77" t="s">
        <v>5</v>
      </c>
      <c r="G6" s="131"/>
      <c r="H6" s="69" t="s">
        <v>89</v>
      </c>
      <c r="I6" s="385"/>
      <c r="J6" s="5"/>
    </row>
    <row r="7" spans="2:10" ht="21.75" customHeight="1" thickBot="1">
      <c r="B7" s="382" t="s">
        <v>6</v>
      </c>
      <c r="C7" s="383"/>
      <c r="D7" s="5"/>
      <c r="E7" s="5"/>
      <c r="F7" s="77" t="s">
        <v>7</v>
      </c>
      <c r="G7" s="132"/>
      <c r="I7" s="386"/>
      <c r="J7" s="5"/>
    </row>
    <row r="8" spans="2:10">
      <c r="B8" s="92"/>
      <c r="C8" s="92"/>
      <c r="D8" s="5"/>
      <c r="E8" s="5"/>
      <c r="F8" s="5"/>
      <c r="G8" s="6"/>
      <c r="H8" s="93"/>
      <c r="I8" s="5"/>
      <c r="J8" s="5"/>
    </row>
    <row r="10" spans="2:10" ht="15" thickBot="1">
      <c r="B10" s="35" t="s">
        <v>59</v>
      </c>
      <c r="C10" s="14"/>
      <c r="D10" s="14"/>
      <c r="E10" s="7"/>
      <c r="F10" s="7"/>
      <c r="G10" s="7"/>
      <c r="H10" s="7"/>
      <c r="I10" s="7"/>
      <c r="J10" s="5"/>
    </row>
    <row r="11" spans="2:10">
      <c r="B11" s="372" t="s">
        <v>14</v>
      </c>
      <c r="C11" s="374" t="s">
        <v>37</v>
      </c>
      <c r="D11" s="30"/>
      <c r="E11" s="305" t="s">
        <v>62</v>
      </c>
      <c r="F11" s="306"/>
      <c r="G11" s="306"/>
      <c r="H11" s="306"/>
      <c r="I11" s="307"/>
      <c r="J11" s="29"/>
    </row>
    <row r="12" spans="2:10" ht="13.5" customHeight="1" thickBot="1">
      <c r="B12" s="373"/>
      <c r="C12" s="375"/>
      <c r="D12" s="30"/>
      <c r="E12" s="308"/>
      <c r="F12" s="309"/>
      <c r="G12" s="309"/>
      <c r="H12" s="309"/>
      <c r="I12" s="310"/>
      <c r="J12" s="29"/>
    </row>
    <row r="13" spans="2:10" ht="13.5" customHeight="1">
      <c r="B13" s="15"/>
      <c r="C13" s="37"/>
      <c r="D13" s="12"/>
      <c r="E13" s="308"/>
      <c r="F13" s="309"/>
      <c r="G13" s="309"/>
      <c r="H13" s="309"/>
      <c r="I13" s="310"/>
      <c r="J13" s="13"/>
    </row>
    <row r="14" spans="2:10">
      <c r="B14" s="8"/>
      <c r="C14" s="38"/>
      <c r="D14" s="12"/>
      <c r="E14" s="308"/>
      <c r="F14" s="309"/>
      <c r="G14" s="309"/>
      <c r="H14" s="309"/>
      <c r="I14" s="310"/>
      <c r="J14" s="13"/>
    </row>
    <row r="15" spans="2:10">
      <c r="B15" s="8"/>
      <c r="C15" s="38"/>
      <c r="D15" s="12"/>
      <c r="E15" s="308"/>
      <c r="F15" s="309"/>
      <c r="G15" s="309"/>
      <c r="H15" s="309"/>
      <c r="I15" s="310"/>
      <c r="J15" s="13"/>
    </row>
    <row r="16" spans="2:10">
      <c r="B16" s="8"/>
      <c r="C16" s="38"/>
      <c r="D16" s="32" t="s">
        <v>33</v>
      </c>
      <c r="E16" s="308"/>
      <c r="F16" s="309"/>
      <c r="G16" s="309"/>
      <c r="H16" s="309"/>
      <c r="I16" s="310"/>
      <c r="J16" s="13"/>
    </row>
    <row r="17" spans="2:10">
      <c r="B17" s="8"/>
      <c r="C17" s="38"/>
      <c r="D17" s="12"/>
      <c r="E17" s="308"/>
      <c r="F17" s="309"/>
      <c r="G17" s="309"/>
      <c r="H17" s="309"/>
      <c r="I17" s="310"/>
      <c r="J17" s="13"/>
    </row>
    <row r="18" spans="2:10">
      <c r="B18" s="8"/>
      <c r="C18" s="38"/>
      <c r="D18" s="12"/>
      <c r="E18" s="308"/>
      <c r="F18" s="309"/>
      <c r="G18" s="309"/>
      <c r="H18" s="309"/>
      <c r="I18" s="310"/>
      <c r="J18" s="13"/>
    </row>
    <row r="19" spans="2:10" ht="14.25" thickBot="1">
      <c r="B19" s="8"/>
      <c r="C19" s="39"/>
      <c r="D19" s="12"/>
      <c r="E19" s="308"/>
      <c r="F19" s="309"/>
      <c r="G19" s="309"/>
      <c r="H19" s="309"/>
      <c r="I19" s="310"/>
      <c r="J19" s="13"/>
    </row>
    <row r="20" spans="2:10" ht="27" customHeight="1" thickBot="1">
      <c r="B20" s="96" t="s">
        <v>36</v>
      </c>
      <c r="C20" s="97">
        <f>SUM(C13:C19)</f>
        <v>0</v>
      </c>
      <c r="D20" s="13"/>
      <c r="E20" s="311"/>
      <c r="F20" s="312"/>
      <c r="G20" s="312"/>
      <c r="H20" s="312"/>
      <c r="I20" s="313"/>
      <c r="J20" s="13"/>
    </row>
    <row r="21" spans="2:10">
      <c r="B21" s="91"/>
      <c r="C21" s="19"/>
      <c r="D21" s="13"/>
      <c r="E21" s="61"/>
      <c r="F21" s="61"/>
      <c r="G21" s="61"/>
      <c r="H21" s="61"/>
      <c r="I21" s="61"/>
      <c r="J21" s="13"/>
    </row>
    <row r="22" spans="2:10" ht="25.5" customHeight="1" thickBot="1">
      <c r="B22" s="40" t="s">
        <v>55</v>
      </c>
      <c r="C22" s="11"/>
      <c r="D22" s="11"/>
      <c r="E22" s="11"/>
      <c r="F22" s="11"/>
      <c r="G22" s="11"/>
      <c r="H22" s="11"/>
      <c r="I22" s="11"/>
      <c r="J22" s="11"/>
    </row>
    <row r="23" spans="2:10">
      <c r="C23" s="376" t="s">
        <v>14</v>
      </c>
    </row>
    <row r="24" spans="2:10" ht="14.25" thickBot="1">
      <c r="C24" s="377"/>
    </row>
    <row r="25" spans="2:10" ht="19.5" customHeight="1" thickBot="1">
      <c r="C25" s="230" t="s">
        <v>91</v>
      </c>
      <c r="E25" s="354" t="s">
        <v>92</v>
      </c>
      <c r="F25" s="355"/>
      <c r="G25" s="355"/>
      <c r="H25" s="355"/>
      <c r="I25" s="356"/>
    </row>
    <row r="26" spans="2:10">
      <c r="C26" s="66"/>
      <c r="E26" s="357"/>
      <c r="F26" s="358"/>
      <c r="G26" s="358"/>
      <c r="H26" s="358"/>
      <c r="I26" s="359"/>
    </row>
    <row r="27" spans="2:10">
      <c r="C27" s="15"/>
      <c r="E27" s="357"/>
      <c r="F27" s="358"/>
      <c r="G27" s="358"/>
      <c r="H27" s="358"/>
      <c r="I27" s="359"/>
    </row>
    <row r="28" spans="2:10">
      <c r="C28" s="15"/>
      <c r="E28" s="357"/>
      <c r="F28" s="358"/>
      <c r="G28" s="358"/>
      <c r="H28" s="358"/>
      <c r="I28" s="359"/>
    </row>
    <row r="29" spans="2:10">
      <c r="C29" s="15"/>
      <c r="D29" s="32" t="s">
        <v>33</v>
      </c>
      <c r="E29" s="357"/>
      <c r="F29" s="358"/>
      <c r="G29" s="358"/>
      <c r="H29" s="358"/>
      <c r="I29" s="359"/>
    </row>
    <row r="30" spans="2:10">
      <c r="C30" s="15"/>
      <c r="E30" s="357"/>
      <c r="F30" s="358"/>
      <c r="G30" s="358"/>
      <c r="H30" s="358"/>
      <c r="I30" s="359"/>
    </row>
    <row r="31" spans="2:10">
      <c r="C31" s="15"/>
      <c r="E31" s="357"/>
      <c r="F31" s="358"/>
      <c r="G31" s="358"/>
      <c r="H31" s="358"/>
      <c r="I31" s="359"/>
    </row>
    <row r="32" spans="2:10">
      <c r="C32" s="15"/>
      <c r="E32" s="357"/>
      <c r="F32" s="358"/>
      <c r="G32" s="358"/>
      <c r="H32" s="358"/>
      <c r="I32" s="359"/>
    </row>
    <row r="33" spans="2:10">
      <c r="C33" s="15"/>
      <c r="E33" s="357"/>
      <c r="F33" s="358"/>
      <c r="G33" s="358"/>
      <c r="H33" s="358"/>
      <c r="I33" s="359"/>
    </row>
    <row r="34" spans="2:10">
      <c r="C34" s="15"/>
      <c r="E34" s="357"/>
      <c r="F34" s="358"/>
      <c r="G34" s="358"/>
      <c r="H34" s="358"/>
      <c r="I34" s="359"/>
    </row>
    <row r="35" spans="2:10" ht="14.25" thickBot="1">
      <c r="C35" s="36"/>
      <c r="E35" s="360"/>
      <c r="F35" s="361"/>
      <c r="G35" s="361"/>
      <c r="H35" s="361"/>
      <c r="I35" s="362"/>
    </row>
    <row r="36" spans="2:10" ht="29.25" customHeight="1" thickBot="1">
      <c r="B36" s="133" t="s">
        <v>15</v>
      </c>
      <c r="C36" s="75" t="str">
        <f>IF(G6="","―",COUNTA(C25:C35))</f>
        <v>―</v>
      </c>
    </row>
    <row r="38" spans="2:10" ht="19.5" thickBot="1">
      <c r="B38" s="145" t="s">
        <v>16</v>
      </c>
    </row>
    <row r="39" spans="2:10" ht="45.75" customHeight="1" thickBot="1">
      <c r="B39" s="133" t="s">
        <v>17</v>
      </c>
      <c r="C39" s="70" t="str">
        <f>IF(G6="","名前を入力下さい。",VLOOKUP(C36,$B$111:$C$130,2))</f>
        <v>名前を入力下さい。</v>
      </c>
      <c r="D39" s="32" t="s">
        <v>32</v>
      </c>
      <c r="E39" s="72" t="s">
        <v>90</v>
      </c>
      <c r="F39" s="73"/>
      <c r="G39" s="73"/>
      <c r="H39" s="73"/>
      <c r="I39" s="74"/>
    </row>
    <row r="42" spans="2:10" ht="19.5" thickBot="1">
      <c r="B42" s="146" t="s">
        <v>18</v>
      </c>
      <c r="C42" s="23"/>
      <c r="D42" s="5"/>
      <c r="E42" s="5"/>
    </row>
    <row r="43" spans="2:10" ht="30.75" customHeight="1" thickBot="1">
      <c r="B43" s="301" t="str">
        <f>IF(G6="","名前を入力下さい。",IF(C20&gt;C39,C95,IF(C39=FALSE,"",B95)))</f>
        <v>名前を入力下さい。</v>
      </c>
      <c r="C43" s="302"/>
      <c r="D43" s="32" t="s">
        <v>33</v>
      </c>
      <c r="E43" s="363" t="s">
        <v>96</v>
      </c>
      <c r="F43" s="364"/>
      <c r="G43" s="364"/>
      <c r="H43" s="364"/>
      <c r="I43" s="365"/>
    </row>
    <row r="44" spans="2:10" ht="14.25" customHeight="1">
      <c r="B44" s="25"/>
      <c r="C44" s="25"/>
      <c r="D44" s="25"/>
      <c r="E44" s="366"/>
      <c r="F44" s="367"/>
      <c r="G44" s="367"/>
      <c r="H44" s="367"/>
      <c r="I44" s="368"/>
    </row>
    <row r="45" spans="2:10">
      <c r="E45" s="366"/>
      <c r="F45" s="367"/>
      <c r="G45" s="367"/>
      <c r="H45" s="367"/>
      <c r="I45" s="368"/>
    </row>
    <row r="46" spans="2:10" ht="14.25" thickBot="1">
      <c r="E46" s="369"/>
      <c r="F46" s="370"/>
      <c r="G46" s="370"/>
      <c r="H46" s="370"/>
      <c r="I46" s="371"/>
    </row>
    <row r="47" spans="2:10" ht="14.25" thickBot="1"/>
    <row r="48" spans="2:10" ht="13.5" customHeight="1">
      <c r="B48" s="345" t="s">
        <v>52</v>
      </c>
      <c r="C48" s="346"/>
      <c r="D48" s="346"/>
      <c r="E48" s="346"/>
      <c r="F48" s="346"/>
      <c r="G48" s="346"/>
      <c r="H48" s="346"/>
      <c r="I48" s="346"/>
      <c r="J48" s="347"/>
    </row>
    <row r="49" spans="2:10" ht="13.5" customHeight="1">
      <c r="B49" s="348"/>
      <c r="C49" s="349"/>
      <c r="D49" s="349"/>
      <c r="E49" s="349"/>
      <c r="F49" s="349"/>
      <c r="G49" s="349"/>
      <c r="H49" s="349"/>
      <c r="I49" s="349"/>
      <c r="J49" s="350"/>
    </row>
    <row r="50" spans="2:10" ht="14.25" customHeight="1">
      <c r="B50" s="348"/>
      <c r="C50" s="349"/>
      <c r="D50" s="349"/>
      <c r="E50" s="349"/>
      <c r="F50" s="349"/>
      <c r="G50" s="349"/>
      <c r="H50" s="349"/>
      <c r="I50" s="349"/>
      <c r="J50" s="350"/>
    </row>
    <row r="51" spans="2:10" ht="13.5" customHeight="1">
      <c r="B51" s="348"/>
      <c r="C51" s="349"/>
      <c r="D51" s="349"/>
      <c r="E51" s="349"/>
      <c r="F51" s="349"/>
      <c r="G51" s="349"/>
      <c r="H51" s="349"/>
      <c r="I51" s="349"/>
      <c r="J51" s="350"/>
    </row>
    <row r="52" spans="2:10" ht="13.5" customHeight="1">
      <c r="B52" s="348"/>
      <c r="C52" s="349"/>
      <c r="D52" s="349"/>
      <c r="E52" s="349"/>
      <c r="F52" s="349"/>
      <c r="G52" s="349"/>
      <c r="H52" s="349"/>
      <c r="I52" s="349"/>
      <c r="J52" s="350"/>
    </row>
    <row r="53" spans="2:10" ht="14.25" customHeight="1">
      <c r="B53" s="348"/>
      <c r="C53" s="349"/>
      <c r="D53" s="349"/>
      <c r="E53" s="349"/>
      <c r="F53" s="349"/>
      <c r="G53" s="349"/>
      <c r="H53" s="349"/>
      <c r="I53" s="349"/>
      <c r="J53" s="350"/>
    </row>
    <row r="54" spans="2:10">
      <c r="B54" s="348"/>
      <c r="C54" s="349"/>
      <c r="D54" s="349"/>
      <c r="E54" s="349"/>
      <c r="F54" s="349"/>
      <c r="G54" s="349"/>
      <c r="H54" s="349"/>
      <c r="I54" s="349"/>
      <c r="J54" s="350"/>
    </row>
    <row r="55" spans="2:10" ht="14.25" thickBot="1">
      <c r="B55" s="351"/>
      <c r="C55" s="352"/>
      <c r="D55" s="352"/>
      <c r="E55" s="352"/>
      <c r="F55" s="352"/>
      <c r="G55" s="352"/>
      <c r="H55" s="352"/>
      <c r="I55" s="352"/>
      <c r="J55" s="353"/>
    </row>
    <row r="95" spans="2:3" ht="19.5" thickBot="1">
      <c r="B95" s="235" t="s">
        <v>31</v>
      </c>
      <c r="C95" s="236" t="s">
        <v>19</v>
      </c>
    </row>
    <row r="97" spans="2:3" ht="14.25" thickBot="1"/>
    <row r="98" spans="2:3" ht="14.25">
      <c r="B98" s="244" t="s">
        <v>20</v>
      </c>
    </row>
    <row r="99" spans="2:3" ht="14.25">
      <c r="B99" s="245" t="s">
        <v>21</v>
      </c>
    </row>
    <row r="100" spans="2:3" ht="14.25">
      <c r="B100" s="245" t="s">
        <v>22</v>
      </c>
    </row>
    <row r="101" spans="2:3" ht="14.25">
      <c r="B101" s="245" t="s">
        <v>23</v>
      </c>
    </row>
    <row r="102" spans="2:3" ht="14.25">
      <c r="B102" s="245" t="s">
        <v>70</v>
      </c>
    </row>
    <row r="103" spans="2:3" ht="14.25">
      <c r="B103" s="245" t="s">
        <v>69</v>
      </c>
    </row>
    <row r="104" spans="2:3" ht="14.25">
      <c r="B104" s="245" t="s">
        <v>71</v>
      </c>
    </row>
    <row r="105" spans="2:3" ht="15" thickBot="1">
      <c r="B105" s="246" t="s">
        <v>30</v>
      </c>
    </row>
    <row r="106" spans="2:3" ht="18.75" customHeight="1"/>
    <row r="107" spans="2:3" ht="18.75" customHeight="1"/>
    <row r="108" spans="2:3" ht="16.5" customHeight="1">
      <c r="B108" s="88" t="s">
        <v>94</v>
      </c>
    </row>
    <row r="109" spans="2:3" ht="14.25" thickBot="1">
      <c r="B109" s="63"/>
      <c r="C109" s="79" t="s">
        <v>88</v>
      </c>
    </row>
    <row r="110" spans="2:3" ht="30" customHeight="1" thickBot="1">
      <c r="B110" s="86" t="s">
        <v>86</v>
      </c>
      <c r="C110" s="87" t="s">
        <v>53</v>
      </c>
    </row>
    <row r="111" spans="2:3" ht="15" thickTop="1">
      <c r="B111" s="80">
        <v>1</v>
      </c>
      <c r="C111" s="98">
        <v>5400000</v>
      </c>
    </row>
    <row r="112" spans="2:3" ht="14.25">
      <c r="B112" s="81">
        <v>2</v>
      </c>
      <c r="C112" s="82">
        <f>C111</f>
        <v>5400000</v>
      </c>
    </row>
    <row r="113" spans="2:3" ht="14.25">
      <c r="B113" s="81">
        <v>3</v>
      </c>
      <c r="C113" s="82">
        <f>C112</f>
        <v>5400000</v>
      </c>
    </row>
    <row r="114" spans="2:3" ht="14.25">
      <c r="B114" s="81">
        <v>4</v>
      </c>
      <c r="C114" s="99">
        <v>6500000</v>
      </c>
    </row>
    <row r="115" spans="2:3" ht="14.25">
      <c r="B115" s="81">
        <v>5</v>
      </c>
      <c r="C115" s="99">
        <v>7400000</v>
      </c>
    </row>
    <row r="116" spans="2:3" ht="14.25">
      <c r="B116" s="81">
        <v>6</v>
      </c>
      <c r="C116" s="99">
        <v>8400000</v>
      </c>
    </row>
    <row r="117" spans="2:3" ht="14.25">
      <c r="B117" s="81">
        <v>7</v>
      </c>
      <c r="C117" s="99">
        <v>9400000</v>
      </c>
    </row>
    <row r="118" spans="2:3" ht="14.25">
      <c r="B118" s="81">
        <v>8</v>
      </c>
      <c r="C118" s="99">
        <v>10400000</v>
      </c>
    </row>
    <row r="119" spans="2:3" ht="14.25">
      <c r="B119" s="83">
        <v>9</v>
      </c>
      <c r="C119" s="82">
        <f>C118</f>
        <v>10400000</v>
      </c>
    </row>
    <row r="120" spans="2:3" ht="14.25">
      <c r="B120" s="81">
        <v>10</v>
      </c>
      <c r="C120" s="82">
        <f t="shared" ref="C120:C130" si="0">C119</f>
        <v>10400000</v>
      </c>
    </row>
    <row r="121" spans="2:3" ht="14.25">
      <c r="B121" s="83">
        <v>11</v>
      </c>
      <c r="C121" s="82">
        <f t="shared" si="0"/>
        <v>10400000</v>
      </c>
    </row>
    <row r="122" spans="2:3" ht="14.25">
      <c r="B122" s="81">
        <v>12</v>
      </c>
      <c r="C122" s="82">
        <f t="shared" si="0"/>
        <v>10400000</v>
      </c>
    </row>
    <row r="123" spans="2:3" ht="14.25">
      <c r="B123" s="83">
        <v>13</v>
      </c>
      <c r="C123" s="82">
        <f t="shared" si="0"/>
        <v>10400000</v>
      </c>
    </row>
    <row r="124" spans="2:3" ht="14.25">
      <c r="B124" s="81">
        <v>14</v>
      </c>
      <c r="C124" s="82">
        <f t="shared" si="0"/>
        <v>10400000</v>
      </c>
    </row>
    <row r="125" spans="2:3" ht="14.25">
      <c r="B125" s="83">
        <v>15</v>
      </c>
      <c r="C125" s="82">
        <f t="shared" si="0"/>
        <v>10400000</v>
      </c>
    </row>
    <row r="126" spans="2:3" ht="14.25">
      <c r="B126" s="81">
        <v>16</v>
      </c>
      <c r="C126" s="82">
        <f t="shared" si="0"/>
        <v>10400000</v>
      </c>
    </row>
    <row r="127" spans="2:3" ht="14.25">
      <c r="B127" s="83">
        <v>17</v>
      </c>
      <c r="C127" s="82">
        <f t="shared" si="0"/>
        <v>10400000</v>
      </c>
    </row>
    <row r="128" spans="2:3" ht="14.25">
      <c r="B128" s="81">
        <v>18</v>
      </c>
      <c r="C128" s="82">
        <f t="shared" si="0"/>
        <v>10400000</v>
      </c>
    </row>
    <row r="129" spans="2:3" ht="14.25">
      <c r="B129" s="83">
        <v>19</v>
      </c>
      <c r="C129" s="82">
        <f t="shared" si="0"/>
        <v>10400000</v>
      </c>
    </row>
    <row r="130" spans="2:3" ht="15" thickBot="1">
      <c r="B130" s="84">
        <v>20</v>
      </c>
      <c r="C130" s="85">
        <f t="shared" si="0"/>
        <v>10400000</v>
      </c>
    </row>
  </sheetData>
  <sheetProtection sheet="1" formatCells="0" formatColumns="0" formatRows="0" insertColumns="0" insertRows="0" deleteColumns="0" deleteRows="0" selectLockedCells="1"/>
  <mergeCells count="13">
    <mergeCell ref="B2:J2"/>
    <mergeCell ref="B5:C5"/>
    <mergeCell ref="B6:C6"/>
    <mergeCell ref="B7:C7"/>
    <mergeCell ref="I4:I7"/>
    <mergeCell ref="B48:J55"/>
    <mergeCell ref="E25:I35"/>
    <mergeCell ref="E43:I46"/>
    <mergeCell ref="B11:B12"/>
    <mergeCell ref="C11:C12"/>
    <mergeCell ref="C23:C24"/>
    <mergeCell ref="B43:C43"/>
    <mergeCell ref="E11:I20"/>
  </mergeCells>
  <phoneticPr fontId="3"/>
  <conditionalFormatting sqref="B43:C43">
    <cfRule type="cellIs" dxfId="3" priority="1" stopIfTrue="1" operator="equal">
      <formula>"基準外"</formula>
    </cfRule>
  </conditionalFormatting>
  <dataValidations count="3">
    <dataValidation type="whole" allowBlank="1" showInputMessage="1" showErrorMessage="1" error="数値以外の入力又は基準額を超えた数値は入力出来ません。" sqref="C13:C19">
      <formula1>0</formula1>
      <formula2>10400000</formula2>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78740157480314965" top="0.98425196850393704" bottom="0.98425196850393704" header="0.51181102362204722" footer="0.51181102362204722"/>
  <pageSetup paperSize="9" scale="74" firstPageNumber="70" orientation="portrait" useFirstPageNumber="1"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AE64"/>
  <sheetViews>
    <sheetView view="pageBreakPreview" zoomScaleNormal="100" workbookViewId="0">
      <selection activeCell="D42" sqref="D42"/>
    </sheetView>
  </sheetViews>
  <sheetFormatPr defaultRowHeight="13.5"/>
  <cols>
    <col min="1" max="1" width="4" style="100" customWidth="1"/>
    <col min="2" max="2" width="12.875" style="100" bestFit="1" customWidth="1"/>
    <col min="3" max="3" width="16.625" style="100" customWidth="1"/>
    <col min="4" max="4" width="9" style="100"/>
    <col min="5" max="5" width="15" style="100" customWidth="1"/>
    <col min="6" max="7" width="9" style="100"/>
    <col min="8" max="8" width="19.125" style="100" customWidth="1"/>
    <col min="9" max="9" width="9" style="100"/>
    <col min="10" max="10" width="11" style="100" bestFit="1" customWidth="1"/>
    <col min="11" max="11" width="11.375" style="100" hidden="1" customWidth="1"/>
    <col min="12" max="12" width="11.625" style="100" hidden="1" customWidth="1"/>
    <col min="13" max="15" width="10.5" style="100" hidden="1" customWidth="1"/>
    <col min="16" max="17" width="9.25" style="100" hidden="1" customWidth="1"/>
    <col min="18" max="19" width="11.25" style="100" hidden="1" customWidth="1"/>
    <col min="20" max="31" width="10.25" style="100" hidden="1" customWidth="1"/>
    <col min="32" max="32" width="0" style="100" hidden="1" customWidth="1"/>
    <col min="33" max="16384" width="9" style="100"/>
  </cols>
  <sheetData>
    <row r="1" spans="1:22" ht="14.25" thickBot="1"/>
    <row r="2" spans="1:22" ht="33" customHeight="1" thickBot="1">
      <c r="B2" s="340" t="s">
        <v>118</v>
      </c>
      <c r="C2" s="340"/>
      <c r="D2" s="340"/>
      <c r="E2" s="340"/>
      <c r="F2" s="340"/>
      <c r="G2" s="340"/>
      <c r="H2" s="340"/>
      <c r="I2" s="387"/>
      <c r="J2" s="58" t="s">
        <v>81</v>
      </c>
    </row>
    <row r="3" spans="1:22" s="150" customFormat="1" ht="14.25" thickBot="1">
      <c r="A3" s="120"/>
      <c r="B3" s="94"/>
      <c r="C3" s="94"/>
      <c r="D3" s="94"/>
      <c r="E3" s="94"/>
      <c r="F3" s="94"/>
      <c r="G3" s="94"/>
      <c r="H3" s="94"/>
      <c r="I3" s="94"/>
      <c r="J3" s="149"/>
    </row>
    <row r="4" spans="1:22" ht="18" thickBot="1">
      <c r="B4" s="1" t="s">
        <v>114</v>
      </c>
      <c r="C4" s="101"/>
      <c r="D4" s="102"/>
      <c r="E4" s="102"/>
      <c r="F4" s="102"/>
      <c r="G4" s="4" t="s">
        <v>0</v>
      </c>
      <c r="H4" s="103" t="s">
        <v>44</v>
      </c>
      <c r="K4" s="100" t="s">
        <v>11</v>
      </c>
      <c r="R4" s="104"/>
      <c r="S4" s="105"/>
      <c r="T4" s="105"/>
      <c r="U4" s="105"/>
      <c r="V4" s="105"/>
    </row>
    <row r="5" spans="1:22" ht="18.75" customHeight="1">
      <c r="B5" s="378" t="s">
        <v>1</v>
      </c>
      <c r="C5" s="379"/>
      <c r="F5" s="100" t="s">
        <v>2</v>
      </c>
      <c r="G5" s="6" t="s">
        <v>3</v>
      </c>
      <c r="H5" s="106" t="s">
        <v>9</v>
      </c>
      <c r="I5" s="107"/>
      <c r="J5" s="9"/>
      <c r="K5" s="100" t="s">
        <v>12</v>
      </c>
      <c r="R5" s="397"/>
      <c r="S5" s="397"/>
      <c r="T5" s="397"/>
      <c r="U5" s="397"/>
      <c r="V5" s="397"/>
    </row>
    <row r="6" spans="1:22" ht="18.75" customHeight="1">
      <c r="B6" s="380" t="s">
        <v>4</v>
      </c>
      <c r="C6" s="381"/>
      <c r="G6" s="6" t="s">
        <v>5</v>
      </c>
      <c r="H6" s="109" t="s">
        <v>45</v>
      </c>
      <c r="I6" s="107"/>
      <c r="K6" s="100" t="s">
        <v>13</v>
      </c>
      <c r="R6" s="397"/>
      <c r="S6" s="108"/>
      <c r="T6" s="108"/>
      <c r="U6" s="108"/>
      <c r="V6" s="108"/>
    </row>
    <row r="7" spans="1:22" ht="18.75" customHeight="1" thickBot="1">
      <c r="B7" s="382" t="s">
        <v>6</v>
      </c>
      <c r="C7" s="383"/>
      <c r="G7" s="6" t="s">
        <v>7</v>
      </c>
      <c r="H7" s="110">
        <v>1</v>
      </c>
      <c r="K7" s="100" t="s">
        <v>23</v>
      </c>
      <c r="R7" s="111"/>
      <c r="S7" s="112"/>
      <c r="T7" s="112"/>
      <c r="U7" s="112"/>
      <c r="V7" s="112"/>
    </row>
    <row r="8" spans="1:22">
      <c r="K8" s="100" t="s">
        <v>70</v>
      </c>
    </row>
    <row r="9" spans="1:22">
      <c r="K9" s="100" t="s">
        <v>69</v>
      </c>
    </row>
    <row r="10" spans="1:22" ht="15" thickBot="1">
      <c r="B10" s="35" t="s">
        <v>60</v>
      </c>
      <c r="C10" s="113"/>
      <c r="D10" s="113"/>
      <c r="E10" s="10"/>
      <c r="F10" s="10"/>
      <c r="G10" s="10"/>
      <c r="H10" s="10"/>
      <c r="I10" s="10"/>
      <c r="K10" s="100" t="s">
        <v>71</v>
      </c>
    </row>
    <row r="11" spans="1:22" ht="13.5" customHeight="1">
      <c r="B11" s="410" t="s">
        <v>14</v>
      </c>
      <c r="C11" s="412" t="s">
        <v>37</v>
      </c>
      <c r="D11" s="30"/>
      <c r="E11" s="305" t="s">
        <v>112</v>
      </c>
      <c r="F11" s="306"/>
      <c r="G11" s="306"/>
      <c r="H11" s="306"/>
      <c r="I11" s="307"/>
      <c r="J11" s="29"/>
      <c r="K11" s="100" t="s">
        <v>30</v>
      </c>
    </row>
    <row r="12" spans="1:22">
      <c r="B12" s="411"/>
      <c r="C12" s="413"/>
      <c r="D12" s="30"/>
      <c r="E12" s="308"/>
      <c r="F12" s="309"/>
      <c r="G12" s="309"/>
      <c r="H12" s="309"/>
      <c r="I12" s="310"/>
      <c r="J12" s="29"/>
    </row>
    <row r="13" spans="1:22" ht="17.25" customHeight="1">
      <c r="B13" s="114" t="s">
        <v>21</v>
      </c>
      <c r="C13" s="115">
        <v>3600000</v>
      </c>
      <c r="D13" s="19"/>
      <c r="E13" s="308"/>
      <c r="F13" s="309"/>
      <c r="G13" s="309"/>
      <c r="H13" s="309"/>
      <c r="I13" s="310"/>
      <c r="J13" s="13"/>
    </row>
    <row r="14" spans="1:22" ht="17.25" customHeight="1">
      <c r="B14" s="114" t="s">
        <v>22</v>
      </c>
      <c r="C14" s="116">
        <v>2400000</v>
      </c>
      <c r="D14" s="19"/>
      <c r="E14" s="308"/>
      <c r="F14" s="309"/>
      <c r="G14" s="309"/>
      <c r="H14" s="309"/>
      <c r="I14" s="310"/>
      <c r="J14" s="13"/>
    </row>
    <row r="15" spans="1:22" ht="17.25" customHeight="1">
      <c r="B15" s="114"/>
      <c r="C15" s="116"/>
      <c r="D15" s="19"/>
      <c r="E15" s="308"/>
      <c r="F15" s="309"/>
      <c r="G15" s="309"/>
      <c r="H15" s="309"/>
      <c r="I15" s="310"/>
      <c r="J15" s="13"/>
    </row>
    <row r="16" spans="1:22" ht="17.25" customHeight="1">
      <c r="B16" s="114"/>
      <c r="C16" s="116"/>
      <c r="D16" s="32" t="s">
        <v>41</v>
      </c>
      <c r="E16" s="308"/>
      <c r="F16" s="309"/>
      <c r="G16" s="309"/>
      <c r="H16" s="309"/>
      <c r="I16" s="310"/>
      <c r="J16" s="13"/>
    </row>
    <row r="17" spans="2:31" ht="17.25" customHeight="1">
      <c r="B17" s="114"/>
      <c r="C17" s="116"/>
      <c r="D17" s="19"/>
      <c r="E17" s="308"/>
      <c r="F17" s="309"/>
      <c r="G17" s="309"/>
      <c r="H17" s="309"/>
      <c r="I17" s="310"/>
      <c r="J17" s="13"/>
    </row>
    <row r="18" spans="2:31" ht="17.25" customHeight="1">
      <c r="B18" s="114"/>
      <c r="C18" s="116"/>
      <c r="D18" s="19"/>
      <c r="E18" s="308"/>
      <c r="F18" s="309"/>
      <c r="G18" s="309"/>
      <c r="H18" s="309"/>
      <c r="I18" s="310"/>
      <c r="J18" s="13"/>
    </row>
    <row r="19" spans="2:31" ht="17.25" customHeight="1">
      <c r="B19" s="114"/>
      <c r="C19" s="116"/>
      <c r="D19" s="19"/>
      <c r="E19" s="308"/>
      <c r="F19" s="309"/>
      <c r="G19" s="309"/>
      <c r="H19" s="309"/>
      <c r="I19" s="310"/>
      <c r="J19" s="13"/>
    </row>
    <row r="20" spans="2:31" ht="22.5" customHeight="1" thickBot="1">
      <c r="B20" s="41" t="s">
        <v>36</v>
      </c>
      <c r="C20" s="27">
        <f>SUM(C13:C19)</f>
        <v>6000000</v>
      </c>
      <c r="D20" s="13"/>
      <c r="E20" s="311"/>
      <c r="F20" s="312"/>
      <c r="G20" s="312"/>
      <c r="H20" s="312"/>
      <c r="I20" s="313"/>
      <c r="J20" s="13"/>
    </row>
    <row r="22" spans="2:31" ht="15" thickBot="1">
      <c r="B22" s="40" t="s">
        <v>55</v>
      </c>
      <c r="C22" s="11"/>
      <c r="D22" s="11"/>
      <c r="E22" s="11"/>
      <c r="F22" s="11"/>
      <c r="G22" s="11"/>
      <c r="H22" s="11"/>
      <c r="I22" s="11"/>
      <c r="J22" s="11"/>
    </row>
    <row r="23" spans="2:31">
      <c r="C23" s="414" t="s">
        <v>14</v>
      </c>
    </row>
    <row r="24" spans="2:31" ht="14.25" thickBot="1">
      <c r="C24" s="415"/>
    </row>
    <row r="25" spans="2:31" ht="14.25">
      <c r="C25" s="231" t="s">
        <v>20</v>
      </c>
      <c r="E25" s="398" t="s">
        <v>113</v>
      </c>
      <c r="F25" s="399"/>
      <c r="G25" s="399"/>
      <c r="H25" s="399"/>
      <c r="I25" s="400"/>
    </row>
    <row r="26" spans="2:31">
      <c r="C26" s="117" t="s">
        <v>21</v>
      </c>
      <c r="E26" s="401"/>
      <c r="F26" s="409"/>
      <c r="G26" s="409"/>
      <c r="H26" s="409"/>
      <c r="I26" s="403"/>
    </row>
    <row r="27" spans="2:31">
      <c r="C27" s="117" t="s">
        <v>22</v>
      </c>
      <c r="E27" s="401"/>
      <c r="F27" s="409"/>
      <c r="G27" s="409"/>
      <c r="H27" s="409"/>
      <c r="I27" s="403"/>
    </row>
    <row r="28" spans="2:31">
      <c r="C28" s="117" t="s">
        <v>23</v>
      </c>
      <c r="E28" s="401"/>
      <c r="F28" s="409"/>
      <c r="G28" s="409"/>
      <c r="H28" s="409"/>
      <c r="I28" s="403"/>
    </row>
    <row r="29" spans="2:31">
      <c r="C29" s="117" t="s">
        <v>24</v>
      </c>
      <c r="D29" s="32" t="s">
        <v>43</v>
      </c>
      <c r="E29" s="401"/>
      <c r="F29" s="409"/>
      <c r="G29" s="409"/>
      <c r="H29" s="409"/>
      <c r="I29" s="403"/>
    </row>
    <row r="30" spans="2:31">
      <c r="C30" s="117"/>
      <c r="E30" s="401"/>
      <c r="F30" s="409"/>
      <c r="G30" s="409"/>
      <c r="H30" s="409"/>
      <c r="I30" s="403"/>
      <c r="K30" s="118" t="s">
        <v>26</v>
      </c>
    </row>
    <row r="31" spans="2:31">
      <c r="C31" s="117"/>
      <c r="E31" s="401"/>
      <c r="F31" s="409"/>
      <c r="G31" s="409"/>
      <c r="H31" s="409"/>
      <c r="I31" s="403"/>
      <c r="L31" s="100">
        <v>1</v>
      </c>
      <c r="M31" s="100">
        <v>2</v>
      </c>
      <c r="N31" s="100">
        <v>3</v>
      </c>
      <c r="O31" s="100">
        <v>4</v>
      </c>
      <c r="P31" s="100">
        <v>5</v>
      </c>
      <c r="Q31" s="100">
        <v>6</v>
      </c>
      <c r="R31" s="100">
        <v>7</v>
      </c>
      <c r="S31" s="100">
        <v>8</v>
      </c>
      <c r="T31" s="119">
        <v>9</v>
      </c>
      <c r="U31" s="120">
        <v>10</v>
      </c>
      <c r="V31" s="119">
        <v>11</v>
      </c>
      <c r="W31" s="120">
        <v>12</v>
      </c>
      <c r="X31" s="119">
        <v>13</v>
      </c>
      <c r="Y31" s="120">
        <v>14</v>
      </c>
      <c r="Z31" s="119">
        <v>15</v>
      </c>
      <c r="AA31" s="120">
        <v>16</v>
      </c>
      <c r="AB31" s="119">
        <v>17</v>
      </c>
      <c r="AC31" s="120">
        <v>18</v>
      </c>
      <c r="AD31" s="119">
        <v>19</v>
      </c>
      <c r="AE31" s="120">
        <v>20</v>
      </c>
    </row>
    <row r="32" spans="2:31">
      <c r="C32" s="117"/>
      <c r="E32" s="401"/>
      <c r="F32" s="409"/>
      <c r="G32" s="409"/>
      <c r="H32" s="409"/>
      <c r="I32" s="403"/>
      <c r="K32" s="50" t="s">
        <v>57</v>
      </c>
      <c r="L32" s="121">
        <v>5400000</v>
      </c>
      <c r="M32" s="121">
        <v>5400000</v>
      </c>
      <c r="N32" s="121">
        <v>5400000</v>
      </c>
      <c r="O32" s="121">
        <v>6500000</v>
      </c>
      <c r="P32" s="121">
        <v>7400000</v>
      </c>
      <c r="Q32" s="121">
        <v>8400000</v>
      </c>
      <c r="R32" s="121">
        <v>9400000</v>
      </c>
      <c r="S32" s="121">
        <v>10400000</v>
      </c>
      <c r="T32" s="121">
        <v>10400000</v>
      </c>
      <c r="U32" s="121">
        <v>10400000</v>
      </c>
      <c r="V32" s="121">
        <v>10400000</v>
      </c>
      <c r="W32" s="121">
        <v>10400000</v>
      </c>
      <c r="X32" s="121">
        <v>10400000</v>
      </c>
      <c r="Y32" s="121">
        <v>10400000</v>
      </c>
      <c r="Z32" s="121">
        <v>10400000</v>
      </c>
      <c r="AA32" s="121">
        <v>10400000</v>
      </c>
      <c r="AB32" s="121">
        <v>10400000</v>
      </c>
      <c r="AC32" s="121">
        <v>10400000</v>
      </c>
      <c r="AD32" s="121">
        <v>10400000</v>
      </c>
      <c r="AE32" s="121">
        <v>10400000</v>
      </c>
    </row>
    <row r="33" spans="2:31">
      <c r="C33" s="117"/>
      <c r="E33" s="401"/>
      <c r="F33" s="409"/>
      <c r="G33" s="409"/>
      <c r="H33" s="409"/>
      <c r="I33" s="403"/>
      <c r="K33" s="47"/>
      <c r="L33" s="122"/>
      <c r="M33" s="122"/>
      <c r="N33" s="122"/>
      <c r="O33" s="122"/>
      <c r="P33" s="122"/>
      <c r="Q33" s="122"/>
      <c r="R33" s="122"/>
      <c r="S33" s="122"/>
      <c r="T33" s="122"/>
      <c r="U33" s="122"/>
      <c r="V33" s="122"/>
      <c r="W33" s="122"/>
      <c r="X33" s="122"/>
      <c r="Y33" s="122"/>
      <c r="Z33" s="122"/>
      <c r="AA33" s="122"/>
      <c r="AB33" s="122"/>
      <c r="AC33" s="122"/>
      <c r="AD33" s="122"/>
      <c r="AE33" s="122"/>
    </row>
    <row r="34" spans="2:31">
      <c r="C34" s="117"/>
      <c r="E34" s="401"/>
      <c r="F34" s="409"/>
      <c r="G34" s="409"/>
      <c r="H34" s="409"/>
      <c r="I34" s="403"/>
      <c r="K34" s="47"/>
      <c r="L34" s="122"/>
      <c r="M34" s="122"/>
      <c r="N34" s="122"/>
      <c r="O34" s="122"/>
      <c r="P34" s="122"/>
      <c r="Q34" s="122"/>
      <c r="R34" s="122"/>
      <c r="S34" s="122"/>
      <c r="T34" s="122"/>
      <c r="U34" s="122"/>
      <c r="V34" s="122"/>
      <c r="W34" s="122"/>
      <c r="X34" s="122"/>
      <c r="Y34" s="122"/>
      <c r="Z34" s="122"/>
      <c r="AA34" s="122"/>
      <c r="AB34" s="122"/>
      <c r="AC34" s="122"/>
      <c r="AD34" s="122"/>
      <c r="AE34" s="122"/>
    </row>
    <row r="35" spans="2:31" ht="14.25" thickBot="1">
      <c r="C35" s="117"/>
      <c r="E35" s="404"/>
      <c r="F35" s="405"/>
      <c r="G35" s="405"/>
      <c r="H35" s="405"/>
      <c r="I35" s="406"/>
      <c r="K35" s="47"/>
      <c r="L35" s="122"/>
      <c r="M35" s="122"/>
      <c r="N35" s="122"/>
      <c r="O35" s="122"/>
      <c r="P35" s="122"/>
      <c r="Q35" s="122"/>
      <c r="R35" s="122"/>
      <c r="S35" s="122"/>
      <c r="T35" s="122"/>
      <c r="U35" s="122"/>
      <c r="V35" s="122"/>
      <c r="W35" s="122"/>
      <c r="X35" s="122"/>
      <c r="Y35" s="122"/>
      <c r="Z35" s="122"/>
      <c r="AA35" s="122"/>
      <c r="AB35" s="122"/>
      <c r="AC35" s="122"/>
      <c r="AD35" s="122"/>
      <c r="AE35" s="122"/>
    </row>
    <row r="36" spans="2:31" ht="27" customHeight="1" thickBot="1">
      <c r="B36" s="152" t="s">
        <v>15</v>
      </c>
      <c r="C36" s="153">
        <f>COUNTA(C25:C35)</f>
        <v>5</v>
      </c>
    </row>
    <row r="38" spans="2:31" ht="14.25" thickBot="1">
      <c r="B38" s="11" t="s">
        <v>16</v>
      </c>
    </row>
    <row r="39" spans="2:31" ht="30.75" customHeight="1" thickBot="1">
      <c r="B39" s="152" t="s">
        <v>17</v>
      </c>
      <c r="C39" s="151">
        <f>LOOKUP(C36,L31:AE31,L32:AE32)</f>
        <v>7400000</v>
      </c>
    </row>
    <row r="41" spans="2:31" ht="14.25" thickBot="1"/>
    <row r="42" spans="2:31" ht="14.25" thickBot="1">
      <c r="B42" s="23" t="s">
        <v>18</v>
      </c>
      <c r="C42" s="23"/>
      <c r="E42" s="398" t="s">
        <v>101</v>
      </c>
      <c r="F42" s="399"/>
      <c r="G42" s="399"/>
      <c r="H42" s="399"/>
      <c r="I42" s="400"/>
    </row>
    <row r="43" spans="2:31" ht="27" customHeight="1" thickBot="1">
      <c r="B43" s="407" t="str">
        <f>IF(C20&gt;C39,C59,IF(C39=FALSE,"",B59))</f>
        <v>基準内</v>
      </c>
      <c r="C43" s="408"/>
      <c r="D43" s="32" t="s">
        <v>42</v>
      </c>
      <c r="E43" s="401"/>
      <c r="F43" s="402"/>
      <c r="G43" s="402"/>
      <c r="H43" s="402"/>
      <c r="I43" s="403"/>
    </row>
    <row r="44" spans="2:31" ht="14.25" customHeight="1">
      <c r="B44" s="11"/>
      <c r="C44" s="11"/>
      <c r="D44" s="11"/>
      <c r="E44" s="401"/>
      <c r="F44" s="402"/>
      <c r="G44" s="402"/>
      <c r="H44" s="402"/>
      <c r="I44" s="403"/>
    </row>
    <row r="45" spans="2:31" ht="14.25" thickBot="1">
      <c r="E45" s="404"/>
      <c r="F45" s="405"/>
      <c r="G45" s="405"/>
      <c r="H45" s="405"/>
      <c r="I45" s="406"/>
    </row>
    <row r="47" spans="2:31" ht="14.25" thickBot="1"/>
    <row r="48" spans="2:31" ht="13.5" customHeight="1">
      <c r="B48" s="388" t="s">
        <v>52</v>
      </c>
      <c r="C48" s="389"/>
      <c r="D48" s="389"/>
      <c r="E48" s="389"/>
      <c r="F48" s="389"/>
      <c r="G48" s="389"/>
      <c r="H48" s="389"/>
      <c r="I48" s="389"/>
      <c r="J48" s="390"/>
    </row>
    <row r="49" spans="2:17" ht="13.5" customHeight="1">
      <c r="B49" s="391"/>
      <c r="C49" s="392"/>
      <c r="D49" s="392"/>
      <c r="E49" s="392"/>
      <c r="F49" s="392"/>
      <c r="G49" s="392"/>
      <c r="H49" s="392"/>
      <c r="I49" s="392"/>
      <c r="J49" s="393"/>
    </row>
    <row r="50" spans="2:17" ht="14.25" customHeight="1">
      <c r="B50" s="391"/>
      <c r="C50" s="392"/>
      <c r="D50" s="392"/>
      <c r="E50" s="392"/>
      <c r="F50" s="392"/>
      <c r="G50" s="392"/>
      <c r="H50" s="392"/>
      <c r="I50" s="392"/>
      <c r="J50" s="393"/>
    </row>
    <row r="51" spans="2:17" ht="13.5" customHeight="1">
      <c r="B51" s="391"/>
      <c r="C51" s="392"/>
      <c r="D51" s="392"/>
      <c r="E51" s="392"/>
      <c r="F51" s="392"/>
      <c r="G51" s="392"/>
      <c r="H51" s="392"/>
      <c r="I51" s="392"/>
      <c r="J51" s="393"/>
    </row>
    <row r="52" spans="2:17" ht="13.5" customHeight="1">
      <c r="B52" s="391"/>
      <c r="C52" s="392"/>
      <c r="D52" s="392"/>
      <c r="E52" s="392"/>
      <c r="F52" s="392"/>
      <c r="G52" s="392"/>
      <c r="H52" s="392"/>
      <c r="I52" s="392"/>
      <c r="J52" s="393"/>
    </row>
    <row r="53" spans="2:17" ht="14.25" customHeight="1">
      <c r="B53" s="391"/>
      <c r="C53" s="392"/>
      <c r="D53" s="392"/>
      <c r="E53" s="392"/>
      <c r="F53" s="392"/>
      <c r="G53" s="392"/>
      <c r="H53" s="392"/>
      <c r="I53" s="392"/>
      <c r="J53" s="393"/>
    </row>
    <row r="54" spans="2:17">
      <c r="B54" s="391"/>
      <c r="C54" s="392"/>
      <c r="D54" s="392"/>
      <c r="E54" s="392"/>
      <c r="F54" s="392"/>
      <c r="G54" s="392"/>
      <c r="H54" s="392"/>
      <c r="I54" s="392"/>
      <c r="J54" s="393"/>
    </row>
    <row r="55" spans="2:17" ht="14.25" thickBot="1">
      <c r="B55" s="394"/>
      <c r="C55" s="395"/>
      <c r="D55" s="395"/>
      <c r="E55" s="395"/>
      <c r="F55" s="395"/>
      <c r="G55" s="395"/>
      <c r="H55" s="395"/>
      <c r="I55" s="395"/>
      <c r="J55" s="396"/>
    </row>
    <row r="56" spans="2:17">
      <c r="K56" s="104"/>
      <c r="L56" s="105"/>
      <c r="M56" s="105"/>
      <c r="N56" s="105"/>
      <c r="O56" s="105"/>
      <c r="P56" s="123"/>
      <c r="Q56" s="123"/>
    </row>
    <row r="57" spans="2:17">
      <c r="K57" s="104"/>
      <c r="L57" s="104"/>
      <c r="M57" s="104"/>
      <c r="N57" s="104"/>
      <c r="O57" s="104"/>
      <c r="P57" s="123"/>
      <c r="Q57" s="123"/>
    </row>
    <row r="58" spans="2:17">
      <c r="K58" s="104"/>
      <c r="L58" s="108"/>
      <c r="M58" s="108"/>
      <c r="N58" s="108"/>
      <c r="O58" s="108"/>
      <c r="P58" s="123"/>
      <c r="Q58" s="123"/>
    </row>
    <row r="59" spans="2:17" ht="17.25" hidden="1">
      <c r="B59" s="24" t="s">
        <v>31</v>
      </c>
      <c r="C59" s="24" t="s">
        <v>19</v>
      </c>
      <c r="K59" s="111"/>
      <c r="L59" s="112"/>
      <c r="M59" s="112"/>
      <c r="N59" s="112"/>
      <c r="O59" s="112"/>
      <c r="P59" s="123"/>
      <c r="Q59" s="123"/>
    </row>
    <row r="60" spans="2:17" hidden="1">
      <c r="K60" s="111"/>
      <c r="L60" s="112"/>
      <c r="M60" s="112"/>
      <c r="N60" s="112"/>
      <c r="O60" s="112"/>
      <c r="P60" s="123"/>
      <c r="Q60" s="123"/>
    </row>
    <row r="61" spans="2:17">
      <c r="K61" s="111"/>
      <c r="L61" s="112"/>
      <c r="M61" s="112"/>
      <c r="N61" s="112"/>
      <c r="O61" s="112"/>
      <c r="P61" s="123"/>
      <c r="Q61" s="123"/>
    </row>
    <row r="62" spans="2:17">
      <c r="K62" s="111"/>
      <c r="L62" s="112"/>
      <c r="M62" s="112"/>
      <c r="N62" s="112"/>
      <c r="O62" s="112"/>
      <c r="P62" s="123"/>
      <c r="Q62" s="123"/>
    </row>
    <row r="63" spans="2:17">
      <c r="K63" s="111"/>
      <c r="L63" s="112"/>
      <c r="M63" s="112"/>
      <c r="N63" s="112"/>
      <c r="O63" s="112"/>
      <c r="P63" s="123"/>
      <c r="Q63" s="123"/>
    </row>
    <row r="64" spans="2:17">
      <c r="K64" s="111"/>
      <c r="L64" s="112"/>
      <c r="M64" s="112"/>
      <c r="N64" s="112"/>
      <c r="O64" s="112"/>
      <c r="P64" s="123"/>
      <c r="Q64" s="123"/>
    </row>
  </sheetData>
  <sheetProtection sheet="1"/>
  <mergeCells count="14">
    <mergeCell ref="S5:V5"/>
    <mergeCell ref="B43:C43"/>
    <mergeCell ref="E25:I35"/>
    <mergeCell ref="B11:B12"/>
    <mergeCell ref="C11:C12"/>
    <mergeCell ref="C23:C24"/>
    <mergeCell ref="E11:I20"/>
    <mergeCell ref="B2:I2"/>
    <mergeCell ref="B48:J55"/>
    <mergeCell ref="R5:R6"/>
    <mergeCell ref="E42:I45"/>
    <mergeCell ref="B5:C5"/>
    <mergeCell ref="B6:C6"/>
    <mergeCell ref="B7:C7"/>
  </mergeCells>
  <phoneticPr fontId="3"/>
  <dataValidations count="1">
    <dataValidation type="list" allowBlank="1" showErrorMessage="1" prompt="_x000a_" sqref="B13:B19 C25:C35">
      <formula1>$K$4:$K$11</formula1>
    </dataValidation>
  </dataValidations>
  <pageMargins left="0.78740157480314965" right="0.49" top="0.67" bottom="0.98425196850393704" header="0.51181102362204722" footer="0.51181102362204722"/>
  <pageSetup paperSize="9" scale="81" firstPageNumber="71" orientation="portrait" useFirstPageNumber="1" r:id="rId1"/>
  <headerFooter alignWithMargins="0">
    <oddFooter>&amp;L&amp;A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2:J132"/>
  <sheetViews>
    <sheetView view="pageBreakPreview" zoomScaleNormal="100" workbookViewId="0">
      <selection activeCell="E20" sqref="E20"/>
    </sheetView>
  </sheetViews>
  <sheetFormatPr defaultRowHeight="13.5"/>
  <cols>
    <col min="1" max="1" width="3.5" customWidth="1"/>
    <col min="2" max="2" width="17.375" customWidth="1"/>
    <col min="3" max="3" width="18" customWidth="1"/>
    <col min="4" max="4" width="5.125" customWidth="1"/>
    <col min="5" max="5" width="17.625" customWidth="1"/>
    <col min="6" max="6" width="18.5" customWidth="1"/>
    <col min="7" max="7" width="3.375" bestFit="1" customWidth="1"/>
    <col min="8" max="8" width="7.875" customWidth="1"/>
    <col min="10" max="10" width="11" bestFit="1" customWidth="1"/>
  </cols>
  <sheetData>
    <row r="2" spans="1:10" ht="38.25" customHeight="1">
      <c r="B2" s="340" t="s">
        <v>122</v>
      </c>
      <c r="C2" s="340"/>
      <c r="D2" s="340"/>
      <c r="E2" s="340"/>
      <c r="F2" s="340"/>
      <c r="G2" s="340"/>
      <c r="H2" s="340"/>
      <c r="I2" s="340"/>
      <c r="J2" s="340"/>
    </row>
    <row r="3" spans="1:10" s="95" customFormat="1" ht="14.25" thickBot="1">
      <c r="A3" s="22"/>
      <c r="B3" s="94"/>
      <c r="C3" s="94"/>
      <c r="D3" s="94"/>
      <c r="E3" s="94"/>
      <c r="F3" s="94"/>
      <c r="G3" s="94"/>
      <c r="H3" s="94"/>
      <c r="I3" s="94"/>
      <c r="J3" s="94"/>
    </row>
    <row r="4" spans="1:10" ht="26.25" customHeight="1" thickBot="1">
      <c r="B4" s="1" t="s">
        <v>114</v>
      </c>
      <c r="C4" s="2"/>
      <c r="D4" s="3"/>
      <c r="E4" s="76" t="s">
        <v>0</v>
      </c>
      <c r="F4" s="129"/>
      <c r="H4" s="419" t="s">
        <v>93</v>
      </c>
      <c r="I4" s="420"/>
      <c r="J4" s="421"/>
    </row>
    <row r="5" spans="1:10" ht="24" customHeight="1">
      <c r="B5" s="341" t="s">
        <v>1</v>
      </c>
      <c r="C5" s="342"/>
      <c r="D5" s="5"/>
      <c r="E5" s="77" t="s">
        <v>3</v>
      </c>
      <c r="F5" s="130"/>
      <c r="H5" s="422"/>
      <c r="I5" s="423"/>
      <c r="J5" s="424"/>
    </row>
    <row r="6" spans="1:10" ht="24" customHeight="1">
      <c r="B6" s="343" t="s">
        <v>4</v>
      </c>
      <c r="C6" s="344"/>
      <c r="D6" s="5"/>
      <c r="E6" s="180" t="s">
        <v>5</v>
      </c>
      <c r="F6" s="137"/>
      <c r="G6" s="69" t="s">
        <v>89</v>
      </c>
      <c r="H6" s="422"/>
      <c r="I6" s="423"/>
      <c r="J6" s="424"/>
    </row>
    <row r="7" spans="1:10" ht="24" customHeight="1" thickBot="1">
      <c r="B7" s="336" t="s">
        <v>6</v>
      </c>
      <c r="C7" s="337"/>
      <c r="D7" s="5"/>
      <c r="E7" s="77" t="s">
        <v>7</v>
      </c>
      <c r="F7" s="132"/>
      <c r="H7" s="425"/>
      <c r="I7" s="426"/>
      <c r="J7" s="427"/>
    </row>
    <row r="8" spans="1:10">
      <c r="B8" s="92"/>
      <c r="C8" s="92"/>
      <c r="D8" s="5"/>
      <c r="E8" s="5"/>
      <c r="F8" s="5"/>
      <c r="G8" s="6"/>
      <c r="H8" s="93"/>
      <c r="I8" s="5"/>
      <c r="J8" s="5"/>
    </row>
    <row r="9" spans="1:10" ht="14.25" thickBot="1"/>
    <row r="10" spans="1:10" ht="18" customHeight="1" thickBot="1">
      <c r="B10" s="35" t="s">
        <v>54</v>
      </c>
      <c r="C10" s="14"/>
      <c r="D10" s="14"/>
      <c r="E10" s="35" t="s">
        <v>51</v>
      </c>
      <c r="F10" s="14"/>
      <c r="G10" s="7"/>
      <c r="H10" s="432" t="s">
        <v>84</v>
      </c>
      <c r="I10" s="433"/>
      <c r="J10" s="434"/>
    </row>
    <row r="11" spans="1:10" ht="18" customHeight="1">
      <c r="B11" s="299" t="s">
        <v>14</v>
      </c>
      <c r="C11" s="429" t="s">
        <v>34</v>
      </c>
      <c r="D11" s="30"/>
      <c r="E11" s="299" t="s">
        <v>14</v>
      </c>
      <c r="F11" s="429" t="s">
        <v>37</v>
      </c>
      <c r="G11" s="29"/>
      <c r="H11" s="435"/>
      <c r="I11" s="436"/>
      <c r="J11" s="437"/>
    </row>
    <row r="12" spans="1:10" ht="18" customHeight="1">
      <c r="B12" s="431"/>
      <c r="C12" s="430"/>
      <c r="D12" s="30"/>
      <c r="E12" s="428"/>
      <c r="F12" s="430"/>
      <c r="G12" s="10"/>
      <c r="H12" s="435"/>
      <c r="I12" s="436"/>
      <c r="J12" s="437"/>
    </row>
    <row r="13" spans="1:10" ht="18" customHeight="1">
      <c r="B13" s="15"/>
      <c r="C13" s="178"/>
      <c r="D13" s="19"/>
      <c r="E13" s="15"/>
      <c r="F13" s="178"/>
      <c r="G13" s="26"/>
      <c r="H13" s="435"/>
      <c r="I13" s="436"/>
      <c r="J13" s="437"/>
    </row>
    <row r="14" spans="1:10" ht="18" customHeight="1">
      <c r="B14" s="8"/>
      <c r="C14" s="38"/>
      <c r="D14" s="19"/>
      <c r="E14" s="15"/>
      <c r="F14" s="38"/>
      <c r="G14" s="26"/>
      <c r="H14" s="435"/>
      <c r="I14" s="436"/>
      <c r="J14" s="437"/>
    </row>
    <row r="15" spans="1:10" ht="18" customHeight="1">
      <c r="B15" s="8"/>
      <c r="C15" s="38"/>
      <c r="D15" s="19"/>
      <c r="E15" s="15"/>
      <c r="F15" s="38"/>
      <c r="G15" s="33" t="s">
        <v>32</v>
      </c>
      <c r="H15" s="435"/>
      <c r="I15" s="436"/>
      <c r="J15" s="437"/>
    </row>
    <row r="16" spans="1:10" ht="18" customHeight="1">
      <c r="B16" s="8"/>
      <c r="C16" s="38"/>
      <c r="D16" s="19"/>
      <c r="E16" s="15"/>
      <c r="F16" s="38"/>
      <c r="G16" s="26"/>
      <c r="H16" s="435"/>
      <c r="I16" s="436"/>
      <c r="J16" s="437"/>
    </row>
    <row r="17" spans="2:10" ht="18" customHeight="1">
      <c r="B17" s="8"/>
      <c r="C17" s="38"/>
      <c r="D17" s="19"/>
      <c r="E17" s="15"/>
      <c r="F17" s="38"/>
      <c r="G17" s="26"/>
      <c r="H17" s="435"/>
      <c r="I17" s="436"/>
      <c r="J17" s="437"/>
    </row>
    <row r="18" spans="2:10" ht="18" customHeight="1">
      <c r="B18" s="8"/>
      <c r="C18" s="38"/>
      <c r="D18" s="19"/>
      <c r="E18" s="15"/>
      <c r="F18" s="38"/>
      <c r="G18" s="26"/>
      <c r="H18" s="435"/>
      <c r="I18" s="436"/>
      <c r="J18" s="437"/>
    </row>
    <row r="19" spans="2:10" ht="18" customHeight="1" thickBot="1">
      <c r="B19" s="8"/>
      <c r="C19" s="39"/>
      <c r="D19" s="19"/>
      <c r="E19" s="135"/>
      <c r="F19" s="39"/>
      <c r="G19" s="26"/>
      <c r="H19" s="435"/>
      <c r="I19" s="436"/>
      <c r="J19" s="437"/>
    </row>
    <row r="20" spans="2:10" ht="30" customHeight="1" thickBot="1">
      <c r="B20" s="136" t="s">
        <v>35</v>
      </c>
      <c r="C20" s="97">
        <f>SUM(C13:C19)</f>
        <v>0</v>
      </c>
      <c r="D20" s="134"/>
      <c r="E20" s="136" t="s">
        <v>36</v>
      </c>
      <c r="F20" s="97">
        <f>SUM(F13:F19)</f>
        <v>0</v>
      </c>
      <c r="G20" s="19"/>
      <c r="H20" s="435"/>
      <c r="I20" s="436"/>
      <c r="J20" s="437"/>
    </row>
    <row r="21" spans="2:10" ht="18" customHeight="1">
      <c r="H21" s="435"/>
      <c r="I21" s="436"/>
      <c r="J21" s="437"/>
    </row>
    <row r="22" spans="2:10" ht="18" customHeight="1" thickBot="1">
      <c r="B22" s="40" t="s">
        <v>49</v>
      </c>
      <c r="C22" s="11"/>
      <c r="D22" s="11"/>
      <c r="E22" s="11"/>
      <c r="F22" s="11"/>
      <c r="G22" s="11"/>
      <c r="H22" s="435"/>
      <c r="I22" s="436"/>
      <c r="J22" s="437"/>
    </row>
    <row r="23" spans="2:10" ht="18" customHeight="1" thickBot="1">
      <c r="C23" s="416" t="s">
        <v>14</v>
      </c>
      <c r="H23" s="438"/>
      <c r="I23" s="439"/>
      <c r="J23" s="440"/>
    </row>
    <row r="24" spans="2:10" ht="14.25" thickBot="1">
      <c r="C24" s="417"/>
    </row>
    <row r="25" spans="2:10" ht="19.5" thickBot="1">
      <c r="C25" s="237" t="s">
        <v>20</v>
      </c>
      <c r="E25" s="354" t="s">
        <v>82</v>
      </c>
      <c r="F25" s="355"/>
      <c r="G25" s="355"/>
      <c r="H25" s="355"/>
      <c r="I25" s="356"/>
    </row>
    <row r="26" spans="2:10">
      <c r="C26" s="66"/>
      <c r="E26" s="357"/>
      <c r="F26" s="358"/>
      <c r="G26" s="358"/>
      <c r="H26" s="358"/>
      <c r="I26" s="359"/>
    </row>
    <row r="27" spans="2:10">
      <c r="C27" s="15"/>
      <c r="E27" s="357"/>
      <c r="F27" s="358"/>
      <c r="G27" s="358"/>
      <c r="H27" s="358"/>
      <c r="I27" s="359"/>
    </row>
    <row r="28" spans="2:10">
      <c r="C28" s="15"/>
      <c r="E28" s="357"/>
      <c r="F28" s="358"/>
      <c r="G28" s="358"/>
      <c r="H28" s="358"/>
      <c r="I28" s="359"/>
    </row>
    <row r="29" spans="2:10">
      <c r="C29" s="15"/>
      <c r="D29" s="32" t="s">
        <v>33</v>
      </c>
      <c r="E29" s="357"/>
      <c r="F29" s="358"/>
      <c r="G29" s="358"/>
      <c r="H29" s="358"/>
      <c r="I29" s="359"/>
    </row>
    <row r="30" spans="2:10">
      <c r="C30" s="15"/>
      <c r="E30" s="357"/>
      <c r="F30" s="358"/>
      <c r="G30" s="358"/>
      <c r="H30" s="358"/>
      <c r="I30" s="359"/>
    </row>
    <row r="31" spans="2:10">
      <c r="C31" s="15"/>
      <c r="E31" s="357"/>
      <c r="F31" s="358"/>
      <c r="G31" s="358"/>
      <c r="H31" s="358"/>
      <c r="I31" s="359"/>
    </row>
    <row r="32" spans="2:10">
      <c r="C32" s="15"/>
      <c r="E32" s="357"/>
      <c r="F32" s="358"/>
      <c r="G32" s="358"/>
      <c r="H32" s="358"/>
      <c r="I32" s="359"/>
    </row>
    <row r="33" spans="2:10">
      <c r="C33" s="15"/>
      <c r="E33" s="357"/>
      <c r="F33" s="358"/>
      <c r="G33" s="358"/>
      <c r="H33" s="358"/>
      <c r="I33" s="359"/>
    </row>
    <row r="34" spans="2:10">
      <c r="C34" s="15"/>
      <c r="E34" s="357"/>
      <c r="F34" s="358"/>
      <c r="G34" s="358"/>
      <c r="H34" s="358"/>
      <c r="I34" s="359"/>
    </row>
    <row r="35" spans="2:10" ht="14.25" thickBot="1">
      <c r="C35" s="36"/>
      <c r="E35" s="360"/>
      <c r="F35" s="361"/>
      <c r="G35" s="361"/>
      <c r="H35" s="361"/>
      <c r="I35" s="362"/>
    </row>
    <row r="36" spans="2:10" ht="29.25" customHeight="1" thickBot="1">
      <c r="B36" s="133" t="s">
        <v>15</v>
      </c>
      <c r="C36" s="75" t="str">
        <f>IF(F6="","―",COUNTA(C25:C35))</f>
        <v>―</v>
      </c>
    </row>
    <row r="38" spans="2:10" ht="24" customHeight="1" thickBot="1">
      <c r="B38" s="40" t="s">
        <v>27</v>
      </c>
      <c r="E38" s="40" t="s">
        <v>16</v>
      </c>
    </row>
    <row r="39" spans="2:10" ht="51" customHeight="1" thickBot="1">
      <c r="B39" s="133" t="s">
        <v>38</v>
      </c>
      <c r="C39" s="70" t="str">
        <f>IF(F6="","名前を入力下さい。",VLOOKUP(C36,$B$111:$C$130,2))</f>
        <v>名前を入力下さい。</v>
      </c>
      <c r="E39" s="133" t="s">
        <v>17</v>
      </c>
      <c r="F39" s="70" t="str">
        <f>IF(F6="","名前を入力下さい。",VLOOKUP(C36,$E$111:$F$130,2))</f>
        <v>名前を入力下さい。</v>
      </c>
    </row>
    <row r="41" spans="2:10" ht="21" customHeight="1" thickBot="1">
      <c r="B41" s="35" t="s">
        <v>18</v>
      </c>
      <c r="C41" s="23"/>
      <c r="D41" s="5"/>
      <c r="E41" s="5"/>
    </row>
    <row r="42" spans="2:10" ht="36.75" customHeight="1" thickBot="1">
      <c r="B42" s="301" t="str">
        <f>IF(F6="","名前を入力下さい。",IF(OR(C20&gt;C39,F20&gt;F39),C95,B95))</f>
        <v>名前を入力下さい。</v>
      </c>
      <c r="C42" s="302"/>
      <c r="D42" s="32" t="s">
        <v>33</v>
      </c>
      <c r="E42" s="354" t="s">
        <v>99</v>
      </c>
      <c r="F42" s="441"/>
      <c r="G42" s="441"/>
      <c r="H42" s="441"/>
      <c r="I42" s="442"/>
    </row>
    <row r="43" spans="2:10" ht="14.25" customHeight="1">
      <c r="B43" s="25"/>
      <c r="C43" s="25"/>
      <c r="D43" s="25"/>
      <c r="E43" s="443"/>
      <c r="F43" s="444"/>
      <c r="G43" s="444"/>
      <c r="H43" s="444"/>
      <c r="I43" s="445"/>
    </row>
    <row r="44" spans="2:10">
      <c r="E44" s="443"/>
      <c r="F44" s="444"/>
      <c r="G44" s="444"/>
      <c r="H44" s="444"/>
      <c r="I44" s="445"/>
    </row>
    <row r="45" spans="2:10" ht="14.25" thickBot="1">
      <c r="E45" s="446"/>
      <c r="F45" s="447"/>
      <c r="G45" s="447"/>
      <c r="H45" s="447"/>
      <c r="I45" s="448"/>
    </row>
    <row r="46" spans="2:10" ht="14.25" thickBot="1"/>
    <row r="47" spans="2:10">
      <c r="B47" s="449" t="s">
        <v>40</v>
      </c>
      <c r="C47" s="450"/>
      <c r="D47" s="450"/>
      <c r="E47" s="450"/>
      <c r="F47" s="450"/>
      <c r="G47" s="450"/>
      <c r="H47" s="450"/>
      <c r="I47" s="450"/>
      <c r="J47" s="451"/>
    </row>
    <row r="48" spans="2:10">
      <c r="B48" s="452"/>
      <c r="C48" s="453"/>
      <c r="D48" s="453"/>
      <c r="E48" s="453"/>
      <c r="F48" s="453"/>
      <c r="G48" s="453"/>
      <c r="H48" s="453"/>
      <c r="I48" s="453"/>
      <c r="J48" s="454"/>
    </row>
    <row r="49" spans="2:10">
      <c r="B49" s="452"/>
      <c r="C49" s="453"/>
      <c r="D49" s="453"/>
      <c r="E49" s="453"/>
      <c r="F49" s="453"/>
      <c r="G49" s="453"/>
      <c r="H49" s="453"/>
      <c r="I49" s="453"/>
      <c r="J49" s="454"/>
    </row>
    <row r="50" spans="2:10">
      <c r="B50" s="452"/>
      <c r="C50" s="453"/>
      <c r="D50" s="453"/>
      <c r="E50" s="453"/>
      <c r="F50" s="453"/>
      <c r="G50" s="453"/>
      <c r="H50" s="453"/>
      <c r="I50" s="453"/>
      <c r="J50" s="454"/>
    </row>
    <row r="51" spans="2:10">
      <c r="B51" s="452"/>
      <c r="C51" s="453"/>
      <c r="D51" s="453"/>
      <c r="E51" s="453"/>
      <c r="F51" s="453"/>
      <c r="G51" s="453"/>
      <c r="H51" s="453"/>
      <c r="I51" s="453"/>
      <c r="J51" s="454"/>
    </row>
    <row r="52" spans="2:10" ht="14.25" thickBot="1">
      <c r="B52" s="455"/>
      <c r="C52" s="456"/>
      <c r="D52" s="456"/>
      <c r="E52" s="456"/>
      <c r="F52" s="456"/>
      <c r="G52" s="456"/>
      <c r="H52" s="456"/>
      <c r="I52" s="456"/>
      <c r="J52" s="457"/>
    </row>
    <row r="92" spans="2:3" hidden="1"/>
    <row r="93" spans="2:3" hidden="1"/>
    <row r="94" spans="2:3" ht="14.25" hidden="1" thickBot="1"/>
    <row r="95" spans="2:3" ht="19.5" hidden="1" thickBot="1">
      <c r="B95" s="235" t="s">
        <v>31</v>
      </c>
      <c r="C95" s="236" t="s">
        <v>19</v>
      </c>
    </row>
    <row r="96" spans="2:3" hidden="1"/>
    <row r="97" spans="2:6" ht="14.25" hidden="1" thickBot="1"/>
    <row r="98" spans="2:6" hidden="1">
      <c r="B98" s="232" t="s">
        <v>20</v>
      </c>
    </row>
    <row r="99" spans="2:6" hidden="1">
      <c r="B99" s="233" t="s">
        <v>21</v>
      </c>
    </row>
    <row r="100" spans="2:6" hidden="1">
      <c r="B100" s="233" t="s">
        <v>22</v>
      </c>
    </row>
    <row r="101" spans="2:6" hidden="1">
      <c r="B101" s="233" t="s">
        <v>23</v>
      </c>
    </row>
    <row r="102" spans="2:6" hidden="1">
      <c r="B102" s="233" t="s">
        <v>70</v>
      </c>
    </row>
    <row r="103" spans="2:6" hidden="1">
      <c r="B103" s="233" t="s">
        <v>69</v>
      </c>
    </row>
    <row r="104" spans="2:6" hidden="1">
      <c r="B104" s="233" t="s">
        <v>71</v>
      </c>
    </row>
    <row r="105" spans="2:6" ht="14.25" hidden="1" thickBot="1">
      <c r="B105" s="234" t="s">
        <v>30</v>
      </c>
    </row>
    <row r="106" spans="2:6" hidden="1"/>
    <row r="107" spans="2:6" hidden="1"/>
    <row r="108" spans="2:6" ht="45.75" hidden="1" customHeight="1">
      <c r="B108" s="418" t="s">
        <v>98</v>
      </c>
      <c r="C108" s="418"/>
      <c r="E108" s="418" t="s">
        <v>97</v>
      </c>
      <c r="F108" s="418"/>
    </row>
    <row r="109" spans="2:6" ht="14.25" hidden="1" thickBot="1">
      <c r="B109" s="63"/>
      <c r="C109" s="79" t="s">
        <v>88</v>
      </c>
      <c r="E109" s="63"/>
      <c r="F109" s="79" t="s">
        <v>88</v>
      </c>
    </row>
    <row r="110" spans="2:6" ht="26.25" hidden="1" customHeight="1" thickBot="1">
      <c r="B110" s="124" t="s">
        <v>86</v>
      </c>
      <c r="C110" s="125" t="s">
        <v>53</v>
      </c>
      <c r="E110" s="124" t="s">
        <v>86</v>
      </c>
      <c r="F110" s="125" t="s">
        <v>53</v>
      </c>
    </row>
    <row r="111" spans="2:6" ht="15" hidden="1" thickTop="1">
      <c r="B111" s="126">
        <v>1</v>
      </c>
      <c r="C111" s="99">
        <v>2500000</v>
      </c>
      <c r="E111" s="126">
        <v>1</v>
      </c>
      <c r="F111" s="99">
        <v>4300000</v>
      </c>
    </row>
    <row r="112" spans="2:6" ht="14.25" hidden="1">
      <c r="B112" s="126">
        <v>2</v>
      </c>
      <c r="C112" s="99">
        <v>2500000</v>
      </c>
      <c r="E112" s="126">
        <v>2</v>
      </c>
      <c r="F112" s="99">
        <v>4300000</v>
      </c>
    </row>
    <row r="113" spans="2:6" ht="14.25" hidden="1">
      <c r="B113" s="126">
        <v>3</v>
      </c>
      <c r="C113" s="99">
        <v>2500000</v>
      </c>
      <c r="E113" s="126">
        <v>3</v>
      </c>
      <c r="F113" s="99">
        <v>4300000</v>
      </c>
    </row>
    <row r="114" spans="2:6" ht="14.25" hidden="1">
      <c r="B114" s="126">
        <v>4</v>
      </c>
      <c r="C114" s="99">
        <v>3100000</v>
      </c>
      <c r="E114" s="126">
        <v>4</v>
      </c>
      <c r="F114" s="99">
        <v>5100000</v>
      </c>
    </row>
    <row r="115" spans="2:6" ht="14.25" hidden="1">
      <c r="B115" s="126">
        <v>5</v>
      </c>
      <c r="C115" s="99">
        <v>3600000</v>
      </c>
      <c r="E115" s="126">
        <v>5</v>
      </c>
      <c r="F115" s="99">
        <v>5700000</v>
      </c>
    </row>
    <row r="116" spans="2:6" ht="14.25" hidden="1">
      <c r="B116" s="126">
        <v>6</v>
      </c>
      <c r="C116" s="99">
        <v>4200000</v>
      </c>
      <c r="E116" s="126">
        <v>6</v>
      </c>
      <c r="F116" s="99">
        <v>6500000</v>
      </c>
    </row>
    <row r="117" spans="2:6" ht="14.25" hidden="1">
      <c r="B117" s="126">
        <v>7</v>
      </c>
      <c r="C117" s="99">
        <v>4900000</v>
      </c>
      <c r="E117" s="126">
        <v>7</v>
      </c>
      <c r="F117" s="99">
        <v>7300000</v>
      </c>
    </row>
    <row r="118" spans="2:6" ht="14.25" hidden="1">
      <c r="B118" s="126">
        <v>8</v>
      </c>
      <c r="C118" s="99">
        <v>5500000</v>
      </c>
      <c r="E118" s="126">
        <v>8</v>
      </c>
      <c r="F118" s="99">
        <v>8000000</v>
      </c>
    </row>
    <row r="119" spans="2:6" ht="14.25" hidden="1">
      <c r="B119" s="126">
        <v>9</v>
      </c>
      <c r="C119" s="82">
        <f>C118</f>
        <v>5500000</v>
      </c>
      <c r="E119" s="126">
        <v>9</v>
      </c>
      <c r="F119" s="82">
        <f t="shared" ref="F119:F130" si="0">F118</f>
        <v>8000000</v>
      </c>
    </row>
    <row r="120" spans="2:6" ht="14.25" hidden="1">
      <c r="B120" s="126">
        <v>10</v>
      </c>
      <c r="C120" s="82">
        <f t="shared" ref="C120:C130" si="1">C119</f>
        <v>5500000</v>
      </c>
      <c r="E120" s="126">
        <v>10</v>
      </c>
      <c r="F120" s="82">
        <f t="shared" si="0"/>
        <v>8000000</v>
      </c>
    </row>
    <row r="121" spans="2:6" ht="14.25" hidden="1">
      <c r="B121" s="126">
        <v>11</v>
      </c>
      <c r="C121" s="82">
        <f t="shared" si="1"/>
        <v>5500000</v>
      </c>
      <c r="E121" s="126">
        <v>11</v>
      </c>
      <c r="F121" s="82">
        <f t="shared" si="0"/>
        <v>8000000</v>
      </c>
    </row>
    <row r="122" spans="2:6" ht="14.25" hidden="1">
      <c r="B122" s="126">
        <v>12</v>
      </c>
      <c r="C122" s="82">
        <f t="shared" si="1"/>
        <v>5500000</v>
      </c>
      <c r="E122" s="126">
        <v>12</v>
      </c>
      <c r="F122" s="82">
        <f t="shared" si="0"/>
        <v>8000000</v>
      </c>
    </row>
    <row r="123" spans="2:6" ht="14.25" hidden="1">
      <c r="B123" s="126">
        <v>13</v>
      </c>
      <c r="C123" s="82">
        <f t="shared" si="1"/>
        <v>5500000</v>
      </c>
      <c r="E123" s="126">
        <v>13</v>
      </c>
      <c r="F123" s="82">
        <f t="shared" si="0"/>
        <v>8000000</v>
      </c>
    </row>
    <row r="124" spans="2:6" ht="14.25" hidden="1">
      <c r="B124" s="126">
        <v>14</v>
      </c>
      <c r="C124" s="82">
        <f t="shared" si="1"/>
        <v>5500000</v>
      </c>
      <c r="E124" s="126">
        <v>14</v>
      </c>
      <c r="F124" s="82">
        <f t="shared" si="0"/>
        <v>8000000</v>
      </c>
    </row>
    <row r="125" spans="2:6" ht="14.25" hidden="1">
      <c r="B125" s="126">
        <v>15</v>
      </c>
      <c r="C125" s="82">
        <f t="shared" si="1"/>
        <v>5500000</v>
      </c>
      <c r="E125" s="126">
        <v>15</v>
      </c>
      <c r="F125" s="82">
        <f t="shared" si="0"/>
        <v>8000000</v>
      </c>
    </row>
    <row r="126" spans="2:6" ht="14.25" hidden="1">
      <c r="B126" s="126">
        <v>16</v>
      </c>
      <c r="C126" s="82">
        <f t="shared" si="1"/>
        <v>5500000</v>
      </c>
      <c r="E126" s="126">
        <v>16</v>
      </c>
      <c r="F126" s="82">
        <f t="shared" si="0"/>
        <v>8000000</v>
      </c>
    </row>
    <row r="127" spans="2:6" ht="14.25" hidden="1">
      <c r="B127" s="126">
        <v>17</v>
      </c>
      <c r="C127" s="82">
        <f t="shared" si="1"/>
        <v>5500000</v>
      </c>
      <c r="E127" s="126">
        <v>17</v>
      </c>
      <c r="F127" s="82">
        <f t="shared" si="0"/>
        <v>8000000</v>
      </c>
    </row>
    <row r="128" spans="2:6" ht="14.25" hidden="1">
      <c r="B128" s="126">
        <v>18</v>
      </c>
      <c r="C128" s="82">
        <f t="shared" si="1"/>
        <v>5500000</v>
      </c>
      <c r="E128" s="126">
        <v>18</v>
      </c>
      <c r="F128" s="82">
        <f t="shared" si="0"/>
        <v>8000000</v>
      </c>
    </row>
    <row r="129" spans="2:6" ht="14.25" hidden="1">
      <c r="B129" s="126">
        <v>19</v>
      </c>
      <c r="C129" s="82">
        <f t="shared" si="1"/>
        <v>5500000</v>
      </c>
      <c r="E129" s="126">
        <v>19</v>
      </c>
      <c r="F129" s="82">
        <f t="shared" si="0"/>
        <v>8000000</v>
      </c>
    </row>
    <row r="130" spans="2:6" ht="15" hidden="1" thickBot="1">
      <c r="B130" s="127">
        <v>20</v>
      </c>
      <c r="C130" s="85">
        <f t="shared" si="1"/>
        <v>5500000</v>
      </c>
      <c r="E130" s="127">
        <v>20</v>
      </c>
      <c r="F130" s="85">
        <f t="shared" si="0"/>
        <v>8000000</v>
      </c>
    </row>
    <row r="131" spans="2:6" hidden="1"/>
    <row r="132" spans="2:6" hidden="1"/>
  </sheetData>
  <sheetProtection sheet="1" formatCells="0" formatColumns="0" formatRows="0" insertColumns="0" insertRows="0" selectLockedCells="1"/>
  <mergeCells count="17">
    <mergeCell ref="B108:C108"/>
    <mergeCell ref="E108:F108"/>
    <mergeCell ref="H4:J7"/>
    <mergeCell ref="B42:C42"/>
    <mergeCell ref="E11:E12"/>
    <mergeCell ref="F11:F12"/>
    <mergeCell ref="B11:B12"/>
    <mergeCell ref="C11:C12"/>
    <mergeCell ref="E25:I35"/>
    <mergeCell ref="H10:J23"/>
    <mergeCell ref="E42:I45"/>
    <mergeCell ref="B47:J52"/>
    <mergeCell ref="B2:J2"/>
    <mergeCell ref="B5:C5"/>
    <mergeCell ref="B6:C6"/>
    <mergeCell ref="B7:C7"/>
    <mergeCell ref="C23:C24"/>
  </mergeCells>
  <phoneticPr fontId="3"/>
  <conditionalFormatting sqref="B42:C42">
    <cfRule type="cellIs" dxfId="2" priority="1" stopIfTrue="1" operator="equal">
      <formula>"基準外"</formula>
    </cfRule>
  </conditionalFormatting>
  <dataValidations count="6">
    <dataValidation type="list" allowBlank="1" showErrorMessage="1" prompt="_x000a_" sqref="C25">
      <formula1>$B$98:$B$105</formula1>
    </dataValidation>
    <dataValidation type="whole" allowBlank="1" showInputMessage="1" showErrorMessage="1" error="数値以外の入力又は基準額を超えた数値は入力出来ません。" sqref="F13:F19">
      <formula1>0</formula1>
      <formula2>8000000</formula2>
    </dataValidation>
    <dataValidation type="list" errorStyle="warning" allowBlank="1" showErrorMessage="1" prompt="_x000a_" sqref="E13:E19">
      <formula1>$B$98:$B$105</formula1>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 type="whole" allowBlank="1" showInputMessage="1" showErrorMessage="1" error="数値以外の入力又は、基準額を超えた数値は入力出来ません。" sqref="C13:C19">
      <formula1>0</formula1>
      <formula2>5500000</formula2>
    </dataValidation>
  </dataValidations>
  <pageMargins left="0.6" right="0.45" top="0.88" bottom="0.98425196850393704" header="0.51181102362204722" footer="0.51181102362204722"/>
  <pageSetup paperSize="9" scale="83" firstPageNumber="72" orientation="portrait" useFirstPageNumber="1" r:id="rId1"/>
  <headerFooter alignWithMargins="0">
    <oddFooter>&amp;L&amp;A</oddFooter>
  </headerFooter>
  <rowBreaks count="1" manualBreakCount="1">
    <brk id="53"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B1:AE89"/>
  <sheetViews>
    <sheetView view="pageBreakPreview" zoomScaleNormal="100" workbookViewId="0">
      <selection activeCell="B41" sqref="B41"/>
    </sheetView>
  </sheetViews>
  <sheetFormatPr defaultRowHeight="13.5"/>
  <cols>
    <col min="1" max="1" width="2.75" style="100" customWidth="1"/>
    <col min="2" max="2" width="16.25" style="100" customWidth="1"/>
    <col min="3" max="3" width="16" style="100" customWidth="1"/>
    <col min="4" max="4" width="3.625" style="100" customWidth="1"/>
    <col min="5" max="5" width="14.625" style="100" customWidth="1"/>
    <col min="6" max="6" width="16" style="100" customWidth="1"/>
    <col min="7" max="7" width="9" style="100"/>
    <col min="8" max="8" width="9.375" style="100" customWidth="1"/>
    <col min="9" max="9" width="12.125" style="100" customWidth="1"/>
    <col min="10" max="10" width="16.125" style="100" customWidth="1"/>
    <col min="11" max="11" width="10.875" style="100" hidden="1" customWidth="1"/>
    <col min="12" max="15" width="10.5" style="100" hidden="1" customWidth="1"/>
    <col min="16" max="17" width="9.25" style="100" hidden="1" customWidth="1"/>
    <col min="18" max="22" width="11.25" style="100" hidden="1" customWidth="1"/>
    <col min="23" max="31" width="0" style="100" hidden="1" customWidth="1"/>
    <col min="32" max="16384" width="9" style="100"/>
  </cols>
  <sheetData>
    <row r="1" spans="2:22" ht="14.25" thickBot="1"/>
    <row r="2" spans="2:22" ht="33" customHeight="1" thickBot="1">
      <c r="B2" s="340" t="s">
        <v>121</v>
      </c>
      <c r="C2" s="340"/>
      <c r="D2" s="340"/>
      <c r="E2" s="340"/>
      <c r="F2" s="340"/>
      <c r="G2" s="340"/>
      <c r="H2" s="340"/>
      <c r="I2" s="387"/>
      <c r="J2" s="57" t="s">
        <v>81</v>
      </c>
    </row>
    <row r="3" spans="2:22" ht="19.5" thickBot="1">
      <c r="B3" s="62"/>
      <c r="C3" s="62"/>
      <c r="D3" s="62"/>
      <c r="E3" s="62"/>
      <c r="F3" s="62"/>
      <c r="G3" s="62"/>
      <c r="H3" s="62"/>
      <c r="I3" s="62"/>
      <c r="J3" s="148"/>
    </row>
    <row r="4" spans="2:22" ht="18" thickBot="1">
      <c r="B4" s="1" t="s">
        <v>114</v>
      </c>
      <c r="C4" s="101"/>
      <c r="D4" s="102"/>
      <c r="E4" s="102"/>
      <c r="F4" s="102"/>
      <c r="G4" s="4" t="s">
        <v>0</v>
      </c>
      <c r="H4" s="103" t="s">
        <v>47</v>
      </c>
      <c r="K4" s="100" t="s">
        <v>11</v>
      </c>
      <c r="R4" s="104"/>
      <c r="S4" s="105"/>
      <c r="T4" s="105"/>
      <c r="U4" s="105"/>
      <c r="V4" s="105"/>
    </row>
    <row r="5" spans="2:22">
      <c r="B5" s="378" t="s">
        <v>1</v>
      </c>
      <c r="C5" s="379"/>
      <c r="F5" s="100" t="s">
        <v>2</v>
      </c>
      <c r="G5" s="6" t="s">
        <v>3</v>
      </c>
      <c r="H5" s="106" t="s">
        <v>10</v>
      </c>
      <c r="I5" s="107"/>
      <c r="J5" s="9"/>
      <c r="K5" s="100" t="s">
        <v>12</v>
      </c>
      <c r="R5" s="397"/>
      <c r="S5" s="397"/>
      <c r="T5" s="397"/>
      <c r="U5" s="397"/>
      <c r="V5" s="397"/>
    </row>
    <row r="6" spans="2:22">
      <c r="B6" s="380" t="s">
        <v>4</v>
      </c>
      <c r="C6" s="381"/>
      <c r="G6" s="6" t="s">
        <v>5</v>
      </c>
      <c r="H6" s="109" t="s">
        <v>48</v>
      </c>
      <c r="I6" s="107"/>
      <c r="K6" s="100" t="s">
        <v>13</v>
      </c>
      <c r="R6" s="397"/>
      <c r="S6" s="108"/>
      <c r="T6" s="108"/>
      <c r="U6" s="108"/>
      <c r="V6" s="108"/>
    </row>
    <row r="7" spans="2:22" ht="14.25" thickBot="1">
      <c r="B7" s="382" t="s">
        <v>6</v>
      </c>
      <c r="C7" s="383"/>
      <c r="G7" s="6" t="s">
        <v>7</v>
      </c>
      <c r="H7" s="110">
        <v>1</v>
      </c>
      <c r="K7" s="100" t="s">
        <v>23</v>
      </c>
      <c r="R7" s="111"/>
      <c r="S7" s="112"/>
      <c r="T7" s="112"/>
      <c r="U7" s="112"/>
      <c r="V7" s="112"/>
    </row>
    <row r="8" spans="2:22">
      <c r="K8" s="100" t="s">
        <v>70</v>
      </c>
    </row>
    <row r="9" spans="2:22" ht="14.25" thickBot="1"/>
    <row r="10" spans="2:22" ht="18" customHeight="1" thickBot="1">
      <c r="B10" s="35" t="s">
        <v>54</v>
      </c>
      <c r="C10" s="113"/>
      <c r="D10" s="113"/>
      <c r="E10" s="35" t="s">
        <v>58</v>
      </c>
      <c r="F10" s="113"/>
      <c r="G10" s="10"/>
      <c r="H10" s="460" t="s">
        <v>84</v>
      </c>
      <c r="I10" s="461"/>
      <c r="J10" s="462"/>
      <c r="K10" s="100" t="s">
        <v>69</v>
      </c>
    </row>
    <row r="11" spans="2:22" ht="18" customHeight="1">
      <c r="B11" s="410" t="s">
        <v>14</v>
      </c>
      <c r="C11" s="412" t="s">
        <v>34</v>
      </c>
      <c r="D11" s="30"/>
      <c r="E11" s="410" t="s">
        <v>14</v>
      </c>
      <c r="F11" s="412" t="s">
        <v>37</v>
      </c>
      <c r="G11" s="29"/>
      <c r="H11" s="463"/>
      <c r="I11" s="464"/>
      <c r="J11" s="465"/>
      <c r="K11" s="100" t="s">
        <v>71</v>
      </c>
    </row>
    <row r="12" spans="2:22" ht="18" customHeight="1">
      <c r="B12" s="411"/>
      <c r="C12" s="413"/>
      <c r="D12" s="30"/>
      <c r="E12" s="411"/>
      <c r="F12" s="413"/>
      <c r="G12" s="10"/>
      <c r="H12" s="463"/>
      <c r="I12" s="464"/>
      <c r="J12" s="465"/>
      <c r="K12" s="100" t="s">
        <v>30</v>
      </c>
    </row>
    <row r="13" spans="2:22" ht="18" customHeight="1">
      <c r="B13" s="114" t="s">
        <v>21</v>
      </c>
      <c r="C13" s="115">
        <v>1900000</v>
      </c>
      <c r="D13" s="19"/>
      <c r="E13" s="182" t="s">
        <v>21</v>
      </c>
      <c r="F13" s="115">
        <v>3000000</v>
      </c>
      <c r="G13" s="19"/>
      <c r="H13" s="463"/>
      <c r="I13" s="464"/>
      <c r="J13" s="465"/>
    </row>
    <row r="14" spans="2:22" ht="18" customHeight="1">
      <c r="B14" s="114" t="s">
        <v>22</v>
      </c>
      <c r="C14" s="116">
        <v>1000000</v>
      </c>
      <c r="D14" s="19"/>
      <c r="E14" s="114" t="s">
        <v>22</v>
      </c>
      <c r="F14" s="116">
        <v>4000000</v>
      </c>
      <c r="G14" s="19"/>
      <c r="H14" s="463"/>
      <c r="I14" s="464"/>
      <c r="J14" s="465"/>
    </row>
    <row r="15" spans="2:22" ht="18" customHeight="1">
      <c r="B15" s="114"/>
      <c r="C15" s="116"/>
      <c r="D15" s="19"/>
      <c r="E15" s="114"/>
      <c r="F15" s="116"/>
      <c r="G15" s="183" t="s">
        <v>41</v>
      </c>
      <c r="H15" s="463"/>
      <c r="I15" s="464"/>
      <c r="J15" s="465"/>
    </row>
    <row r="16" spans="2:22" ht="18" customHeight="1">
      <c r="B16" s="114"/>
      <c r="C16" s="116"/>
      <c r="D16" s="19"/>
      <c r="E16" s="114"/>
      <c r="F16" s="116"/>
      <c r="G16" s="19"/>
      <c r="H16" s="463"/>
      <c r="I16" s="464"/>
      <c r="J16" s="465"/>
    </row>
    <row r="17" spans="2:31" ht="18" customHeight="1">
      <c r="B17" s="114"/>
      <c r="C17" s="116"/>
      <c r="D17" s="19"/>
      <c r="E17" s="114"/>
      <c r="F17" s="116"/>
      <c r="G17" s="19"/>
      <c r="H17" s="463"/>
      <c r="I17" s="464"/>
      <c r="J17" s="465"/>
    </row>
    <row r="18" spans="2:31" ht="18" customHeight="1">
      <c r="B18" s="114"/>
      <c r="C18" s="116"/>
      <c r="D18" s="19"/>
      <c r="E18" s="114"/>
      <c r="F18" s="116"/>
      <c r="G18" s="19"/>
      <c r="H18" s="463"/>
      <c r="I18" s="464"/>
      <c r="J18" s="465"/>
    </row>
    <row r="19" spans="2:31" ht="18" customHeight="1">
      <c r="B19" s="114"/>
      <c r="C19" s="116"/>
      <c r="D19" s="19"/>
      <c r="E19" s="114"/>
      <c r="F19" s="116"/>
      <c r="G19" s="19"/>
      <c r="H19" s="463"/>
      <c r="I19" s="464"/>
      <c r="J19" s="465"/>
    </row>
    <row r="20" spans="2:31" ht="18" customHeight="1" thickBot="1">
      <c r="B20" s="41" t="s">
        <v>35</v>
      </c>
      <c r="C20" s="27">
        <f>SUM(C13:C19)</f>
        <v>2900000</v>
      </c>
      <c r="D20" s="13"/>
      <c r="E20" s="41" t="s">
        <v>36</v>
      </c>
      <c r="F20" s="27">
        <f>SUM(F13:F19)</f>
        <v>7000000</v>
      </c>
      <c r="G20" s="19"/>
      <c r="H20" s="463"/>
      <c r="I20" s="464"/>
      <c r="J20" s="465"/>
    </row>
    <row r="21" spans="2:31" ht="18" customHeight="1">
      <c r="H21" s="463"/>
      <c r="I21" s="464"/>
      <c r="J21" s="465"/>
    </row>
    <row r="22" spans="2:31" ht="18" customHeight="1" thickBot="1">
      <c r="B22" s="40" t="s">
        <v>61</v>
      </c>
      <c r="C22" s="11"/>
      <c r="D22" s="11"/>
      <c r="E22" s="11"/>
      <c r="F22" s="11"/>
      <c r="G22" s="11"/>
      <c r="H22" s="463"/>
      <c r="I22" s="464"/>
      <c r="J22" s="465"/>
    </row>
    <row r="23" spans="2:31" ht="18" customHeight="1" thickBot="1">
      <c r="C23" s="414" t="s">
        <v>14</v>
      </c>
      <c r="H23" s="466"/>
      <c r="I23" s="467"/>
      <c r="J23" s="468"/>
    </row>
    <row r="24" spans="2:31" ht="14.25" thickBot="1">
      <c r="C24" s="415"/>
    </row>
    <row r="25" spans="2:31">
      <c r="C25" s="238" t="s">
        <v>20</v>
      </c>
      <c r="E25" s="398" t="s">
        <v>80</v>
      </c>
      <c r="F25" s="399"/>
      <c r="G25" s="399"/>
      <c r="H25" s="399"/>
      <c r="I25" s="400"/>
    </row>
    <row r="26" spans="2:31">
      <c r="C26" s="117" t="s">
        <v>21</v>
      </c>
      <c r="E26" s="401"/>
      <c r="F26" s="409"/>
      <c r="G26" s="409"/>
      <c r="H26" s="409"/>
      <c r="I26" s="403"/>
    </row>
    <row r="27" spans="2:31">
      <c r="C27" s="117" t="s">
        <v>22</v>
      </c>
      <c r="E27" s="401"/>
      <c r="F27" s="409"/>
      <c r="G27" s="409"/>
      <c r="H27" s="409"/>
      <c r="I27" s="403"/>
    </row>
    <row r="28" spans="2:31">
      <c r="C28" s="117" t="s">
        <v>23</v>
      </c>
      <c r="E28" s="401"/>
      <c r="F28" s="409"/>
      <c r="G28" s="409"/>
      <c r="H28" s="409"/>
      <c r="I28" s="403"/>
    </row>
    <row r="29" spans="2:31">
      <c r="C29" s="117" t="s">
        <v>24</v>
      </c>
      <c r="D29" s="32" t="s">
        <v>46</v>
      </c>
      <c r="E29" s="401"/>
      <c r="F29" s="409"/>
      <c r="G29" s="409"/>
      <c r="H29" s="409"/>
      <c r="I29" s="403"/>
    </row>
    <row r="30" spans="2:31">
      <c r="C30" s="117"/>
      <c r="E30" s="401"/>
      <c r="F30" s="409"/>
      <c r="G30" s="409"/>
      <c r="H30" s="409"/>
      <c r="I30" s="403"/>
      <c r="K30" s="118" t="s">
        <v>28</v>
      </c>
    </row>
    <row r="31" spans="2:31">
      <c r="C31" s="117"/>
      <c r="E31" s="401"/>
      <c r="F31" s="409"/>
      <c r="G31" s="409"/>
      <c r="H31" s="409"/>
      <c r="I31" s="403"/>
      <c r="L31" s="100">
        <v>1</v>
      </c>
      <c r="M31" s="100">
        <v>2</v>
      </c>
      <c r="N31" s="100">
        <v>3</v>
      </c>
      <c r="O31" s="100">
        <v>4</v>
      </c>
      <c r="P31" s="100">
        <v>5</v>
      </c>
      <c r="Q31" s="100">
        <v>6</v>
      </c>
      <c r="R31" s="100">
        <v>7</v>
      </c>
      <c r="S31" s="100">
        <v>8</v>
      </c>
      <c r="T31" s="119">
        <v>9</v>
      </c>
      <c r="U31" s="120">
        <v>10</v>
      </c>
      <c r="V31" s="119">
        <v>11</v>
      </c>
      <c r="W31" s="120">
        <v>12</v>
      </c>
      <c r="X31" s="119">
        <v>13</v>
      </c>
      <c r="Y31" s="120">
        <v>14</v>
      </c>
      <c r="Z31" s="119">
        <v>15</v>
      </c>
      <c r="AA31" s="120">
        <v>16</v>
      </c>
      <c r="AB31" s="119">
        <v>17</v>
      </c>
      <c r="AC31" s="120">
        <v>18</v>
      </c>
      <c r="AD31" s="119">
        <v>19</v>
      </c>
      <c r="AE31" s="120">
        <v>20</v>
      </c>
    </row>
    <row r="32" spans="2:31">
      <c r="C32" s="117"/>
      <c r="E32" s="401"/>
      <c r="F32" s="409"/>
      <c r="G32" s="409"/>
      <c r="H32" s="409"/>
      <c r="I32" s="403"/>
      <c r="K32" s="50" t="s">
        <v>56</v>
      </c>
      <c r="L32" s="121">
        <v>2500000</v>
      </c>
      <c r="M32" s="121">
        <v>2500000</v>
      </c>
      <c r="N32" s="121">
        <v>2500000</v>
      </c>
      <c r="O32" s="121">
        <v>3100000</v>
      </c>
      <c r="P32" s="121">
        <v>3600000</v>
      </c>
      <c r="Q32" s="121">
        <v>4200000</v>
      </c>
      <c r="R32" s="121">
        <v>4900000</v>
      </c>
      <c r="S32" s="121">
        <v>5500000</v>
      </c>
      <c r="T32" s="121">
        <v>5500000</v>
      </c>
      <c r="U32" s="121">
        <v>5500000</v>
      </c>
      <c r="V32" s="121">
        <v>5500000</v>
      </c>
      <c r="W32" s="121">
        <v>5500000</v>
      </c>
      <c r="X32" s="121">
        <v>5500000</v>
      </c>
      <c r="Y32" s="121">
        <v>5500000</v>
      </c>
      <c r="Z32" s="121">
        <v>5500000</v>
      </c>
      <c r="AA32" s="121">
        <v>5500000</v>
      </c>
      <c r="AB32" s="121">
        <v>5500000</v>
      </c>
      <c r="AC32" s="121">
        <v>5500000</v>
      </c>
      <c r="AD32" s="121">
        <v>5500000</v>
      </c>
      <c r="AE32" s="121">
        <v>5500000</v>
      </c>
    </row>
    <row r="33" spans="2:31">
      <c r="C33" s="117"/>
      <c r="E33" s="401"/>
      <c r="F33" s="409"/>
      <c r="G33" s="409"/>
      <c r="H33" s="409"/>
      <c r="I33" s="403"/>
      <c r="K33" s="47"/>
      <c r="L33" s="122"/>
      <c r="M33" s="122"/>
      <c r="N33" s="122"/>
      <c r="O33" s="122"/>
      <c r="P33" s="122"/>
      <c r="Q33" s="122"/>
      <c r="R33" s="122"/>
      <c r="S33" s="122"/>
      <c r="T33" s="122"/>
      <c r="U33" s="122"/>
      <c r="V33" s="122"/>
      <c r="W33" s="122"/>
      <c r="X33" s="122"/>
      <c r="Y33" s="122"/>
      <c r="Z33" s="122"/>
      <c r="AA33" s="122"/>
      <c r="AB33" s="122"/>
      <c r="AC33" s="122"/>
      <c r="AD33" s="122"/>
      <c r="AE33" s="122"/>
    </row>
    <row r="34" spans="2:31">
      <c r="C34" s="117"/>
      <c r="E34" s="401"/>
      <c r="F34" s="409"/>
      <c r="G34" s="409"/>
      <c r="H34" s="409"/>
      <c r="I34" s="403"/>
      <c r="K34" s="47"/>
      <c r="L34" s="122"/>
      <c r="M34" s="122"/>
      <c r="N34" s="122"/>
      <c r="O34" s="122"/>
      <c r="P34" s="122"/>
      <c r="Q34" s="122"/>
      <c r="R34" s="122"/>
      <c r="S34" s="122"/>
      <c r="T34" s="122"/>
      <c r="U34" s="122"/>
      <c r="V34" s="122"/>
      <c r="W34" s="122"/>
      <c r="X34" s="122"/>
      <c r="Y34" s="122"/>
      <c r="Z34" s="122"/>
      <c r="AA34" s="122"/>
      <c r="AB34" s="122"/>
      <c r="AC34" s="122"/>
      <c r="AD34" s="122"/>
      <c r="AE34" s="122"/>
    </row>
    <row r="35" spans="2:31" ht="14.25" thickBot="1">
      <c r="C35" s="117"/>
      <c r="E35" s="404"/>
      <c r="F35" s="405"/>
      <c r="G35" s="405"/>
      <c r="H35" s="405"/>
      <c r="I35" s="406"/>
      <c r="K35" s="47"/>
      <c r="L35" s="122"/>
      <c r="M35" s="122"/>
      <c r="N35" s="122"/>
      <c r="O35" s="122"/>
      <c r="P35" s="122"/>
      <c r="Q35" s="122"/>
      <c r="R35" s="122"/>
      <c r="S35" s="122"/>
      <c r="T35" s="122"/>
      <c r="U35" s="122"/>
      <c r="V35" s="122"/>
      <c r="W35" s="122"/>
      <c r="X35" s="122"/>
      <c r="Y35" s="122"/>
      <c r="Z35" s="122"/>
      <c r="AA35" s="122"/>
      <c r="AB35" s="122"/>
      <c r="AC35" s="122"/>
      <c r="AD35" s="122"/>
      <c r="AE35" s="122"/>
    </row>
    <row r="36" spans="2:31" ht="23.25" customHeight="1" thickBot="1">
      <c r="B36" s="152" t="s">
        <v>15</v>
      </c>
      <c r="C36" s="184">
        <f>COUNTA(C25:C35)</f>
        <v>5</v>
      </c>
    </row>
    <row r="37" spans="2:31">
      <c r="K37" s="118" t="s">
        <v>29</v>
      </c>
    </row>
    <row r="38" spans="2:31" ht="14.25" thickBot="1">
      <c r="B38" s="11" t="s">
        <v>27</v>
      </c>
      <c r="E38" s="11" t="s">
        <v>16</v>
      </c>
      <c r="L38" s="100">
        <v>1</v>
      </c>
      <c r="M38" s="100">
        <v>2</v>
      </c>
      <c r="N38" s="100">
        <v>3</v>
      </c>
      <c r="O38" s="100">
        <v>4</v>
      </c>
      <c r="P38" s="100">
        <v>5</v>
      </c>
      <c r="Q38" s="100">
        <v>6</v>
      </c>
      <c r="R38" s="100">
        <v>7</v>
      </c>
      <c r="S38" s="100">
        <v>8</v>
      </c>
      <c r="T38" s="119">
        <v>9</v>
      </c>
      <c r="U38" s="120">
        <v>10</v>
      </c>
      <c r="V38" s="119">
        <v>11</v>
      </c>
      <c r="W38" s="120">
        <v>12</v>
      </c>
      <c r="X38" s="119">
        <v>13</v>
      </c>
      <c r="Y38" s="120">
        <v>14</v>
      </c>
      <c r="Z38" s="119">
        <v>15</v>
      </c>
      <c r="AA38" s="120">
        <v>16</v>
      </c>
      <c r="AB38" s="119">
        <v>17</v>
      </c>
      <c r="AC38" s="120">
        <v>18</v>
      </c>
      <c r="AD38" s="119">
        <v>19</v>
      </c>
      <c r="AE38" s="120">
        <v>20</v>
      </c>
    </row>
    <row r="39" spans="2:31" ht="30" customHeight="1" thickBot="1">
      <c r="B39" s="185" t="s">
        <v>38</v>
      </c>
      <c r="C39" s="186">
        <f>LOOKUP(C36,L31:AE31,L32:AE32)</f>
        <v>3600000</v>
      </c>
      <c r="E39" s="187" t="s">
        <v>17</v>
      </c>
      <c r="F39" s="186">
        <f>LOOKUP(C36,L38:AE38,L39:AE39)</f>
        <v>5700000</v>
      </c>
      <c r="K39" s="50" t="s">
        <v>57</v>
      </c>
      <c r="L39" s="121">
        <v>4300000</v>
      </c>
      <c r="M39" s="121">
        <v>4300000</v>
      </c>
      <c r="N39" s="121">
        <v>4300000</v>
      </c>
      <c r="O39" s="121">
        <v>5100000</v>
      </c>
      <c r="P39" s="121">
        <v>5700000</v>
      </c>
      <c r="Q39" s="121">
        <v>6500000</v>
      </c>
      <c r="R39" s="121">
        <v>7300000</v>
      </c>
      <c r="S39" s="121">
        <v>8000000</v>
      </c>
      <c r="T39" s="121">
        <v>8000000</v>
      </c>
      <c r="U39" s="121">
        <v>8000000</v>
      </c>
      <c r="V39" s="121">
        <v>8000000</v>
      </c>
      <c r="W39" s="121">
        <v>8000000</v>
      </c>
      <c r="X39" s="121">
        <v>8000000</v>
      </c>
      <c r="Y39" s="121">
        <v>8000000</v>
      </c>
      <c r="Z39" s="121">
        <v>8000000</v>
      </c>
      <c r="AA39" s="121">
        <v>8000000</v>
      </c>
      <c r="AB39" s="121">
        <v>8000000</v>
      </c>
      <c r="AC39" s="121">
        <v>8000000</v>
      </c>
      <c r="AD39" s="121">
        <v>8000000</v>
      </c>
      <c r="AE39" s="121">
        <v>8000000</v>
      </c>
    </row>
    <row r="40" spans="2:31">
      <c r="K40" s="47"/>
      <c r="L40" s="122"/>
      <c r="M40" s="122"/>
      <c r="N40" s="122"/>
      <c r="O40" s="122"/>
      <c r="P40" s="122"/>
      <c r="Q40" s="122"/>
      <c r="R40" s="122"/>
      <c r="S40" s="122"/>
      <c r="T40" s="122"/>
      <c r="U40" s="122"/>
      <c r="V40" s="122"/>
      <c r="W40" s="122"/>
      <c r="X40" s="122"/>
      <c r="Y40" s="122"/>
      <c r="Z40" s="122"/>
      <c r="AA40" s="122"/>
      <c r="AB40" s="122"/>
      <c r="AC40" s="122"/>
      <c r="AD40" s="122"/>
      <c r="AE40" s="122"/>
    </row>
    <row r="41" spans="2:31">
      <c r="K41" s="47"/>
      <c r="L41" s="122"/>
      <c r="M41" s="122"/>
      <c r="N41" s="122"/>
      <c r="O41" s="122"/>
      <c r="P41" s="122"/>
      <c r="Q41" s="122"/>
      <c r="R41" s="122"/>
      <c r="S41" s="122"/>
      <c r="T41" s="122"/>
      <c r="U41" s="122"/>
      <c r="V41" s="122"/>
      <c r="W41" s="122"/>
      <c r="X41" s="122"/>
      <c r="Y41" s="122"/>
      <c r="Z41" s="122"/>
      <c r="AA41" s="122"/>
      <c r="AB41" s="122"/>
      <c r="AC41" s="122"/>
      <c r="AD41" s="122"/>
      <c r="AE41" s="122"/>
    </row>
    <row r="42" spans="2:31" ht="21" customHeight="1" thickBot="1">
      <c r="B42" s="23" t="s">
        <v>18</v>
      </c>
      <c r="C42" s="23"/>
      <c r="K42" s="47"/>
      <c r="L42" s="122"/>
      <c r="M42" s="122"/>
      <c r="N42" s="122"/>
      <c r="O42" s="122"/>
      <c r="P42" s="122"/>
      <c r="Q42" s="122"/>
      <c r="R42" s="122"/>
      <c r="S42" s="122"/>
      <c r="T42" s="122"/>
      <c r="U42" s="122"/>
      <c r="V42" s="122"/>
      <c r="W42" s="122"/>
      <c r="X42" s="122"/>
      <c r="Y42" s="122"/>
      <c r="Z42" s="122"/>
      <c r="AA42" s="122"/>
      <c r="AB42" s="122"/>
      <c r="AC42" s="122"/>
      <c r="AD42" s="122"/>
      <c r="AE42" s="122"/>
    </row>
    <row r="43" spans="2:31" ht="24" customHeight="1" thickBot="1">
      <c r="B43" s="458" t="str">
        <f>IF(OR(C20&gt;C39,F20&gt;F39),C59,IF(OR(C39=FALSE,F39=FALSE),"",B59))</f>
        <v>基準外</v>
      </c>
      <c r="C43" s="459"/>
      <c r="D43" s="32" t="s">
        <v>42</v>
      </c>
      <c r="E43" s="398" t="s">
        <v>99</v>
      </c>
      <c r="F43" s="478"/>
      <c r="G43" s="478"/>
      <c r="H43" s="478"/>
      <c r="I43" s="479"/>
      <c r="K43" s="47"/>
      <c r="L43" s="122"/>
      <c r="M43" s="122"/>
      <c r="N43" s="122"/>
      <c r="O43" s="122"/>
      <c r="P43" s="122"/>
      <c r="Q43" s="122"/>
      <c r="R43" s="122"/>
      <c r="S43" s="122"/>
      <c r="T43" s="122"/>
      <c r="U43" s="122"/>
      <c r="V43" s="122"/>
      <c r="W43" s="122"/>
      <c r="X43" s="122"/>
      <c r="Y43" s="122"/>
      <c r="Z43" s="122"/>
      <c r="AA43" s="122"/>
      <c r="AB43" s="122"/>
      <c r="AC43" s="122"/>
      <c r="AD43" s="122"/>
      <c r="AE43" s="122"/>
    </row>
    <row r="44" spans="2:31" ht="14.25" customHeight="1">
      <c r="B44" s="11"/>
      <c r="C44" s="11"/>
      <c r="D44" s="11"/>
      <c r="E44" s="480"/>
      <c r="F44" s="481"/>
      <c r="G44" s="481"/>
      <c r="H44" s="481"/>
      <c r="I44" s="482"/>
    </row>
    <row r="45" spans="2:31">
      <c r="E45" s="480"/>
      <c r="F45" s="481"/>
      <c r="G45" s="481"/>
      <c r="H45" s="481"/>
      <c r="I45" s="482"/>
    </row>
    <row r="46" spans="2:31" ht="14.25" thickBot="1">
      <c r="E46" s="483"/>
      <c r="F46" s="484"/>
      <c r="G46" s="484"/>
      <c r="H46" s="484"/>
      <c r="I46" s="485"/>
    </row>
    <row r="47" spans="2:31" ht="14.25" thickBot="1"/>
    <row r="48" spans="2:31">
      <c r="B48" s="469" t="s">
        <v>40</v>
      </c>
      <c r="C48" s="470"/>
      <c r="D48" s="470"/>
      <c r="E48" s="470"/>
      <c r="F48" s="470"/>
      <c r="G48" s="470"/>
      <c r="H48" s="470"/>
      <c r="I48" s="470"/>
      <c r="J48" s="471"/>
    </row>
    <row r="49" spans="2:10">
      <c r="B49" s="472"/>
      <c r="C49" s="473"/>
      <c r="D49" s="473"/>
      <c r="E49" s="473"/>
      <c r="F49" s="473"/>
      <c r="G49" s="473"/>
      <c r="H49" s="473"/>
      <c r="I49" s="473"/>
      <c r="J49" s="474"/>
    </row>
    <row r="50" spans="2:10">
      <c r="B50" s="472"/>
      <c r="C50" s="473"/>
      <c r="D50" s="473"/>
      <c r="E50" s="473"/>
      <c r="F50" s="473"/>
      <c r="G50" s="473"/>
      <c r="H50" s="473"/>
      <c r="I50" s="473"/>
      <c r="J50" s="474"/>
    </row>
    <row r="51" spans="2:10">
      <c r="B51" s="472"/>
      <c r="C51" s="473"/>
      <c r="D51" s="473"/>
      <c r="E51" s="473"/>
      <c r="F51" s="473"/>
      <c r="G51" s="473"/>
      <c r="H51" s="473"/>
      <c r="I51" s="473"/>
      <c r="J51" s="474"/>
    </row>
    <row r="52" spans="2:10">
      <c r="B52" s="472"/>
      <c r="C52" s="473"/>
      <c r="D52" s="473"/>
      <c r="E52" s="473"/>
      <c r="F52" s="473"/>
      <c r="G52" s="473"/>
      <c r="H52" s="473"/>
      <c r="I52" s="473"/>
      <c r="J52" s="474"/>
    </row>
    <row r="53" spans="2:10" ht="14.25" thickBot="1">
      <c r="B53" s="475"/>
      <c r="C53" s="476"/>
      <c r="D53" s="476"/>
      <c r="E53" s="476"/>
      <c r="F53" s="476"/>
      <c r="G53" s="476"/>
      <c r="H53" s="476"/>
      <c r="I53" s="476"/>
      <c r="J53" s="477"/>
    </row>
    <row r="59" spans="2:10" ht="17.25" hidden="1">
      <c r="B59" s="24" t="s">
        <v>31</v>
      </c>
      <c r="C59" s="24" t="s">
        <v>19</v>
      </c>
    </row>
    <row r="71" spans="11:15">
      <c r="K71" s="104"/>
      <c r="L71" s="105"/>
      <c r="M71" s="105"/>
      <c r="N71" s="105"/>
      <c r="O71" s="105"/>
    </row>
    <row r="72" spans="11:15">
      <c r="K72" s="104"/>
      <c r="L72" s="104"/>
      <c r="M72" s="104"/>
      <c r="N72" s="104"/>
      <c r="O72" s="104"/>
    </row>
    <row r="73" spans="11:15">
      <c r="K73" s="104"/>
      <c r="L73" s="108"/>
      <c r="M73" s="108"/>
      <c r="N73" s="108"/>
      <c r="O73" s="108"/>
    </row>
    <row r="74" spans="11:15">
      <c r="K74" s="111"/>
      <c r="L74" s="112"/>
      <c r="M74" s="112"/>
      <c r="N74" s="112"/>
      <c r="O74" s="112"/>
    </row>
    <row r="75" spans="11:15">
      <c r="K75" s="111"/>
      <c r="L75" s="112"/>
      <c r="M75" s="112"/>
      <c r="N75" s="112"/>
      <c r="O75" s="112"/>
    </row>
    <row r="76" spans="11:15">
      <c r="K76" s="111"/>
      <c r="L76" s="112"/>
      <c r="M76" s="112"/>
      <c r="N76" s="112"/>
      <c r="O76" s="112"/>
    </row>
    <row r="77" spans="11:15">
      <c r="K77" s="111"/>
      <c r="L77" s="112"/>
      <c r="M77" s="112"/>
      <c r="N77" s="112"/>
      <c r="O77" s="112"/>
    </row>
    <row r="78" spans="11:15">
      <c r="K78" s="111"/>
      <c r="L78" s="112"/>
      <c r="M78" s="112"/>
      <c r="N78" s="112"/>
      <c r="O78" s="112"/>
    </row>
    <row r="79" spans="11:15">
      <c r="K79" s="111"/>
      <c r="L79" s="112"/>
      <c r="M79" s="112"/>
      <c r="N79" s="112"/>
      <c r="O79" s="112"/>
    </row>
    <row r="80" spans="11:15">
      <c r="K80" s="188"/>
      <c r="L80" s="105"/>
      <c r="M80" s="105"/>
      <c r="N80" s="105"/>
      <c r="O80" s="105"/>
    </row>
    <row r="81" spans="11:15">
      <c r="K81" s="104"/>
      <c r="L81" s="105"/>
      <c r="M81" s="105"/>
      <c r="N81" s="105"/>
      <c r="O81" s="105"/>
    </row>
    <row r="82" spans="11:15">
      <c r="K82" s="104"/>
      <c r="L82" s="104"/>
      <c r="M82" s="104"/>
      <c r="N82" s="104"/>
      <c r="O82" s="104"/>
    </row>
    <row r="83" spans="11:15">
      <c r="K83" s="104"/>
      <c r="L83" s="108"/>
      <c r="M83" s="108"/>
      <c r="N83" s="108"/>
      <c r="O83" s="108"/>
    </row>
    <row r="84" spans="11:15">
      <c r="K84" s="111"/>
      <c r="L84" s="112"/>
      <c r="M84" s="112"/>
      <c r="N84" s="112"/>
      <c r="O84" s="112"/>
    </row>
    <row r="85" spans="11:15">
      <c r="K85" s="111"/>
      <c r="L85" s="112"/>
      <c r="M85" s="112"/>
      <c r="N85" s="112"/>
      <c r="O85" s="112"/>
    </row>
    <row r="86" spans="11:15">
      <c r="K86" s="111"/>
      <c r="L86" s="112"/>
      <c r="M86" s="112"/>
      <c r="N86" s="112"/>
      <c r="O86" s="112"/>
    </row>
    <row r="87" spans="11:15">
      <c r="K87" s="111"/>
      <c r="L87" s="112"/>
      <c r="M87" s="112"/>
      <c r="N87" s="112"/>
      <c r="O87" s="112"/>
    </row>
    <row r="88" spans="11:15">
      <c r="K88" s="111"/>
      <c r="L88" s="112"/>
      <c r="M88" s="112"/>
      <c r="N88" s="112"/>
      <c r="O88" s="112"/>
    </row>
    <row r="89" spans="11:15">
      <c r="K89" s="111"/>
      <c r="L89" s="112"/>
      <c r="M89" s="112"/>
      <c r="N89" s="112"/>
      <c r="O89" s="112"/>
    </row>
  </sheetData>
  <sheetProtection sheet="1"/>
  <mergeCells count="16">
    <mergeCell ref="B48:J53"/>
    <mergeCell ref="B5:C5"/>
    <mergeCell ref="B6:C6"/>
    <mergeCell ref="B7:C7"/>
    <mergeCell ref="C23:C24"/>
    <mergeCell ref="E43:I46"/>
    <mergeCell ref="B2:I2"/>
    <mergeCell ref="R5:R6"/>
    <mergeCell ref="S5:V5"/>
    <mergeCell ref="B43:C43"/>
    <mergeCell ref="E11:E12"/>
    <mergeCell ref="F11:F12"/>
    <mergeCell ref="B11:B12"/>
    <mergeCell ref="C11:C12"/>
    <mergeCell ref="E25:I35"/>
    <mergeCell ref="H10:J23"/>
  </mergeCells>
  <phoneticPr fontId="3"/>
  <dataValidations count="1">
    <dataValidation type="list" allowBlank="1" showErrorMessage="1" prompt="_x000a_" sqref="B13:B19 E13:E19 C25:C35">
      <formula1>$K$4:$K$12</formula1>
    </dataValidation>
  </dataValidations>
  <pageMargins left="0.78740157480314965" right="0.44" top="0.98425196850393704" bottom="0.98425196850393704" header="0.51181102362204722" footer="0.51181102362204722"/>
  <pageSetup paperSize="9" scale="81" firstPageNumber="73" orientation="portrait" useFirstPageNumber="1" r:id="rId1"/>
  <headerFooter alignWithMargins="0">
    <oddFooter>&amp;L&amp;A</oddFooter>
  </headerFooter>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pageSetUpPr fitToPage="1"/>
  </sheetPr>
  <dimension ref="B1:V132"/>
  <sheetViews>
    <sheetView view="pageBreakPreview" zoomScaleNormal="100" workbookViewId="0">
      <selection activeCell="B40" sqref="B40:C40"/>
    </sheetView>
  </sheetViews>
  <sheetFormatPr defaultRowHeight="13.5"/>
  <cols>
    <col min="1" max="1" width="2.375" customWidth="1"/>
    <col min="2" max="2" width="16.875" customWidth="1"/>
    <col min="3" max="3" width="17.875" customWidth="1"/>
    <col min="4" max="4" width="5.125" customWidth="1"/>
    <col min="5" max="5" width="12.625" customWidth="1"/>
    <col min="6" max="6" width="13.75" customWidth="1"/>
    <col min="7" max="7" width="15.5" customWidth="1"/>
    <col min="8" max="8" width="3.375" bestFit="1" customWidth="1"/>
    <col min="9" max="9" width="14.5" customWidth="1"/>
    <col min="10" max="10" width="12.25" customWidth="1"/>
  </cols>
  <sheetData>
    <row r="1" spans="2:10" ht="14.25" thickBot="1"/>
    <row r="2" spans="2:10" ht="33" customHeight="1" thickBot="1">
      <c r="B2" s="488" t="s">
        <v>120</v>
      </c>
      <c r="C2" s="488"/>
      <c r="D2" s="488"/>
      <c r="E2" s="488"/>
      <c r="F2" s="488"/>
      <c r="G2" s="488"/>
      <c r="H2" s="488"/>
      <c r="I2" s="489"/>
      <c r="J2" s="259" t="s">
        <v>63</v>
      </c>
    </row>
    <row r="3" spans="2:10" ht="19.5" thickBot="1">
      <c r="B3" s="62"/>
      <c r="C3" s="62"/>
      <c r="D3" s="62"/>
      <c r="E3" s="62"/>
      <c r="F3" s="62"/>
      <c r="G3" s="62"/>
      <c r="H3" s="62"/>
      <c r="I3" s="62"/>
      <c r="J3" s="147"/>
    </row>
    <row r="4" spans="2:10" ht="23.25" customHeight="1" thickBot="1">
      <c r="B4" s="1" t="s">
        <v>114</v>
      </c>
      <c r="C4" s="2"/>
      <c r="D4" s="3"/>
      <c r="E4" s="3"/>
      <c r="F4" s="76" t="s">
        <v>0</v>
      </c>
      <c r="G4" s="129"/>
      <c r="I4" s="419" t="s">
        <v>93</v>
      </c>
      <c r="J4" s="421"/>
    </row>
    <row r="5" spans="2:10" ht="23.25" customHeight="1">
      <c r="B5" s="490" t="s">
        <v>1</v>
      </c>
      <c r="C5" s="491"/>
      <c r="D5" s="5"/>
      <c r="E5" s="5"/>
      <c r="F5" s="77" t="s">
        <v>95</v>
      </c>
      <c r="G5" s="130"/>
      <c r="I5" s="422"/>
      <c r="J5" s="424"/>
    </row>
    <row r="6" spans="2:10" ht="23.25" customHeight="1">
      <c r="B6" s="492" t="s">
        <v>4</v>
      </c>
      <c r="C6" s="493"/>
      <c r="D6" s="5"/>
      <c r="E6" s="5"/>
      <c r="F6" s="77" t="s">
        <v>5</v>
      </c>
      <c r="G6" s="131"/>
      <c r="H6" s="69" t="s">
        <v>89</v>
      </c>
      <c r="I6" s="422"/>
      <c r="J6" s="424"/>
    </row>
    <row r="7" spans="2:10" ht="23.25" customHeight="1" thickBot="1">
      <c r="B7" s="494" t="s">
        <v>6</v>
      </c>
      <c r="C7" s="495"/>
      <c r="D7" s="5"/>
      <c r="E7" s="5"/>
      <c r="F7" s="77" t="s">
        <v>7</v>
      </c>
      <c r="G7" s="132"/>
      <c r="I7" s="425"/>
      <c r="J7" s="427"/>
    </row>
    <row r="8" spans="2:10">
      <c r="J8" s="28"/>
    </row>
    <row r="9" spans="2:10">
      <c r="J9" s="28"/>
    </row>
    <row r="10" spans="2:10" ht="15" thickBot="1">
      <c r="B10" s="35" t="s">
        <v>76</v>
      </c>
      <c r="C10" s="14"/>
      <c r="D10" s="14"/>
      <c r="F10" s="51"/>
      <c r="G10" s="51"/>
      <c r="H10" s="51"/>
      <c r="I10" s="51"/>
      <c r="J10" s="51"/>
    </row>
    <row r="11" spans="2:10" ht="18" customHeight="1">
      <c r="B11" s="498" t="s">
        <v>14</v>
      </c>
      <c r="C11" s="500" t="s">
        <v>85</v>
      </c>
      <c r="D11" s="30"/>
      <c r="E11" s="51"/>
      <c r="F11" s="51"/>
      <c r="G11" s="51"/>
      <c r="H11" s="51"/>
      <c r="I11" s="51"/>
      <c r="J11" s="51"/>
    </row>
    <row r="12" spans="2:10" ht="18" customHeight="1" thickBot="1">
      <c r="B12" s="499"/>
      <c r="C12" s="501"/>
      <c r="D12" s="30"/>
      <c r="E12" s="51"/>
      <c r="F12" s="51"/>
      <c r="G12" s="51"/>
      <c r="H12" s="51"/>
      <c r="I12" s="51"/>
      <c r="J12" s="51"/>
    </row>
    <row r="13" spans="2:10" ht="18" customHeight="1">
      <c r="B13" s="15"/>
      <c r="C13" s="37"/>
      <c r="D13" s="19"/>
      <c r="E13" s="497" t="s">
        <v>77</v>
      </c>
      <c r="F13" s="433"/>
      <c r="G13" s="433"/>
      <c r="H13" s="433"/>
      <c r="I13" s="434"/>
      <c r="J13" s="51"/>
    </row>
    <row r="14" spans="2:10" ht="18" customHeight="1">
      <c r="B14" s="8"/>
      <c r="C14" s="38"/>
      <c r="D14" s="19"/>
      <c r="E14" s="435"/>
      <c r="F14" s="436"/>
      <c r="G14" s="436"/>
      <c r="H14" s="436"/>
      <c r="I14" s="437"/>
      <c r="J14" s="51"/>
    </row>
    <row r="15" spans="2:10" ht="18" customHeight="1">
      <c r="B15" s="8"/>
      <c r="C15" s="38"/>
      <c r="D15" s="33" t="s">
        <v>32</v>
      </c>
      <c r="E15" s="435"/>
      <c r="F15" s="436"/>
      <c r="G15" s="436"/>
      <c r="H15" s="436"/>
      <c r="I15" s="437"/>
      <c r="J15" s="51"/>
    </row>
    <row r="16" spans="2:10" ht="18" customHeight="1">
      <c r="B16" s="8"/>
      <c r="C16" s="38"/>
      <c r="D16" s="19"/>
      <c r="E16" s="435"/>
      <c r="F16" s="436"/>
      <c r="G16" s="436"/>
      <c r="H16" s="436"/>
      <c r="I16" s="437"/>
      <c r="J16" s="51"/>
    </row>
    <row r="17" spans="2:10" ht="18" customHeight="1">
      <c r="B17" s="8"/>
      <c r="C17" s="38"/>
      <c r="D17" s="19"/>
      <c r="E17" s="435"/>
      <c r="F17" s="436"/>
      <c r="G17" s="436"/>
      <c r="H17" s="436"/>
      <c r="I17" s="437"/>
      <c r="J17" s="51"/>
    </row>
    <row r="18" spans="2:10" ht="18" customHeight="1">
      <c r="B18" s="8"/>
      <c r="C18" s="38"/>
      <c r="D18" s="19"/>
      <c r="E18" s="435"/>
      <c r="F18" s="436"/>
      <c r="G18" s="436"/>
      <c r="H18" s="436"/>
      <c r="I18" s="437"/>
      <c r="J18" s="51"/>
    </row>
    <row r="19" spans="2:10" ht="18" customHeight="1" thickBot="1">
      <c r="B19" s="8"/>
      <c r="C19" s="39"/>
      <c r="D19" s="19"/>
      <c r="E19" s="438"/>
      <c r="F19" s="439"/>
      <c r="G19" s="439"/>
      <c r="H19" s="439"/>
      <c r="I19" s="440"/>
      <c r="J19" s="51"/>
    </row>
    <row r="20" spans="2:10" ht="27.75" customHeight="1" thickBot="1">
      <c r="B20" s="141" t="s">
        <v>35</v>
      </c>
      <c r="C20" s="140">
        <f>SUM(C13:C19)</f>
        <v>0</v>
      </c>
      <c r="D20" s="13"/>
      <c r="E20" s="51"/>
      <c r="F20" s="51"/>
      <c r="G20" s="51"/>
      <c r="H20" s="51"/>
      <c r="I20" s="51"/>
      <c r="J20" s="51"/>
    </row>
    <row r="21" spans="2:10" ht="18" customHeight="1">
      <c r="E21" s="51"/>
      <c r="F21" s="51"/>
      <c r="G21" s="51"/>
      <c r="H21" s="51"/>
      <c r="I21" s="51"/>
      <c r="J21" s="51"/>
    </row>
    <row r="22" spans="2:10" ht="18" customHeight="1" thickBot="1">
      <c r="B22" s="40" t="s">
        <v>49</v>
      </c>
      <c r="C22" s="11"/>
      <c r="D22" s="11"/>
      <c r="E22" s="51"/>
      <c r="F22" s="51"/>
      <c r="G22" s="51"/>
      <c r="H22" s="51"/>
      <c r="I22" s="51"/>
      <c r="J22" s="51"/>
    </row>
    <row r="23" spans="2:10" ht="18" customHeight="1">
      <c r="C23" s="416" t="s">
        <v>14</v>
      </c>
      <c r="E23" s="51"/>
      <c r="F23" s="51"/>
      <c r="G23" s="51"/>
      <c r="H23" s="51"/>
      <c r="I23" s="51"/>
      <c r="J23" s="51"/>
    </row>
    <row r="24" spans="2:10" ht="14.25" thickBot="1">
      <c r="C24" s="496"/>
      <c r="J24" s="28"/>
    </row>
    <row r="25" spans="2:10" ht="21.75" customHeight="1" thickBot="1">
      <c r="C25" s="247" t="s">
        <v>20</v>
      </c>
      <c r="E25" s="354" t="s">
        <v>80</v>
      </c>
      <c r="F25" s="355"/>
      <c r="G25" s="355"/>
      <c r="H25" s="355"/>
      <c r="I25" s="356"/>
      <c r="J25" s="28"/>
    </row>
    <row r="26" spans="2:10">
      <c r="C26" s="66"/>
      <c r="E26" s="357"/>
      <c r="F26" s="358"/>
      <c r="G26" s="358"/>
      <c r="H26" s="358"/>
      <c r="I26" s="359"/>
      <c r="J26" s="28"/>
    </row>
    <row r="27" spans="2:10">
      <c r="C27" s="15"/>
      <c r="E27" s="357"/>
      <c r="F27" s="358"/>
      <c r="G27" s="358"/>
      <c r="H27" s="358"/>
      <c r="I27" s="359"/>
      <c r="J27" s="28"/>
    </row>
    <row r="28" spans="2:10">
      <c r="C28" s="15"/>
      <c r="E28" s="357"/>
      <c r="F28" s="358"/>
      <c r="G28" s="358"/>
      <c r="H28" s="358"/>
      <c r="I28" s="359"/>
      <c r="J28" s="28"/>
    </row>
    <row r="29" spans="2:10">
      <c r="C29" s="15"/>
      <c r="D29" s="32" t="s">
        <v>32</v>
      </c>
      <c r="E29" s="357"/>
      <c r="F29" s="358"/>
      <c r="G29" s="358"/>
      <c r="H29" s="358"/>
      <c r="I29" s="359"/>
      <c r="J29" s="28"/>
    </row>
    <row r="30" spans="2:10">
      <c r="C30" s="15"/>
      <c r="E30" s="357"/>
      <c r="F30" s="358"/>
      <c r="G30" s="358"/>
      <c r="H30" s="358"/>
      <c r="I30" s="359"/>
      <c r="J30" s="28"/>
    </row>
    <row r="31" spans="2:10">
      <c r="C31" s="15"/>
      <c r="E31" s="357"/>
      <c r="F31" s="358"/>
      <c r="G31" s="358"/>
      <c r="H31" s="358"/>
      <c r="I31" s="359"/>
      <c r="J31" s="28"/>
    </row>
    <row r="32" spans="2:10">
      <c r="C32" s="15"/>
      <c r="E32" s="357"/>
      <c r="F32" s="358"/>
      <c r="G32" s="358"/>
      <c r="H32" s="358"/>
      <c r="I32" s="359"/>
      <c r="J32" s="28"/>
    </row>
    <row r="33" spans="2:22">
      <c r="C33" s="15"/>
      <c r="E33" s="357"/>
      <c r="F33" s="358"/>
      <c r="G33" s="358"/>
      <c r="H33" s="358"/>
      <c r="I33" s="359"/>
      <c r="J33" s="28"/>
    </row>
    <row r="34" spans="2:22">
      <c r="C34" s="15"/>
      <c r="E34" s="357"/>
      <c r="F34" s="358"/>
      <c r="G34" s="358"/>
      <c r="H34" s="358"/>
      <c r="I34" s="359"/>
      <c r="J34" s="28"/>
    </row>
    <row r="35" spans="2:22" ht="14.25" thickBot="1">
      <c r="C35" s="36"/>
      <c r="E35" s="360"/>
      <c r="F35" s="361"/>
      <c r="G35" s="361"/>
      <c r="H35" s="361"/>
      <c r="I35" s="362"/>
      <c r="J35" s="28"/>
    </row>
    <row r="36" spans="2:22" ht="24" customHeight="1" thickBot="1">
      <c r="B36" s="133" t="s">
        <v>15</v>
      </c>
      <c r="C36" s="75" t="str">
        <f>IF(G6="","―",COUNTA(C25:C35))</f>
        <v>―</v>
      </c>
      <c r="J36" s="28"/>
    </row>
    <row r="37" spans="2:22">
      <c r="J37" s="28"/>
      <c r="K37" s="28"/>
      <c r="L37" s="28"/>
      <c r="M37" s="28"/>
      <c r="N37" s="28"/>
      <c r="O37" s="28"/>
      <c r="P37" s="28"/>
      <c r="Q37" s="28"/>
      <c r="R37" s="28"/>
      <c r="S37" s="28"/>
      <c r="T37" s="28"/>
      <c r="U37" s="28"/>
      <c r="V37" s="28"/>
    </row>
    <row r="38" spans="2:22" ht="19.5" customHeight="1" thickBot="1">
      <c r="B38" s="40" t="s">
        <v>27</v>
      </c>
      <c r="E38" s="13"/>
      <c r="F38" s="56"/>
      <c r="J38" s="28"/>
      <c r="K38" s="28"/>
      <c r="L38" s="28"/>
      <c r="M38" s="28"/>
      <c r="N38" s="28"/>
      <c r="O38" s="28"/>
      <c r="P38" s="28"/>
      <c r="Q38" s="28"/>
      <c r="R38" s="28"/>
      <c r="S38" s="28"/>
      <c r="T38" s="28"/>
      <c r="U38" s="28"/>
      <c r="V38" s="28"/>
    </row>
    <row r="39" spans="2:22" ht="39.75" customHeight="1" thickBot="1">
      <c r="B39" s="133" t="s">
        <v>38</v>
      </c>
      <c r="C39" s="70" t="str">
        <f>IF(G6="","名前を入力下さい。",VLOOKUP(C36,$B$111:$C$130,2))</f>
        <v>名前を入力下さい。</v>
      </c>
      <c r="E39" s="56"/>
      <c r="F39" s="56"/>
      <c r="J39" s="28"/>
      <c r="K39" s="28"/>
      <c r="L39" s="28"/>
      <c r="M39" s="28"/>
      <c r="N39" s="28"/>
      <c r="O39" s="28"/>
      <c r="P39" s="28"/>
      <c r="Q39" s="28"/>
      <c r="R39" s="28"/>
      <c r="S39" s="28"/>
      <c r="T39" s="28"/>
      <c r="U39" s="28"/>
      <c r="V39" s="28"/>
    </row>
    <row r="40" spans="2:22">
      <c r="J40" s="28"/>
    </row>
    <row r="41" spans="2:22" ht="24.75" customHeight="1" thickBot="1">
      <c r="B41" s="35" t="s">
        <v>18</v>
      </c>
      <c r="C41" s="23"/>
      <c r="D41" s="5"/>
      <c r="E41" s="5"/>
      <c r="J41" s="28"/>
    </row>
    <row r="42" spans="2:22" ht="30.75" customHeight="1" thickBot="1">
      <c r="B42" s="301" t="str">
        <f>IF(G6="","名前を入力下さい。",IF(C20&gt;C39,C95,IF(C39=FALSE,"",B95)))</f>
        <v>名前を入力下さい。</v>
      </c>
      <c r="C42" s="302"/>
      <c r="D42" s="32" t="s">
        <v>32</v>
      </c>
      <c r="E42" s="354" t="s">
        <v>100</v>
      </c>
      <c r="F42" s="355"/>
      <c r="G42" s="355"/>
      <c r="H42" s="355"/>
      <c r="I42" s="356"/>
    </row>
    <row r="43" spans="2:22" ht="14.25" customHeight="1">
      <c r="B43" s="25"/>
      <c r="C43" s="25"/>
      <c r="D43" s="25"/>
      <c r="E43" s="357"/>
      <c r="F43" s="486"/>
      <c r="G43" s="486"/>
      <c r="H43" s="486"/>
      <c r="I43" s="359"/>
    </row>
    <row r="44" spans="2:22">
      <c r="E44" s="357"/>
      <c r="F44" s="486"/>
      <c r="G44" s="486"/>
      <c r="H44" s="486"/>
      <c r="I44" s="359"/>
    </row>
    <row r="45" spans="2:22" ht="14.25" thickBot="1">
      <c r="E45" s="360"/>
      <c r="F45" s="361"/>
      <c r="G45" s="361"/>
      <c r="H45" s="361"/>
      <c r="I45" s="362"/>
    </row>
    <row r="46" spans="2:22" ht="14.25" thickBot="1"/>
    <row r="47" spans="2:22" ht="13.5" customHeight="1">
      <c r="B47" s="345" t="s">
        <v>67</v>
      </c>
      <c r="C47" s="346"/>
      <c r="D47" s="346"/>
      <c r="E47" s="346"/>
      <c r="F47" s="346"/>
      <c r="G47" s="346"/>
      <c r="H47" s="346"/>
      <c r="I47" s="346"/>
      <c r="J47" s="347"/>
    </row>
    <row r="48" spans="2:22" ht="13.5" customHeight="1">
      <c r="B48" s="348"/>
      <c r="C48" s="349"/>
      <c r="D48" s="349"/>
      <c r="E48" s="349"/>
      <c r="F48" s="349"/>
      <c r="G48" s="349"/>
      <c r="H48" s="349"/>
      <c r="I48" s="349"/>
      <c r="J48" s="350"/>
    </row>
    <row r="49" spans="2:10" ht="13.5" customHeight="1">
      <c r="B49" s="348"/>
      <c r="C49" s="349"/>
      <c r="D49" s="349"/>
      <c r="E49" s="349"/>
      <c r="F49" s="349"/>
      <c r="G49" s="349"/>
      <c r="H49" s="349"/>
      <c r="I49" s="349"/>
      <c r="J49" s="350"/>
    </row>
    <row r="50" spans="2:10" ht="13.5" customHeight="1">
      <c r="B50" s="348"/>
      <c r="C50" s="349"/>
      <c r="D50" s="349"/>
      <c r="E50" s="349"/>
      <c r="F50" s="349"/>
      <c r="G50" s="349"/>
      <c r="H50" s="349"/>
      <c r="I50" s="349"/>
      <c r="J50" s="350"/>
    </row>
    <row r="51" spans="2:10" ht="13.5" customHeight="1">
      <c r="B51" s="348"/>
      <c r="C51" s="349"/>
      <c r="D51" s="349"/>
      <c r="E51" s="349"/>
      <c r="F51" s="349"/>
      <c r="G51" s="349"/>
      <c r="H51" s="349"/>
      <c r="I51" s="349"/>
      <c r="J51" s="350"/>
    </row>
    <row r="52" spans="2:10" ht="14.25" customHeight="1">
      <c r="B52" s="348"/>
      <c r="C52" s="349"/>
      <c r="D52" s="349"/>
      <c r="E52" s="349"/>
      <c r="F52" s="349"/>
      <c r="G52" s="349"/>
      <c r="H52" s="349"/>
      <c r="I52" s="349"/>
      <c r="J52" s="350"/>
    </row>
    <row r="53" spans="2:10" ht="54" customHeight="1" thickBot="1">
      <c r="B53" s="351"/>
      <c r="C53" s="352"/>
      <c r="D53" s="352"/>
      <c r="E53" s="352"/>
      <c r="F53" s="352"/>
      <c r="G53" s="352"/>
      <c r="H53" s="352"/>
      <c r="I53" s="352"/>
      <c r="J53" s="353"/>
    </row>
    <row r="91" spans="2:3" hidden="1"/>
    <row r="92" spans="2:3" hidden="1"/>
    <row r="93" spans="2:3" hidden="1"/>
    <row r="94" spans="2:3" hidden="1"/>
    <row r="95" spans="2:3" ht="18" hidden="1" thickBot="1">
      <c r="B95" s="242" t="s">
        <v>31</v>
      </c>
      <c r="C95" s="243" t="s">
        <v>19</v>
      </c>
    </row>
    <row r="96" spans="2:3" hidden="1"/>
    <row r="97" spans="2:3" ht="14.25" hidden="1" thickBot="1"/>
    <row r="98" spans="2:3" hidden="1">
      <c r="B98" s="232" t="s">
        <v>20</v>
      </c>
    </row>
    <row r="99" spans="2:3" hidden="1">
      <c r="B99" s="233" t="s">
        <v>21</v>
      </c>
    </row>
    <row r="100" spans="2:3" hidden="1">
      <c r="B100" s="233" t="s">
        <v>22</v>
      </c>
    </row>
    <row r="101" spans="2:3" hidden="1">
      <c r="B101" s="233" t="s">
        <v>23</v>
      </c>
    </row>
    <row r="102" spans="2:3" hidden="1">
      <c r="B102" s="233" t="s">
        <v>70</v>
      </c>
    </row>
    <row r="103" spans="2:3" hidden="1">
      <c r="B103" s="233" t="s">
        <v>69</v>
      </c>
    </row>
    <row r="104" spans="2:3" hidden="1">
      <c r="B104" s="233" t="s">
        <v>71</v>
      </c>
    </row>
    <row r="105" spans="2:3" ht="14.25" hidden="1" thickBot="1">
      <c r="B105" s="234" t="s">
        <v>30</v>
      </c>
    </row>
    <row r="106" spans="2:3" hidden="1"/>
    <row r="107" spans="2:3" hidden="1"/>
    <row r="108" spans="2:3" ht="29.25" hidden="1" customHeight="1">
      <c r="B108" s="487" t="s">
        <v>102</v>
      </c>
      <c r="C108" s="487"/>
    </row>
    <row r="109" spans="2:3" ht="14.25" hidden="1" thickBot="1">
      <c r="B109" s="63"/>
      <c r="C109" s="79" t="s">
        <v>88</v>
      </c>
    </row>
    <row r="110" spans="2:3" ht="21.75" hidden="1" customHeight="1" thickBot="1">
      <c r="B110" s="124" t="s">
        <v>86</v>
      </c>
      <c r="C110" s="125" t="s">
        <v>53</v>
      </c>
    </row>
    <row r="111" spans="2:3" ht="15" hidden="1" thickTop="1">
      <c r="B111" s="126">
        <v>1</v>
      </c>
      <c r="C111" s="99">
        <v>3400000</v>
      </c>
    </row>
    <row r="112" spans="2:3" ht="14.25" hidden="1">
      <c r="B112" s="126">
        <v>2</v>
      </c>
      <c r="C112" s="99">
        <v>3400000</v>
      </c>
    </row>
    <row r="113" spans="2:3" ht="14.25" hidden="1">
      <c r="B113" s="126">
        <v>3</v>
      </c>
      <c r="C113" s="99">
        <v>3400000</v>
      </c>
    </row>
    <row r="114" spans="2:3" ht="14.25" hidden="1">
      <c r="B114" s="126">
        <v>4</v>
      </c>
      <c r="C114" s="99">
        <v>4200000</v>
      </c>
    </row>
    <row r="115" spans="2:3" ht="14.25" hidden="1">
      <c r="B115" s="126">
        <v>5</v>
      </c>
      <c r="C115" s="99">
        <v>5000000</v>
      </c>
    </row>
    <row r="116" spans="2:3" ht="14.25" hidden="1">
      <c r="B116" s="126">
        <v>6</v>
      </c>
      <c r="C116" s="99">
        <v>5800000</v>
      </c>
    </row>
    <row r="117" spans="2:3" ht="14.25" hidden="1">
      <c r="B117" s="126">
        <v>7</v>
      </c>
      <c r="C117" s="99">
        <v>6700000</v>
      </c>
    </row>
    <row r="118" spans="2:3" ht="14.25" hidden="1">
      <c r="B118" s="126">
        <v>8</v>
      </c>
      <c r="C118" s="99">
        <v>7600000</v>
      </c>
    </row>
    <row r="119" spans="2:3" ht="14.25" hidden="1">
      <c r="B119" s="126">
        <v>9</v>
      </c>
      <c r="C119" s="82">
        <f>C118</f>
        <v>7600000</v>
      </c>
    </row>
    <row r="120" spans="2:3" ht="14.25" hidden="1">
      <c r="B120" s="126">
        <v>10</v>
      </c>
      <c r="C120" s="82">
        <f t="shared" ref="C120:C130" si="0">C119</f>
        <v>7600000</v>
      </c>
    </row>
    <row r="121" spans="2:3" ht="14.25" hidden="1">
      <c r="B121" s="126">
        <v>11</v>
      </c>
      <c r="C121" s="82">
        <f t="shared" si="0"/>
        <v>7600000</v>
      </c>
    </row>
    <row r="122" spans="2:3" ht="14.25" hidden="1">
      <c r="B122" s="126">
        <v>12</v>
      </c>
      <c r="C122" s="82">
        <f t="shared" si="0"/>
        <v>7600000</v>
      </c>
    </row>
    <row r="123" spans="2:3" ht="14.25" hidden="1">
      <c r="B123" s="126">
        <v>13</v>
      </c>
      <c r="C123" s="82">
        <f t="shared" si="0"/>
        <v>7600000</v>
      </c>
    </row>
    <row r="124" spans="2:3" ht="14.25" hidden="1">
      <c r="B124" s="126">
        <v>14</v>
      </c>
      <c r="C124" s="82">
        <f t="shared" si="0"/>
        <v>7600000</v>
      </c>
    </row>
    <row r="125" spans="2:3" ht="14.25" hidden="1">
      <c r="B125" s="126">
        <v>15</v>
      </c>
      <c r="C125" s="82">
        <f t="shared" si="0"/>
        <v>7600000</v>
      </c>
    </row>
    <row r="126" spans="2:3" ht="14.25" hidden="1">
      <c r="B126" s="126">
        <v>16</v>
      </c>
      <c r="C126" s="82">
        <f t="shared" si="0"/>
        <v>7600000</v>
      </c>
    </row>
    <row r="127" spans="2:3" ht="14.25" hidden="1">
      <c r="B127" s="126">
        <v>17</v>
      </c>
      <c r="C127" s="82">
        <f t="shared" si="0"/>
        <v>7600000</v>
      </c>
    </row>
    <row r="128" spans="2:3" ht="14.25" hidden="1">
      <c r="B128" s="126">
        <v>18</v>
      </c>
      <c r="C128" s="82">
        <f t="shared" si="0"/>
        <v>7600000</v>
      </c>
    </row>
    <row r="129" spans="2:3" ht="14.25" hidden="1">
      <c r="B129" s="126">
        <v>19</v>
      </c>
      <c r="C129" s="82">
        <f t="shared" si="0"/>
        <v>7600000</v>
      </c>
    </row>
    <row r="130" spans="2:3" ht="15" hidden="1" thickBot="1">
      <c r="B130" s="127">
        <v>20</v>
      </c>
      <c r="C130" s="85">
        <f t="shared" si="0"/>
        <v>7600000</v>
      </c>
    </row>
    <row r="131" spans="2:3" hidden="1"/>
    <row r="132" spans="2:3" hidden="1"/>
  </sheetData>
  <sheetProtection sheet="1" formatCells="0" formatColumns="0" formatRows="0" insertColumns="0" insertRows="0" deleteColumns="0" deleteRows="0" selectLockedCells="1"/>
  <mergeCells count="14">
    <mergeCell ref="E25:I35"/>
    <mergeCell ref="E42:I45"/>
    <mergeCell ref="B108:C108"/>
    <mergeCell ref="I4:J7"/>
    <mergeCell ref="B2:I2"/>
    <mergeCell ref="B47:J53"/>
    <mergeCell ref="B5:C5"/>
    <mergeCell ref="B6:C6"/>
    <mergeCell ref="B7:C7"/>
    <mergeCell ref="C23:C24"/>
    <mergeCell ref="E13:I19"/>
    <mergeCell ref="B42:C42"/>
    <mergeCell ref="B11:B12"/>
    <mergeCell ref="C11:C12"/>
  </mergeCells>
  <phoneticPr fontId="3"/>
  <conditionalFormatting sqref="B42:C42">
    <cfRule type="cellIs" dxfId="1" priority="1" stopIfTrue="1" operator="equal">
      <formula>"基準外"</formula>
    </cfRule>
  </conditionalFormatting>
  <dataValidations count="4">
    <dataValidation type="list" allowBlank="1" showErrorMessage="1" prompt="_x000a_" sqref="C25">
      <formula1>$B$98:$B$105</formula1>
    </dataValidation>
    <dataValidation type="whole" allowBlank="1" showInputMessage="1" showErrorMessage="1" error="数値以外の入力又は１人で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3" top="0.69" bottom="0.71" header="0.51181102362204722" footer="0.51181102362204722"/>
  <pageSetup paperSize="9" scale="83" firstPageNumber="72" orientation="portrait" useFirstPageNumber="1" r:id="rId1"/>
  <headerFooter alignWithMargins="0">
    <oddFooter>&amp;L&amp;A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B1:AM86"/>
  <sheetViews>
    <sheetView view="pageBreakPreview" zoomScaleNormal="100" workbookViewId="0">
      <selection activeCell="A2" sqref="A2"/>
    </sheetView>
  </sheetViews>
  <sheetFormatPr defaultRowHeight="13.5"/>
  <cols>
    <col min="1" max="1" width="2.125" style="100" customWidth="1"/>
    <col min="2" max="2" width="19.125" style="100" customWidth="1"/>
    <col min="3" max="3" width="19.5" style="100" customWidth="1"/>
    <col min="4" max="4" width="5.125" style="100" customWidth="1"/>
    <col min="5" max="5" width="12.625" style="100" customWidth="1"/>
    <col min="6" max="6" width="13.75" style="100" customWidth="1"/>
    <col min="7" max="7" width="9" style="100"/>
    <col min="8" max="8" width="16" style="100" customWidth="1"/>
    <col min="9" max="9" width="5.25" style="100" customWidth="1"/>
    <col min="10" max="10" width="15.625" style="100" customWidth="1"/>
    <col min="11" max="11" width="11.125" style="100" hidden="1" customWidth="1"/>
    <col min="12" max="15" width="10.5" style="100" hidden="1" customWidth="1"/>
    <col min="16" max="17" width="9.25" style="100" hidden="1" customWidth="1"/>
    <col min="18" max="22" width="11.25" style="100" hidden="1" customWidth="1"/>
    <col min="23" max="33" width="0" style="100" hidden="1" customWidth="1"/>
    <col min="34" max="16384" width="9" style="100"/>
  </cols>
  <sheetData>
    <row r="1" spans="2:22" ht="14.25" thickBot="1"/>
    <row r="2" spans="2:22" ht="33" customHeight="1" thickBot="1">
      <c r="B2" s="488" t="s">
        <v>120</v>
      </c>
      <c r="C2" s="488"/>
      <c r="D2" s="488"/>
      <c r="E2" s="488"/>
      <c r="F2" s="488"/>
      <c r="G2" s="488"/>
      <c r="H2" s="488"/>
      <c r="I2" s="489"/>
      <c r="J2" s="259" t="s">
        <v>63</v>
      </c>
    </row>
    <row r="3" spans="2:22" ht="18" thickBot="1">
      <c r="B3" s="1" t="s">
        <v>114</v>
      </c>
      <c r="C3" s="101"/>
      <c r="D3" s="102"/>
      <c r="E3" s="102"/>
      <c r="F3" s="102"/>
      <c r="G3" s="4" t="s">
        <v>0</v>
      </c>
      <c r="H3" s="103" t="s">
        <v>72</v>
      </c>
      <c r="J3" s="503" t="s">
        <v>81</v>
      </c>
      <c r="K3" s="100" t="s">
        <v>20</v>
      </c>
      <c r="R3" s="104"/>
      <c r="S3" s="105"/>
      <c r="T3" s="105"/>
      <c r="U3" s="105"/>
      <c r="V3" s="105"/>
    </row>
    <row r="4" spans="2:22" ht="19.5" customHeight="1" thickBot="1">
      <c r="B4" s="378" t="s">
        <v>1</v>
      </c>
      <c r="C4" s="379"/>
      <c r="F4" s="100" t="s">
        <v>2</v>
      </c>
      <c r="G4" s="6" t="s">
        <v>3</v>
      </c>
      <c r="H4" s="106" t="s">
        <v>25</v>
      </c>
      <c r="I4" s="107"/>
      <c r="J4" s="504"/>
      <c r="K4" s="100" t="s">
        <v>21</v>
      </c>
      <c r="R4" s="397"/>
      <c r="S4" s="397"/>
      <c r="T4" s="397"/>
      <c r="U4" s="397"/>
      <c r="V4" s="397"/>
    </row>
    <row r="5" spans="2:22" ht="19.5" customHeight="1">
      <c r="B5" s="380" t="s">
        <v>4</v>
      </c>
      <c r="C5" s="381"/>
      <c r="G5" s="6" t="s">
        <v>5</v>
      </c>
      <c r="H5" s="109" t="s">
        <v>73</v>
      </c>
      <c r="I5" s="107"/>
      <c r="K5" s="100" t="s">
        <v>22</v>
      </c>
      <c r="R5" s="397"/>
      <c r="S5" s="108"/>
      <c r="T5" s="108"/>
      <c r="U5" s="108"/>
      <c r="V5" s="108"/>
    </row>
    <row r="6" spans="2:22" ht="19.5" customHeight="1" thickBot="1">
      <c r="B6" s="382" t="s">
        <v>6</v>
      </c>
      <c r="C6" s="383"/>
      <c r="G6" s="6" t="s">
        <v>7</v>
      </c>
      <c r="H6" s="110">
        <v>1</v>
      </c>
      <c r="K6" s="100" t="s">
        <v>23</v>
      </c>
      <c r="R6" s="111"/>
      <c r="S6" s="112"/>
      <c r="T6" s="112"/>
      <c r="U6" s="112"/>
      <c r="V6" s="112"/>
    </row>
    <row r="7" spans="2:22" ht="19.5" customHeight="1">
      <c r="B7" s="92"/>
      <c r="C7" s="92"/>
      <c r="G7" s="6"/>
      <c r="H7" s="189"/>
      <c r="R7" s="111"/>
      <c r="S7" s="112"/>
      <c r="T7" s="112"/>
      <c r="U7" s="112"/>
      <c r="V7" s="112"/>
    </row>
    <row r="8" spans="2:22">
      <c r="K8" s="100" t="s">
        <v>70</v>
      </c>
    </row>
    <row r="9" spans="2:22" ht="27.75" customHeight="1" thickBot="1">
      <c r="B9" s="35" t="s">
        <v>76</v>
      </c>
      <c r="C9" s="113"/>
      <c r="D9" s="113"/>
      <c r="E9" s="52"/>
      <c r="F9" s="13"/>
      <c r="G9" s="10"/>
      <c r="H9" s="181"/>
      <c r="I9" s="181"/>
      <c r="J9" s="181"/>
      <c r="K9" s="100" t="s">
        <v>69</v>
      </c>
    </row>
    <row r="10" spans="2:22" ht="18" customHeight="1">
      <c r="B10" s="505" t="s">
        <v>14</v>
      </c>
      <c r="C10" s="507" t="s">
        <v>85</v>
      </c>
      <c r="D10" s="30"/>
      <c r="E10" s="13"/>
      <c r="F10" s="54"/>
      <c r="G10" s="29"/>
      <c r="H10" s="181"/>
      <c r="I10" s="181"/>
      <c r="J10" s="181"/>
      <c r="K10" s="100" t="s">
        <v>71</v>
      </c>
    </row>
    <row r="11" spans="2:22" ht="18" customHeight="1" thickBot="1">
      <c r="B11" s="506"/>
      <c r="C11" s="413"/>
      <c r="D11" s="30"/>
      <c r="E11" s="13"/>
      <c r="F11" s="54"/>
      <c r="G11" s="10"/>
      <c r="H11" s="181"/>
      <c r="I11" s="181"/>
      <c r="J11" s="181"/>
      <c r="K11" s="100" t="s">
        <v>30</v>
      </c>
    </row>
    <row r="12" spans="2:22" ht="18" customHeight="1">
      <c r="B12" s="190" t="s">
        <v>21</v>
      </c>
      <c r="C12" s="191">
        <v>2450000</v>
      </c>
      <c r="D12" s="19"/>
      <c r="E12" s="502" t="s">
        <v>77</v>
      </c>
      <c r="F12" s="461"/>
      <c r="G12" s="461"/>
      <c r="H12" s="461"/>
      <c r="I12" s="462"/>
      <c r="J12" s="181"/>
    </row>
    <row r="13" spans="2:22" ht="18" customHeight="1">
      <c r="B13" s="190" t="s">
        <v>22</v>
      </c>
      <c r="C13" s="116">
        <v>1970000</v>
      </c>
      <c r="D13" s="19"/>
      <c r="E13" s="463"/>
      <c r="F13" s="464"/>
      <c r="G13" s="464"/>
      <c r="H13" s="464"/>
      <c r="I13" s="465"/>
      <c r="J13" s="181"/>
    </row>
    <row r="14" spans="2:22" ht="18" customHeight="1">
      <c r="B14" s="114"/>
      <c r="C14" s="116"/>
      <c r="D14" s="183" t="s">
        <v>32</v>
      </c>
      <c r="E14" s="463"/>
      <c r="F14" s="464"/>
      <c r="G14" s="464"/>
      <c r="H14" s="464"/>
      <c r="I14" s="465"/>
      <c r="J14" s="181"/>
    </row>
    <row r="15" spans="2:22" ht="18" customHeight="1">
      <c r="B15" s="114"/>
      <c r="C15" s="116"/>
      <c r="D15" s="19"/>
      <c r="E15" s="463"/>
      <c r="F15" s="464"/>
      <c r="G15" s="464"/>
      <c r="H15" s="464"/>
      <c r="I15" s="465"/>
      <c r="J15" s="181"/>
    </row>
    <row r="16" spans="2:22" ht="18" customHeight="1">
      <c r="B16" s="114"/>
      <c r="C16" s="116"/>
      <c r="D16" s="19"/>
      <c r="E16" s="463"/>
      <c r="F16" s="464"/>
      <c r="G16" s="464"/>
      <c r="H16" s="464"/>
      <c r="I16" s="465"/>
      <c r="J16" s="181"/>
    </row>
    <row r="17" spans="2:31" ht="18" customHeight="1">
      <c r="B17" s="114"/>
      <c r="C17" s="116"/>
      <c r="D17" s="19"/>
      <c r="E17" s="463"/>
      <c r="F17" s="464"/>
      <c r="G17" s="464"/>
      <c r="H17" s="464"/>
      <c r="I17" s="465"/>
      <c r="J17" s="181"/>
    </row>
    <row r="18" spans="2:31" ht="18" customHeight="1" thickBot="1">
      <c r="B18" s="114"/>
      <c r="C18" s="116"/>
      <c r="D18" s="19"/>
      <c r="E18" s="466"/>
      <c r="F18" s="467"/>
      <c r="G18" s="467"/>
      <c r="H18" s="467"/>
      <c r="I18" s="468"/>
      <c r="J18" s="181"/>
    </row>
    <row r="19" spans="2:31" ht="27.75" customHeight="1" thickBot="1">
      <c r="B19" s="41" t="s">
        <v>35</v>
      </c>
      <c r="C19" s="27">
        <f>SUM(C12:C18)</f>
        <v>4420000</v>
      </c>
      <c r="D19" s="13"/>
      <c r="E19" s="53"/>
      <c r="F19" s="19"/>
      <c r="G19" s="19"/>
      <c r="H19" s="181"/>
      <c r="I19" s="181"/>
      <c r="J19" s="181"/>
    </row>
    <row r="20" spans="2:31" ht="18" customHeight="1">
      <c r="E20" s="123"/>
      <c r="F20" s="123"/>
      <c r="G20" s="123"/>
      <c r="H20" s="181"/>
      <c r="I20" s="181"/>
      <c r="J20" s="181"/>
    </row>
    <row r="21" spans="2:31" ht="18" customHeight="1" thickBot="1">
      <c r="B21" s="40" t="s">
        <v>49</v>
      </c>
      <c r="C21" s="11"/>
      <c r="D21" s="11"/>
      <c r="E21" s="11"/>
      <c r="F21" s="11"/>
      <c r="G21" s="11"/>
      <c r="H21" s="181"/>
      <c r="I21" s="181"/>
      <c r="J21" s="181"/>
    </row>
    <row r="22" spans="2:31" ht="18" customHeight="1">
      <c r="C22" s="414" t="s">
        <v>14</v>
      </c>
      <c r="E22" s="123"/>
      <c r="F22" s="123"/>
      <c r="G22" s="123"/>
      <c r="H22" s="181"/>
      <c r="I22" s="181"/>
      <c r="J22" s="181"/>
    </row>
    <row r="23" spans="2:31" ht="14.25" thickBot="1">
      <c r="C23" s="415"/>
    </row>
    <row r="24" spans="2:31" ht="13.5" customHeight="1">
      <c r="C24" s="227" t="s">
        <v>20</v>
      </c>
      <c r="E24" s="398" t="s">
        <v>80</v>
      </c>
      <c r="F24" s="399"/>
      <c r="G24" s="399"/>
      <c r="H24" s="399"/>
      <c r="I24" s="400"/>
    </row>
    <row r="25" spans="2:31">
      <c r="C25" s="117" t="s">
        <v>21</v>
      </c>
      <c r="E25" s="401"/>
      <c r="F25" s="409"/>
      <c r="G25" s="409"/>
      <c r="H25" s="409"/>
      <c r="I25" s="403"/>
    </row>
    <row r="26" spans="2:31">
      <c r="C26" s="117" t="s">
        <v>22</v>
      </c>
      <c r="E26" s="401"/>
      <c r="F26" s="409"/>
      <c r="G26" s="409"/>
      <c r="H26" s="409"/>
      <c r="I26" s="403"/>
    </row>
    <row r="27" spans="2:31">
      <c r="C27" s="117" t="s">
        <v>23</v>
      </c>
      <c r="E27" s="401"/>
      <c r="F27" s="409"/>
      <c r="G27" s="409"/>
      <c r="H27" s="409"/>
      <c r="I27" s="403"/>
    </row>
    <row r="28" spans="2:31">
      <c r="C28" s="117" t="s">
        <v>70</v>
      </c>
      <c r="D28" s="32" t="s">
        <v>32</v>
      </c>
      <c r="E28" s="401"/>
      <c r="F28" s="409"/>
      <c r="G28" s="409"/>
      <c r="H28" s="409"/>
      <c r="I28" s="403"/>
    </row>
    <row r="29" spans="2:31">
      <c r="C29" s="117"/>
      <c r="E29" s="401"/>
      <c r="F29" s="409"/>
      <c r="G29" s="409"/>
      <c r="H29" s="409"/>
      <c r="I29" s="403"/>
      <c r="K29" s="118" t="s">
        <v>78</v>
      </c>
    </row>
    <row r="30" spans="2:31">
      <c r="C30" s="117"/>
      <c r="E30" s="401"/>
      <c r="F30" s="409"/>
      <c r="G30" s="409"/>
      <c r="H30" s="409"/>
      <c r="I30" s="403"/>
      <c r="L30" s="100">
        <v>1</v>
      </c>
      <c r="M30" s="100">
        <v>2</v>
      </c>
      <c r="N30" s="100">
        <v>3</v>
      </c>
      <c r="O30" s="100">
        <v>4</v>
      </c>
      <c r="P30" s="100">
        <v>5</v>
      </c>
      <c r="Q30" s="100">
        <v>6</v>
      </c>
      <c r="R30" s="100">
        <v>7</v>
      </c>
      <c r="S30" s="100">
        <v>8</v>
      </c>
      <c r="T30" s="119">
        <v>9</v>
      </c>
      <c r="U30" s="120">
        <v>10</v>
      </c>
      <c r="V30" s="119">
        <v>11</v>
      </c>
      <c r="W30" s="120">
        <v>12</v>
      </c>
      <c r="X30" s="119">
        <v>13</v>
      </c>
      <c r="Y30" s="120">
        <v>14</v>
      </c>
      <c r="Z30" s="119">
        <v>15</v>
      </c>
      <c r="AA30" s="120">
        <v>16</v>
      </c>
      <c r="AB30" s="119">
        <v>17</v>
      </c>
      <c r="AC30" s="120">
        <v>18</v>
      </c>
      <c r="AD30" s="119">
        <v>19</v>
      </c>
      <c r="AE30" s="120">
        <v>20</v>
      </c>
    </row>
    <row r="31" spans="2:31">
      <c r="C31" s="117"/>
      <c r="E31" s="401"/>
      <c r="F31" s="409"/>
      <c r="G31" s="409"/>
      <c r="H31" s="409"/>
      <c r="I31" s="403"/>
      <c r="K31" s="50" t="s">
        <v>56</v>
      </c>
      <c r="L31" s="192">
        <v>3400000</v>
      </c>
      <c r="M31" s="192">
        <v>3400000</v>
      </c>
      <c r="N31" s="192">
        <v>3400000</v>
      </c>
      <c r="O31" s="192">
        <v>4200000</v>
      </c>
      <c r="P31" s="192">
        <v>5000000</v>
      </c>
      <c r="Q31" s="192">
        <v>5800000</v>
      </c>
      <c r="R31" s="192">
        <v>6700000</v>
      </c>
      <c r="S31" s="192">
        <v>7600000</v>
      </c>
      <c r="T31" s="192">
        <v>7600000</v>
      </c>
      <c r="U31" s="192">
        <v>7600000</v>
      </c>
      <c r="V31" s="192">
        <v>7600000</v>
      </c>
      <c r="W31" s="192">
        <v>7600000</v>
      </c>
      <c r="X31" s="192">
        <v>7600000</v>
      </c>
      <c r="Y31" s="192">
        <v>7600000</v>
      </c>
      <c r="Z31" s="192">
        <v>7600000</v>
      </c>
      <c r="AA31" s="192">
        <v>7600000</v>
      </c>
      <c r="AB31" s="192">
        <v>7600000</v>
      </c>
      <c r="AC31" s="192">
        <v>7600000</v>
      </c>
      <c r="AD31" s="192">
        <v>7600000</v>
      </c>
      <c r="AE31" s="192">
        <v>7600000</v>
      </c>
    </row>
    <row r="32" spans="2:31">
      <c r="C32" s="117"/>
      <c r="E32" s="401"/>
      <c r="F32" s="409"/>
      <c r="G32" s="409"/>
      <c r="H32" s="409"/>
      <c r="I32" s="403"/>
      <c r="K32" s="47"/>
      <c r="L32" s="122"/>
      <c r="M32" s="122"/>
      <c r="N32" s="122"/>
      <c r="O32" s="122"/>
      <c r="P32" s="122"/>
      <c r="Q32" s="122"/>
      <c r="R32" s="122"/>
      <c r="S32" s="122"/>
      <c r="T32" s="122"/>
      <c r="U32" s="122"/>
      <c r="V32" s="122"/>
      <c r="W32" s="122"/>
      <c r="X32" s="122"/>
      <c r="Y32" s="122"/>
      <c r="Z32" s="122"/>
      <c r="AA32" s="122"/>
      <c r="AB32" s="122"/>
      <c r="AC32" s="122"/>
      <c r="AD32" s="122"/>
      <c r="AE32" s="122"/>
    </row>
    <row r="33" spans="2:39">
      <c r="C33" s="117"/>
      <c r="E33" s="401"/>
      <c r="F33" s="409"/>
      <c r="G33" s="409"/>
      <c r="H33" s="409"/>
      <c r="I33" s="403"/>
      <c r="K33" s="47"/>
      <c r="L33" s="122"/>
      <c r="M33" s="122"/>
      <c r="N33" s="122"/>
      <c r="O33" s="122"/>
      <c r="P33" s="122"/>
      <c r="Q33" s="122"/>
      <c r="R33" s="122"/>
      <c r="S33" s="122"/>
      <c r="T33" s="122"/>
      <c r="U33" s="122"/>
      <c r="V33" s="122"/>
      <c r="W33" s="122"/>
      <c r="X33" s="122"/>
      <c r="Y33" s="122"/>
      <c r="Z33" s="122"/>
      <c r="AA33" s="122"/>
      <c r="AB33" s="122"/>
      <c r="AC33" s="122"/>
      <c r="AD33" s="122"/>
      <c r="AE33" s="122"/>
    </row>
    <row r="34" spans="2:39" ht="14.25" thickBot="1">
      <c r="C34" s="117"/>
      <c r="E34" s="404"/>
      <c r="F34" s="405"/>
      <c r="G34" s="405"/>
      <c r="H34" s="405"/>
      <c r="I34" s="406"/>
      <c r="K34" s="47"/>
      <c r="L34" s="122"/>
      <c r="M34" s="122"/>
      <c r="N34" s="122"/>
      <c r="O34" s="122"/>
      <c r="P34" s="122"/>
      <c r="Q34" s="122"/>
      <c r="R34" s="122"/>
      <c r="S34" s="122"/>
      <c r="T34" s="122"/>
      <c r="U34" s="122"/>
      <c r="V34" s="122"/>
      <c r="W34" s="122"/>
      <c r="X34" s="122"/>
      <c r="Y34" s="122"/>
      <c r="Z34" s="122"/>
      <c r="AA34" s="122"/>
      <c r="AB34" s="122"/>
      <c r="AC34" s="122"/>
      <c r="AD34" s="122"/>
      <c r="AE34" s="122"/>
    </row>
    <row r="35" spans="2:39" ht="24.75" customHeight="1" thickBot="1">
      <c r="B35" s="193" t="s">
        <v>15</v>
      </c>
      <c r="C35" s="194">
        <f>COUNTA(C24:C34)</f>
        <v>5</v>
      </c>
    </row>
    <row r="36" spans="2:39">
      <c r="K36" s="104"/>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row>
    <row r="37" spans="2:39" ht="22.5" customHeight="1" thickBot="1">
      <c r="B37" s="40" t="s">
        <v>27</v>
      </c>
      <c r="E37" s="13"/>
      <c r="F37" s="195"/>
      <c r="K37" s="123"/>
      <c r="L37" s="123"/>
      <c r="M37" s="123"/>
      <c r="N37" s="123"/>
      <c r="O37" s="123"/>
      <c r="P37" s="123"/>
      <c r="Q37" s="123"/>
      <c r="R37" s="123"/>
      <c r="S37" s="123"/>
      <c r="T37" s="119"/>
      <c r="U37" s="105"/>
      <c r="V37" s="119"/>
      <c r="W37" s="105"/>
      <c r="X37" s="119"/>
      <c r="Y37" s="105"/>
      <c r="Z37" s="119"/>
      <c r="AA37" s="105"/>
      <c r="AB37" s="119"/>
      <c r="AC37" s="105"/>
      <c r="AD37" s="119"/>
      <c r="AE37" s="105"/>
      <c r="AF37" s="123"/>
      <c r="AG37" s="123"/>
      <c r="AH37" s="123"/>
      <c r="AI37" s="123"/>
      <c r="AJ37" s="123"/>
      <c r="AK37" s="123"/>
      <c r="AL37" s="123"/>
      <c r="AM37" s="123"/>
    </row>
    <row r="38" spans="2:39" ht="24.75" customHeight="1" thickBot="1">
      <c r="B38" s="193" t="s">
        <v>38</v>
      </c>
      <c r="C38" s="151">
        <f>LOOKUP(C35,L30:AE30,L31:AE31)</f>
        <v>5000000</v>
      </c>
      <c r="E38" s="195"/>
      <c r="F38" s="195"/>
      <c r="K38" s="55"/>
      <c r="L38" s="196"/>
      <c r="M38" s="196"/>
      <c r="N38" s="196"/>
      <c r="O38" s="196"/>
      <c r="P38" s="196"/>
      <c r="Q38" s="196"/>
      <c r="R38" s="196"/>
      <c r="S38" s="196"/>
      <c r="T38" s="196"/>
      <c r="U38" s="196"/>
      <c r="V38" s="196"/>
      <c r="W38" s="196"/>
      <c r="X38" s="196"/>
      <c r="Y38" s="196"/>
      <c r="Z38" s="196"/>
      <c r="AA38" s="196"/>
      <c r="AB38" s="196"/>
      <c r="AC38" s="196"/>
      <c r="AD38" s="196"/>
      <c r="AE38" s="196"/>
      <c r="AF38" s="123"/>
      <c r="AG38" s="123"/>
      <c r="AH38" s="123"/>
      <c r="AI38" s="123"/>
      <c r="AJ38" s="123"/>
      <c r="AK38" s="123"/>
      <c r="AL38" s="123"/>
      <c r="AM38" s="123"/>
    </row>
    <row r="39" spans="2:39">
      <c r="K39" s="47"/>
      <c r="L39" s="122"/>
      <c r="M39" s="122"/>
      <c r="N39" s="122"/>
      <c r="O39" s="122"/>
      <c r="P39" s="122"/>
      <c r="Q39" s="122"/>
      <c r="R39" s="122"/>
      <c r="S39" s="122"/>
      <c r="T39" s="122"/>
      <c r="U39" s="122"/>
      <c r="V39" s="122"/>
      <c r="W39" s="122"/>
      <c r="X39" s="122"/>
      <c r="Y39" s="122"/>
      <c r="Z39" s="122"/>
      <c r="AA39" s="122"/>
      <c r="AB39" s="122"/>
      <c r="AC39" s="122"/>
      <c r="AD39" s="122"/>
      <c r="AE39" s="122"/>
      <c r="AF39" s="123"/>
      <c r="AG39" s="123"/>
      <c r="AH39" s="123"/>
      <c r="AI39" s="123"/>
      <c r="AJ39" s="123"/>
      <c r="AK39" s="123"/>
      <c r="AL39" s="123"/>
      <c r="AM39" s="123"/>
    </row>
    <row r="40" spans="2:39" ht="21.75" customHeight="1" thickBot="1">
      <c r="B40" s="35" t="s">
        <v>18</v>
      </c>
      <c r="C40" s="23"/>
      <c r="K40" s="47"/>
      <c r="L40" s="122"/>
      <c r="M40" s="122"/>
      <c r="N40" s="122"/>
      <c r="O40" s="122"/>
      <c r="P40" s="122"/>
      <c r="Q40" s="122"/>
      <c r="R40" s="122"/>
      <c r="S40" s="122"/>
      <c r="T40" s="122"/>
      <c r="U40" s="122"/>
      <c r="V40" s="122"/>
      <c r="W40" s="122"/>
      <c r="X40" s="122"/>
      <c r="Y40" s="122"/>
      <c r="Z40" s="122"/>
      <c r="AA40" s="122"/>
      <c r="AB40" s="122"/>
      <c r="AC40" s="122"/>
      <c r="AD40" s="122"/>
      <c r="AE40" s="122"/>
      <c r="AF40" s="123"/>
      <c r="AG40" s="123"/>
      <c r="AH40" s="123"/>
      <c r="AI40" s="123"/>
      <c r="AJ40" s="123"/>
      <c r="AK40" s="123"/>
      <c r="AL40" s="123"/>
      <c r="AM40" s="123"/>
    </row>
    <row r="41" spans="2:39" ht="27.75" customHeight="1" thickBot="1">
      <c r="B41" s="407" t="str">
        <f>IF(OR(C19&gt;C38),C56,IF(OR(C38=FALSE),"",B56))</f>
        <v>基準内</v>
      </c>
      <c r="C41" s="408"/>
      <c r="D41" s="32" t="s">
        <v>32</v>
      </c>
      <c r="E41" s="398" t="s">
        <v>100</v>
      </c>
      <c r="F41" s="399"/>
      <c r="G41" s="399"/>
      <c r="H41" s="399"/>
      <c r="I41" s="400"/>
      <c r="K41" s="47"/>
      <c r="L41" s="122"/>
      <c r="M41" s="122"/>
      <c r="N41" s="122"/>
      <c r="O41" s="122"/>
      <c r="P41" s="122"/>
      <c r="Q41" s="122"/>
      <c r="R41" s="122"/>
      <c r="S41" s="122"/>
      <c r="T41" s="122"/>
      <c r="U41" s="122"/>
      <c r="V41" s="122"/>
      <c r="W41" s="122"/>
      <c r="X41" s="122"/>
      <c r="Y41" s="122"/>
      <c r="Z41" s="122"/>
      <c r="AA41" s="122"/>
      <c r="AB41" s="122"/>
      <c r="AC41" s="122"/>
      <c r="AD41" s="122"/>
      <c r="AE41" s="122"/>
      <c r="AF41" s="123"/>
      <c r="AG41" s="123"/>
      <c r="AH41" s="123"/>
      <c r="AI41" s="123"/>
      <c r="AJ41" s="123"/>
      <c r="AK41" s="123"/>
      <c r="AL41" s="123"/>
      <c r="AM41" s="123"/>
    </row>
    <row r="42" spans="2:39" ht="14.25" customHeight="1">
      <c r="B42" s="11"/>
      <c r="C42" s="11"/>
      <c r="D42" s="11"/>
      <c r="E42" s="401"/>
      <c r="F42" s="402"/>
      <c r="G42" s="402"/>
      <c r="H42" s="402"/>
      <c r="I42" s="40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row>
    <row r="43" spans="2:39">
      <c r="E43" s="401"/>
      <c r="F43" s="402"/>
      <c r="G43" s="402"/>
      <c r="H43" s="402"/>
      <c r="I43" s="403"/>
    </row>
    <row r="44" spans="2:39" ht="14.25" thickBot="1">
      <c r="E44" s="404"/>
      <c r="F44" s="405"/>
      <c r="G44" s="405"/>
      <c r="H44" s="405"/>
      <c r="I44" s="406"/>
    </row>
    <row r="45" spans="2:39" ht="20.25" customHeight="1" thickBot="1"/>
    <row r="46" spans="2:39" ht="13.5" customHeight="1">
      <c r="B46" s="388" t="s">
        <v>67</v>
      </c>
      <c r="C46" s="389"/>
      <c r="D46" s="389"/>
      <c r="E46" s="389"/>
      <c r="F46" s="389"/>
      <c r="G46" s="389"/>
      <c r="H46" s="389"/>
      <c r="I46" s="389"/>
      <c r="J46" s="390"/>
    </row>
    <row r="47" spans="2:39" ht="13.5" customHeight="1">
      <c r="B47" s="391"/>
      <c r="C47" s="392"/>
      <c r="D47" s="392"/>
      <c r="E47" s="392"/>
      <c r="F47" s="392"/>
      <c r="G47" s="392"/>
      <c r="H47" s="392"/>
      <c r="I47" s="392"/>
      <c r="J47" s="393"/>
    </row>
    <row r="48" spans="2:39" ht="13.5" customHeight="1">
      <c r="B48" s="391"/>
      <c r="C48" s="392"/>
      <c r="D48" s="392"/>
      <c r="E48" s="392"/>
      <c r="F48" s="392"/>
      <c r="G48" s="392"/>
      <c r="H48" s="392"/>
      <c r="I48" s="392"/>
      <c r="J48" s="393"/>
    </row>
    <row r="49" spans="2:10" ht="13.5" customHeight="1">
      <c r="B49" s="391"/>
      <c r="C49" s="392"/>
      <c r="D49" s="392"/>
      <c r="E49" s="392"/>
      <c r="F49" s="392"/>
      <c r="G49" s="392"/>
      <c r="H49" s="392"/>
      <c r="I49" s="392"/>
      <c r="J49" s="393"/>
    </row>
    <row r="50" spans="2:10" ht="13.5" customHeight="1">
      <c r="B50" s="391"/>
      <c r="C50" s="392"/>
      <c r="D50" s="392"/>
      <c r="E50" s="392"/>
      <c r="F50" s="392"/>
      <c r="G50" s="392"/>
      <c r="H50" s="392"/>
      <c r="I50" s="392"/>
      <c r="J50" s="393"/>
    </row>
    <row r="51" spans="2:10" ht="14.25" customHeight="1">
      <c r="B51" s="391"/>
      <c r="C51" s="392"/>
      <c r="D51" s="392"/>
      <c r="E51" s="392"/>
      <c r="F51" s="392"/>
      <c r="G51" s="392"/>
      <c r="H51" s="392"/>
      <c r="I51" s="392"/>
      <c r="J51" s="393"/>
    </row>
    <row r="52" spans="2:10" ht="54" customHeight="1" thickBot="1">
      <c r="B52" s="394"/>
      <c r="C52" s="395"/>
      <c r="D52" s="395"/>
      <c r="E52" s="395"/>
      <c r="F52" s="395"/>
      <c r="G52" s="395"/>
      <c r="H52" s="395"/>
      <c r="I52" s="395"/>
      <c r="J52" s="396"/>
    </row>
    <row r="56" spans="2:10" ht="17.25" hidden="1">
      <c r="B56" s="24" t="s">
        <v>31</v>
      </c>
      <c r="C56" s="24" t="s">
        <v>19</v>
      </c>
    </row>
    <row r="68" spans="11:15">
      <c r="K68" s="104"/>
      <c r="L68" s="105"/>
      <c r="M68" s="105"/>
      <c r="N68" s="105"/>
      <c r="O68" s="105"/>
    </row>
    <row r="69" spans="11:15">
      <c r="K69" s="104"/>
      <c r="L69" s="104"/>
      <c r="M69" s="104"/>
      <c r="N69" s="104"/>
      <c r="O69" s="104"/>
    </row>
    <row r="70" spans="11:15">
      <c r="K70" s="104"/>
      <c r="L70" s="108"/>
      <c r="M70" s="108"/>
      <c r="N70" s="108"/>
      <c r="O70" s="108"/>
    </row>
    <row r="71" spans="11:15">
      <c r="K71" s="111"/>
      <c r="L71" s="112"/>
      <c r="M71" s="112"/>
      <c r="N71" s="112"/>
      <c r="O71" s="112"/>
    </row>
    <row r="72" spans="11:15">
      <c r="K72" s="111"/>
      <c r="L72" s="112"/>
      <c r="M72" s="112"/>
      <c r="N72" s="112"/>
      <c r="O72" s="112"/>
    </row>
    <row r="73" spans="11:15">
      <c r="K73" s="111"/>
      <c r="L73" s="112"/>
      <c r="M73" s="112"/>
      <c r="N73" s="112"/>
      <c r="O73" s="112"/>
    </row>
    <row r="74" spans="11:15">
      <c r="K74" s="111"/>
      <c r="L74" s="112"/>
      <c r="M74" s="112"/>
      <c r="N74" s="112"/>
      <c r="O74" s="112"/>
    </row>
    <row r="75" spans="11:15">
      <c r="K75" s="111"/>
      <c r="L75" s="112"/>
      <c r="M75" s="112"/>
      <c r="N75" s="112"/>
      <c r="O75" s="112"/>
    </row>
    <row r="76" spans="11:15">
      <c r="K76" s="111"/>
      <c r="L76" s="112"/>
      <c r="M76" s="112"/>
      <c r="N76" s="112"/>
      <c r="O76" s="112"/>
    </row>
    <row r="77" spans="11:15">
      <c r="K77" s="188"/>
      <c r="L77" s="105"/>
      <c r="M77" s="105"/>
      <c r="N77" s="105"/>
      <c r="O77" s="105"/>
    </row>
    <row r="78" spans="11:15">
      <c r="K78" s="104"/>
      <c r="L78" s="105"/>
      <c r="M78" s="105"/>
      <c r="N78" s="105"/>
      <c r="O78" s="105"/>
    </row>
    <row r="79" spans="11:15">
      <c r="K79" s="104"/>
      <c r="L79" s="104"/>
      <c r="M79" s="104"/>
      <c r="N79" s="104"/>
      <c r="O79" s="104"/>
    </row>
    <row r="80" spans="11:15">
      <c r="K80" s="104"/>
      <c r="L80" s="108"/>
      <c r="M80" s="108"/>
      <c r="N80" s="108"/>
      <c r="O80" s="108"/>
    </row>
    <row r="81" spans="11:15">
      <c r="K81" s="111"/>
      <c r="L81" s="112"/>
      <c r="M81" s="112"/>
      <c r="N81" s="112"/>
      <c r="O81" s="112"/>
    </row>
    <row r="82" spans="11:15">
      <c r="K82" s="111"/>
      <c r="L82" s="112"/>
      <c r="M82" s="112"/>
      <c r="N82" s="112"/>
      <c r="O82" s="112"/>
    </row>
    <row r="83" spans="11:15">
      <c r="K83" s="111"/>
      <c r="L83" s="112"/>
      <c r="M83" s="112"/>
      <c r="N83" s="112"/>
      <c r="O83" s="112"/>
    </row>
    <row r="84" spans="11:15">
      <c r="K84" s="111"/>
      <c r="L84" s="112"/>
      <c r="M84" s="112"/>
      <c r="N84" s="112"/>
      <c r="O84" s="112"/>
    </row>
    <row r="85" spans="11:15">
      <c r="K85" s="111"/>
      <c r="L85" s="112"/>
      <c r="M85" s="112"/>
      <c r="N85" s="112"/>
      <c r="O85" s="112"/>
    </row>
    <row r="86" spans="11:15">
      <c r="K86" s="111"/>
      <c r="L86" s="112"/>
      <c r="M86" s="112"/>
      <c r="N86" s="112"/>
      <c r="O86" s="112"/>
    </row>
  </sheetData>
  <sheetProtection sheet="1"/>
  <mergeCells count="15">
    <mergeCell ref="R4:R5"/>
    <mergeCell ref="S4:V4"/>
    <mergeCell ref="B41:C41"/>
    <mergeCell ref="B10:B11"/>
    <mergeCell ref="C10:C11"/>
    <mergeCell ref="E24:I34"/>
    <mergeCell ref="E41:I44"/>
    <mergeCell ref="B2:I2"/>
    <mergeCell ref="B46:J52"/>
    <mergeCell ref="B4:C4"/>
    <mergeCell ref="B5:C5"/>
    <mergeCell ref="B6:C6"/>
    <mergeCell ref="C22:C23"/>
    <mergeCell ref="E12:I18"/>
    <mergeCell ref="J3:J4"/>
  </mergeCells>
  <phoneticPr fontId="3"/>
  <dataValidations count="1">
    <dataValidation type="list" allowBlank="1" showErrorMessage="1" prompt="_x000a_" sqref="B12:B18 C24:C34">
      <formula1>$K$3:$K$11</formula1>
    </dataValidation>
  </dataValidations>
  <pageMargins left="0.6" right="0.4" top="0.75" bottom="0.98425196850393704" header="0.51181102362204722" footer="0.51181102362204722"/>
  <pageSetup paperSize="9" scale="81" firstPageNumber="72" orientation="portrait" useFirstPageNumber="1" r:id="rId1"/>
  <headerFooter alignWithMargins="0">
    <oddFooter>&amp;L&amp;A</oddFooter>
  </headerFooter>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J131"/>
  <sheetViews>
    <sheetView view="pageBreakPreview" zoomScaleNormal="100" workbookViewId="0">
      <selection activeCell="B2" sqref="B2:I2"/>
    </sheetView>
  </sheetViews>
  <sheetFormatPr defaultRowHeight="13.5"/>
  <cols>
    <col min="1" max="1" width="2" style="63" customWidth="1"/>
    <col min="2" max="2" width="19" style="63" customWidth="1"/>
    <col min="3" max="3" width="23.75" style="63" customWidth="1"/>
    <col min="4" max="4" width="5.125" style="63" customWidth="1"/>
    <col min="5" max="5" width="19.75" style="63" customWidth="1"/>
    <col min="6" max="6" width="23.5" style="63" customWidth="1"/>
    <col min="7" max="7" width="3.375" style="63" bestFit="1" customWidth="1"/>
    <col min="8" max="8" width="16" style="63" customWidth="1"/>
    <col min="9" max="9" width="9" style="63"/>
    <col min="10" max="10" width="14.375" style="63" customWidth="1"/>
    <col min="11" max="16384" width="9" style="63"/>
  </cols>
  <sheetData>
    <row r="1" spans="2:10" ht="14.25" thickBot="1"/>
    <row r="2" spans="2:10" ht="33" customHeight="1" thickBot="1">
      <c r="B2" s="508" t="s">
        <v>119</v>
      </c>
      <c r="C2" s="508"/>
      <c r="D2" s="508"/>
      <c r="E2" s="508"/>
      <c r="F2" s="508"/>
      <c r="G2" s="508"/>
      <c r="H2" s="508"/>
      <c r="I2" s="509"/>
      <c r="J2" s="259" t="s">
        <v>63</v>
      </c>
    </row>
    <row r="3" spans="2:10" ht="33" customHeight="1" thickBot="1">
      <c r="B3" s="62"/>
      <c r="C3" s="62"/>
      <c r="D3" s="62"/>
      <c r="E3" s="62"/>
      <c r="F3" s="62"/>
      <c r="G3" s="62"/>
      <c r="H3" s="62"/>
      <c r="I3" s="62"/>
      <c r="J3" s="147"/>
    </row>
    <row r="4" spans="2:10" ht="22.5" customHeight="1" thickBot="1">
      <c r="B4" s="154" t="s">
        <v>114</v>
      </c>
      <c r="C4" s="155"/>
      <c r="D4" s="3"/>
      <c r="E4" s="142" t="s">
        <v>0</v>
      </c>
      <c r="F4" s="156"/>
      <c r="H4" s="526" t="s">
        <v>103</v>
      </c>
      <c r="I4" s="527"/>
      <c r="J4" s="528"/>
    </row>
    <row r="5" spans="2:10" ht="22.5" customHeight="1">
      <c r="B5" s="519" t="s">
        <v>1</v>
      </c>
      <c r="C5" s="520"/>
      <c r="D5" s="157"/>
      <c r="E5" s="143" t="s">
        <v>104</v>
      </c>
      <c r="F5" s="158"/>
      <c r="H5" s="529"/>
      <c r="I5" s="530"/>
      <c r="J5" s="531"/>
    </row>
    <row r="6" spans="2:10" ht="22.5" customHeight="1">
      <c r="B6" s="521" t="s">
        <v>4</v>
      </c>
      <c r="C6" s="522"/>
      <c r="D6" s="157"/>
      <c r="E6" s="143" t="s">
        <v>5</v>
      </c>
      <c r="F6" s="159"/>
      <c r="G6" s="160" t="s">
        <v>105</v>
      </c>
      <c r="H6" s="529"/>
      <c r="I6" s="530"/>
      <c r="J6" s="531"/>
    </row>
    <row r="7" spans="2:10" ht="22.5" customHeight="1" thickBot="1">
      <c r="B7" s="523" t="s">
        <v>6</v>
      </c>
      <c r="C7" s="524"/>
      <c r="D7" s="157"/>
      <c r="E7" s="143" t="s">
        <v>7</v>
      </c>
      <c r="F7" s="161"/>
      <c r="H7" s="532"/>
      <c r="I7" s="533"/>
      <c r="J7" s="534"/>
    </row>
    <row r="9" spans="2:10" ht="14.25" thickBot="1"/>
    <row r="10" spans="2:10" ht="18" customHeight="1" thickBot="1">
      <c r="B10" s="35" t="s">
        <v>65</v>
      </c>
      <c r="C10" s="162"/>
      <c r="D10" s="162"/>
      <c r="E10" s="35" t="s">
        <v>66</v>
      </c>
      <c r="F10" s="162"/>
      <c r="G10" s="163"/>
      <c r="H10" s="547" t="s">
        <v>83</v>
      </c>
      <c r="I10" s="548"/>
      <c r="J10" s="549"/>
    </row>
    <row r="11" spans="2:10" ht="18" customHeight="1">
      <c r="B11" s="299" t="s">
        <v>14</v>
      </c>
      <c r="C11" s="536" t="s">
        <v>34</v>
      </c>
      <c r="D11" s="177"/>
      <c r="E11" s="299" t="s">
        <v>14</v>
      </c>
      <c r="F11" s="536" t="s">
        <v>64</v>
      </c>
      <c r="G11" s="165"/>
      <c r="H11" s="550"/>
      <c r="I11" s="551"/>
      <c r="J11" s="552"/>
    </row>
    <row r="12" spans="2:10" ht="18" customHeight="1" thickBot="1">
      <c r="B12" s="300"/>
      <c r="C12" s="537"/>
      <c r="D12" s="177"/>
      <c r="E12" s="300"/>
      <c r="F12" s="537"/>
      <c r="G12" s="166"/>
      <c r="H12" s="550"/>
      <c r="I12" s="551"/>
      <c r="J12" s="552"/>
    </row>
    <row r="13" spans="2:10" ht="18" customHeight="1">
      <c r="B13" s="15"/>
      <c r="C13" s="167"/>
      <c r="D13" s="90"/>
      <c r="E13" s="15"/>
      <c r="F13" s="167"/>
      <c r="G13" s="168"/>
      <c r="H13" s="550"/>
      <c r="I13" s="551"/>
      <c r="J13" s="552"/>
    </row>
    <row r="14" spans="2:10" ht="18" customHeight="1">
      <c r="B14" s="8"/>
      <c r="C14" s="169"/>
      <c r="D14" s="90"/>
      <c r="E14" s="8"/>
      <c r="F14" s="169"/>
      <c r="G14" s="170"/>
      <c r="H14" s="550"/>
      <c r="I14" s="551"/>
      <c r="J14" s="552"/>
    </row>
    <row r="15" spans="2:10" ht="18" customHeight="1">
      <c r="B15" s="8"/>
      <c r="C15" s="169"/>
      <c r="D15" s="90"/>
      <c r="E15" s="8"/>
      <c r="F15" s="169"/>
      <c r="G15" s="171" t="s">
        <v>106</v>
      </c>
      <c r="H15" s="550"/>
      <c r="I15" s="551"/>
      <c r="J15" s="552"/>
    </row>
    <row r="16" spans="2:10" ht="18" customHeight="1">
      <c r="B16" s="8"/>
      <c r="C16" s="169"/>
      <c r="D16" s="90"/>
      <c r="E16" s="8"/>
      <c r="F16" s="169"/>
      <c r="G16" s="170"/>
      <c r="H16" s="550"/>
      <c r="I16" s="551"/>
      <c r="J16" s="552"/>
    </row>
    <row r="17" spans="2:10" ht="18" customHeight="1">
      <c r="B17" s="8"/>
      <c r="C17" s="169"/>
      <c r="D17" s="90"/>
      <c r="E17" s="8"/>
      <c r="F17" s="169"/>
      <c r="G17" s="170"/>
      <c r="H17" s="550"/>
      <c r="I17" s="551"/>
      <c r="J17" s="552"/>
    </row>
    <row r="18" spans="2:10" ht="18" customHeight="1">
      <c r="B18" s="8"/>
      <c r="C18" s="169"/>
      <c r="D18" s="90"/>
      <c r="E18" s="8"/>
      <c r="F18" s="169"/>
      <c r="G18" s="170"/>
      <c r="H18" s="550"/>
      <c r="I18" s="551"/>
      <c r="J18" s="552"/>
    </row>
    <row r="19" spans="2:10" ht="18" customHeight="1" thickBot="1">
      <c r="B19" s="8"/>
      <c r="C19" s="172"/>
      <c r="D19" s="90"/>
      <c r="E19" s="8"/>
      <c r="F19" s="172"/>
      <c r="G19" s="170"/>
      <c r="H19" s="550"/>
      <c r="I19" s="551"/>
      <c r="J19" s="552"/>
    </row>
    <row r="20" spans="2:10" ht="25.5" customHeight="1" thickBot="1">
      <c r="B20" s="141" t="s">
        <v>35</v>
      </c>
      <c r="C20" s="140">
        <f>SUM(C13:C19)</f>
        <v>0</v>
      </c>
      <c r="D20" s="134"/>
      <c r="E20" s="141" t="s">
        <v>35</v>
      </c>
      <c r="F20" s="140">
        <f>SUM(F13:F19)</f>
        <v>0</v>
      </c>
      <c r="G20" s="90"/>
      <c r="H20" s="550"/>
      <c r="I20" s="551"/>
      <c r="J20" s="552"/>
    </row>
    <row r="21" spans="2:10" ht="18" customHeight="1">
      <c r="H21" s="550"/>
      <c r="I21" s="551"/>
      <c r="J21" s="552"/>
    </row>
    <row r="22" spans="2:10" ht="18" customHeight="1" thickBot="1">
      <c r="B22" s="40" t="s">
        <v>49</v>
      </c>
      <c r="C22" s="144"/>
      <c r="D22" s="144"/>
      <c r="E22" s="144"/>
      <c r="F22" s="144"/>
      <c r="G22" s="144"/>
      <c r="H22" s="550"/>
      <c r="I22" s="551"/>
      <c r="J22" s="552"/>
    </row>
    <row r="23" spans="2:10" ht="18" customHeight="1" thickBot="1">
      <c r="C23" s="376" t="s">
        <v>14</v>
      </c>
      <c r="H23" s="553"/>
      <c r="I23" s="554"/>
      <c r="J23" s="555"/>
    </row>
    <row r="24" spans="2:10" ht="14.25" thickBot="1">
      <c r="C24" s="525"/>
    </row>
    <row r="25" spans="2:10" ht="20.25" customHeight="1" thickBot="1">
      <c r="C25" s="198" t="s">
        <v>20</v>
      </c>
      <c r="E25" s="538" t="s">
        <v>107</v>
      </c>
      <c r="F25" s="539"/>
      <c r="G25" s="539"/>
      <c r="H25" s="539"/>
      <c r="I25" s="540"/>
    </row>
    <row r="26" spans="2:10" ht="20.25" customHeight="1">
      <c r="C26" s="66"/>
      <c r="E26" s="541"/>
      <c r="F26" s="542"/>
      <c r="G26" s="542"/>
      <c r="H26" s="542"/>
      <c r="I26" s="543"/>
    </row>
    <row r="27" spans="2:10" ht="20.25" customHeight="1">
      <c r="C27" s="15"/>
      <c r="E27" s="541"/>
      <c r="F27" s="542"/>
      <c r="G27" s="542"/>
      <c r="H27" s="542"/>
      <c r="I27" s="543"/>
    </row>
    <row r="28" spans="2:10" ht="20.25" customHeight="1">
      <c r="C28" s="15"/>
      <c r="E28" s="541"/>
      <c r="F28" s="542"/>
      <c r="G28" s="542"/>
      <c r="H28" s="542"/>
      <c r="I28" s="543"/>
    </row>
    <row r="29" spans="2:10" ht="20.25" customHeight="1">
      <c r="C29" s="15"/>
      <c r="D29" s="32" t="s">
        <v>108</v>
      </c>
      <c r="E29" s="541"/>
      <c r="F29" s="542"/>
      <c r="G29" s="542"/>
      <c r="H29" s="542"/>
      <c r="I29" s="543"/>
    </row>
    <row r="30" spans="2:10" ht="20.25" customHeight="1">
      <c r="C30" s="15"/>
      <c r="E30" s="541"/>
      <c r="F30" s="542"/>
      <c r="G30" s="542"/>
      <c r="H30" s="542"/>
      <c r="I30" s="543"/>
    </row>
    <row r="31" spans="2:10" ht="20.25" customHeight="1">
      <c r="C31" s="15"/>
      <c r="E31" s="541"/>
      <c r="F31" s="542"/>
      <c r="G31" s="542"/>
      <c r="H31" s="542"/>
      <c r="I31" s="543"/>
    </row>
    <row r="32" spans="2:10" ht="20.25" customHeight="1">
      <c r="C32" s="15"/>
      <c r="E32" s="541"/>
      <c r="F32" s="542"/>
      <c r="G32" s="542"/>
      <c r="H32" s="542"/>
      <c r="I32" s="543"/>
    </row>
    <row r="33" spans="2:10" ht="20.25" customHeight="1">
      <c r="C33" s="15"/>
      <c r="E33" s="541"/>
      <c r="F33" s="542"/>
      <c r="G33" s="542"/>
      <c r="H33" s="542"/>
      <c r="I33" s="543"/>
    </row>
    <row r="34" spans="2:10" ht="20.25" customHeight="1">
      <c r="C34" s="15"/>
      <c r="E34" s="541"/>
      <c r="F34" s="542"/>
      <c r="G34" s="542"/>
      <c r="H34" s="542"/>
      <c r="I34" s="543"/>
    </row>
    <row r="35" spans="2:10" ht="20.25" customHeight="1" thickBot="1">
      <c r="C35" s="36"/>
      <c r="E35" s="544"/>
      <c r="F35" s="545"/>
      <c r="G35" s="545"/>
      <c r="H35" s="545"/>
      <c r="I35" s="546"/>
    </row>
    <row r="36" spans="2:10" ht="31.5" customHeight="1" thickBot="1">
      <c r="B36" s="133" t="s">
        <v>15</v>
      </c>
      <c r="C36" s="75" t="str">
        <f>IF(F6="","―",COUNTA(C25:C35))</f>
        <v>―</v>
      </c>
    </row>
    <row r="38" spans="2:10" ht="22.5" customHeight="1" thickBot="1">
      <c r="B38" s="40" t="s">
        <v>27</v>
      </c>
      <c r="E38" s="40" t="s">
        <v>79</v>
      </c>
    </row>
    <row r="39" spans="2:10" ht="44.25" customHeight="1" thickBot="1">
      <c r="B39" s="133" t="s">
        <v>38</v>
      </c>
      <c r="C39" s="70" t="str">
        <f>IF(F6="","名前を入力下さい。",VLOOKUP(C36,$B$111:$C$130,2))</f>
        <v>名前を入力下さい。</v>
      </c>
      <c r="E39" s="197" t="s">
        <v>38</v>
      </c>
      <c r="F39" s="70" t="str">
        <f>IF(F6="","名前を入力下さい。",VLOOKUP(C36,$E$111:$F$130,2))</f>
        <v>名前を入力下さい。</v>
      </c>
    </row>
    <row r="42" spans="2:10" ht="20.25" customHeight="1" thickBot="1">
      <c r="B42" s="128" t="s">
        <v>18</v>
      </c>
      <c r="C42" s="128"/>
      <c r="D42" s="157"/>
      <c r="E42" s="157"/>
    </row>
    <row r="43" spans="2:10" ht="32.25" customHeight="1" thickBot="1">
      <c r="B43" s="301" t="str">
        <f>IF(F6="","名前を入力下さい。",IF(OR(C20&gt;C39,F20&gt;F39),C95,B95))</f>
        <v>名前を入力下さい。</v>
      </c>
      <c r="C43" s="302"/>
      <c r="D43" s="32" t="s">
        <v>109</v>
      </c>
      <c r="E43" s="538" t="s">
        <v>110</v>
      </c>
      <c r="F43" s="556"/>
      <c r="G43" s="556"/>
      <c r="H43" s="556"/>
      <c r="I43" s="557"/>
    </row>
    <row r="44" spans="2:10" ht="14.25" customHeight="1">
      <c r="B44" s="173"/>
      <c r="C44" s="173"/>
      <c r="D44" s="173"/>
      <c r="E44" s="558"/>
      <c r="F44" s="559"/>
      <c r="G44" s="559"/>
      <c r="H44" s="559"/>
      <c r="I44" s="560"/>
    </row>
    <row r="45" spans="2:10">
      <c r="E45" s="558"/>
      <c r="F45" s="559"/>
      <c r="G45" s="559"/>
      <c r="H45" s="559"/>
      <c r="I45" s="560"/>
    </row>
    <row r="46" spans="2:10" ht="14.25" thickBot="1">
      <c r="E46" s="561"/>
      <c r="F46" s="562"/>
      <c r="G46" s="562"/>
      <c r="H46" s="562"/>
      <c r="I46" s="563"/>
    </row>
    <row r="47" spans="2:10" ht="14.25" thickBot="1"/>
    <row r="48" spans="2:10">
      <c r="B48" s="510" t="s">
        <v>68</v>
      </c>
      <c r="C48" s="511"/>
      <c r="D48" s="511"/>
      <c r="E48" s="511"/>
      <c r="F48" s="511"/>
      <c r="G48" s="511"/>
      <c r="H48" s="511"/>
      <c r="I48" s="511"/>
      <c r="J48" s="512"/>
    </row>
    <row r="49" spans="2:10">
      <c r="B49" s="513"/>
      <c r="C49" s="514"/>
      <c r="D49" s="514"/>
      <c r="E49" s="514"/>
      <c r="F49" s="514"/>
      <c r="G49" s="514"/>
      <c r="H49" s="514"/>
      <c r="I49" s="514"/>
      <c r="J49" s="515"/>
    </row>
    <row r="50" spans="2:10">
      <c r="B50" s="513"/>
      <c r="C50" s="514"/>
      <c r="D50" s="514"/>
      <c r="E50" s="514"/>
      <c r="F50" s="514"/>
      <c r="G50" s="514"/>
      <c r="H50" s="514"/>
      <c r="I50" s="514"/>
      <c r="J50" s="515"/>
    </row>
    <row r="51" spans="2:10">
      <c r="B51" s="513"/>
      <c r="C51" s="514"/>
      <c r="D51" s="514"/>
      <c r="E51" s="514"/>
      <c r="F51" s="514"/>
      <c r="G51" s="514"/>
      <c r="H51" s="514"/>
      <c r="I51" s="514"/>
      <c r="J51" s="515"/>
    </row>
    <row r="52" spans="2:10">
      <c r="B52" s="513"/>
      <c r="C52" s="514"/>
      <c r="D52" s="514"/>
      <c r="E52" s="514"/>
      <c r="F52" s="514"/>
      <c r="G52" s="514"/>
      <c r="H52" s="514"/>
      <c r="I52" s="514"/>
      <c r="J52" s="515"/>
    </row>
    <row r="53" spans="2:10" ht="14.25" thickBot="1">
      <c r="B53" s="516"/>
      <c r="C53" s="517"/>
      <c r="D53" s="517"/>
      <c r="E53" s="517"/>
      <c r="F53" s="517"/>
      <c r="G53" s="517"/>
      <c r="H53" s="517"/>
      <c r="I53" s="517"/>
      <c r="J53" s="518"/>
    </row>
    <row r="59" spans="2:10" ht="17.25">
      <c r="B59" s="174"/>
      <c r="C59" s="174"/>
    </row>
    <row r="91" spans="2:3" hidden="1"/>
    <row r="92" spans="2:3" hidden="1"/>
    <row r="93" spans="2:3" hidden="1"/>
    <row r="94" spans="2:3" hidden="1"/>
    <row r="95" spans="2:3" ht="19.5" hidden="1" thickBot="1">
      <c r="B95" s="235" t="s">
        <v>31</v>
      </c>
      <c r="C95" s="236" t="s">
        <v>19</v>
      </c>
    </row>
    <row r="96" spans="2:3" hidden="1"/>
    <row r="97" spans="2:6" ht="14.25" hidden="1" thickBot="1"/>
    <row r="98" spans="2:6" ht="18.75" hidden="1">
      <c r="B98" s="248" t="s">
        <v>20</v>
      </c>
    </row>
    <row r="99" spans="2:6" ht="18.75" hidden="1">
      <c r="B99" s="249" t="s">
        <v>21</v>
      </c>
    </row>
    <row r="100" spans="2:6" ht="18.75" hidden="1">
      <c r="B100" s="249" t="s">
        <v>22</v>
      </c>
    </row>
    <row r="101" spans="2:6" ht="18.75" hidden="1">
      <c r="B101" s="249" t="s">
        <v>23</v>
      </c>
    </row>
    <row r="102" spans="2:6" ht="18.75" hidden="1">
      <c r="B102" s="249" t="s">
        <v>70</v>
      </c>
    </row>
    <row r="103" spans="2:6" ht="18.75" hidden="1">
      <c r="B103" s="249" t="s">
        <v>69</v>
      </c>
    </row>
    <row r="104" spans="2:6" ht="18.75" hidden="1">
      <c r="B104" s="249" t="s">
        <v>71</v>
      </c>
    </row>
    <row r="105" spans="2:6" ht="19.5" hidden="1" thickBot="1">
      <c r="B105" s="250" t="s">
        <v>30</v>
      </c>
    </row>
    <row r="106" spans="2:6" hidden="1"/>
    <row r="107" spans="2:6" hidden="1"/>
    <row r="108" spans="2:6" ht="31.5" hidden="1" customHeight="1">
      <c r="B108" s="535" t="s">
        <v>115</v>
      </c>
      <c r="C108" s="535"/>
      <c r="E108" s="535" t="s">
        <v>115</v>
      </c>
      <c r="F108" s="535"/>
    </row>
    <row r="109" spans="2:6" ht="14.25" hidden="1" thickBot="1">
      <c r="C109" s="79" t="s">
        <v>88</v>
      </c>
      <c r="F109" s="79" t="s">
        <v>88</v>
      </c>
    </row>
    <row r="110" spans="2:6" ht="19.5" hidden="1" thickBot="1">
      <c r="B110" s="251" t="s">
        <v>86</v>
      </c>
      <c r="C110" s="252" t="s">
        <v>53</v>
      </c>
      <c r="D110" s="253"/>
      <c r="E110" s="251" t="s">
        <v>86</v>
      </c>
      <c r="F110" s="252" t="s">
        <v>53</v>
      </c>
    </row>
    <row r="111" spans="2:6" ht="19.5" hidden="1" thickTop="1">
      <c r="B111" s="254">
        <v>1</v>
      </c>
      <c r="C111" s="255">
        <v>2500000</v>
      </c>
      <c r="D111" s="253"/>
      <c r="E111" s="254">
        <v>1</v>
      </c>
      <c r="F111" s="255">
        <v>2500000</v>
      </c>
    </row>
    <row r="112" spans="2:6" ht="18.75" hidden="1">
      <c r="B112" s="254">
        <v>2</v>
      </c>
      <c r="C112" s="255">
        <v>2500000</v>
      </c>
      <c r="D112" s="253"/>
      <c r="E112" s="254">
        <v>2</v>
      </c>
      <c r="F112" s="255">
        <v>2500000</v>
      </c>
    </row>
    <row r="113" spans="2:6" ht="18.75" hidden="1">
      <c r="B113" s="254">
        <v>3</v>
      </c>
      <c r="C113" s="255">
        <v>2500000</v>
      </c>
      <c r="D113" s="253"/>
      <c r="E113" s="254">
        <v>3</v>
      </c>
      <c r="F113" s="255">
        <v>2500000</v>
      </c>
    </row>
    <row r="114" spans="2:6" ht="18.75" hidden="1">
      <c r="B114" s="254">
        <v>4</v>
      </c>
      <c r="C114" s="255">
        <v>3100000</v>
      </c>
      <c r="D114" s="253"/>
      <c r="E114" s="254">
        <v>4</v>
      </c>
      <c r="F114" s="255">
        <v>3100000</v>
      </c>
    </row>
    <row r="115" spans="2:6" ht="18.75" hidden="1">
      <c r="B115" s="254">
        <v>5</v>
      </c>
      <c r="C115" s="255">
        <v>3600000</v>
      </c>
      <c r="D115" s="253"/>
      <c r="E115" s="254">
        <v>5</v>
      </c>
      <c r="F115" s="255">
        <v>3600000</v>
      </c>
    </row>
    <row r="116" spans="2:6" ht="18.75" hidden="1">
      <c r="B116" s="254">
        <v>6</v>
      </c>
      <c r="C116" s="255">
        <v>4200000</v>
      </c>
      <c r="D116" s="253"/>
      <c r="E116" s="254">
        <v>6</v>
      </c>
      <c r="F116" s="255">
        <v>4200000</v>
      </c>
    </row>
    <row r="117" spans="2:6" ht="18.75" hidden="1">
      <c r="B117" s="254">
        <v>7</v>
      </c>
      <c r="C117" s="255">
        <v>4900000</v>
      </c>
      <c r="D117" s="253"/>
      <c r="E117" s="254">
        <v>7</v>
      </c>
      <c r="F117" s="255">
        <v>4900000</v>
      </c>
    </row>
    <row r="118" spans="2:6" ht="18.75" hidden="1">
      <c r="B118" s="254">
        <v>8</v>
      </c>
      <c r="C118" s="255">
        <v>5500000</v>
      </c>
      <c r="D118" s="253"/>
      <c r="E118" s="254">
        <v>8</v>
      </c>
      <c r="F118" s="255">
        <v>5500000</v>
      </c>
    </row>
    <row r="119" spans="2:6" ht="18.75" hidden="1">
      <c r="B119" s="254">
        <v>9</v>
      </c>
      <c r="C119" s="256">
        <f>C118</f>
        <v>5500000</v>
      </c>
      <c r="D119" s="253"/>
      <c r="E119" s="254">
        <v>9</v>
      </c>
      <c r="F119" s="256">
        <f>F118</f>
        <v>5500000</v>
      </c>
    </row>
    <row r="120" spans="2:6" ht="18.75" hidden="1">
      <c r="B120" s="254">
        <v>10</v>
      </c>
      <c r="C120" s="256">
        <f t="shared" ref="C120:C130" si="0">C119</f>
        <v>5500000</v>
      </c>
      <c r="D120" s="253"/>
      <c r="E120" s="254">
        <v>10</v>
      </c>
      <c r="F120" s="256">
        <f t="shared" ref="F120:F130" si="1">F119</f>
        <v>5500000</v>
      </c>
    </row>
    <row r="121" spans="2:6" ht="18.75" hidden="1">
      <c r="B121" s="254">
        <v>11</v>
      </c>
      <c r="C121" s="256">
        <f t="shared" si="0"/>
        <v>5500000</v>
      </c>
      <c r="D121" s="253"/>
      <c r="E121" s="254">
        <v>11</v>
      </c>
      <c r="F121" s="256">
        <f t="shared" si="1"/>
        <v>5500000</v>
      </c>
    </row>
    <row r="122" spans="2:6" ht="18.75" hidden="1">
      <c r="B122" s="254">
        <v>12</v>
      </c>
      <c r="C122" s="256">
        <f t="shared" si="0"/>
        <v>5500000</v>
      </c>
      <c r="D122" s="253"/>
      <c r="E122" s="254">
        <v>12</v>
      </c>
      <c r="F122" s="256">
        <f t="shared" si="1"/>
        <v>5500000</v>
      </c>
    </row>
    <row r="123" spans="2:6" ht="18.75" hidden="1">
      <c r="B123" s="254">
        <v>13</v>
      </c>
      <c r="C123" s="256">
        <f t="shared" si="0"/>
        <v>5500000</v>
      </c>
      <c r="D123" s="253"/>
      <c r="E123" s="254">
        <v>13</v>
      </c>
      <c r="F123" s="256">
        <f t="shared" si="1"/>
        <v>5500000</v>
      </c>
    </row>
    <row r="124" spans="2:6" ht="18.75" hidden="1">
      <c r="B124" s="254">
        <v>14</v>
      </c>
      <c r="C124" s="256">
        <f t="shared" si="0"/>
        <v>5500000</v>
      </c>
      <c r="D124" s="253"/>
      <c r="E124" s="254">
        <v>14</v>
      </c>
      <c r="F124" s="256">
        <f t="shared" si="1"/>
        <v>5500000</v>
      </c>
    </row>
    <row r="125" spans="2:6" ht="18.75" hidden="1">
      <c r="B125" s="254">
        <v>15</v>
      </c>
      <c r="C125" s="256">
        <f t="shared" si="0"/>
        <v>5500000</v>
      </c>
      <c r="D125" s="253"/>
      <c r="E125" s="254">
        <v>15</v>
      </c>
      <c r="F125" s="256">
        <f t="shared" si="1"/>
        <v>5500000</v>
      </c>
    </row>
    <row r="126" spans="2:6" ht="18.75" hidden="1">
      <c r="B126" s="254">
        <v>16</v>
      </c>
      <c r="C126" s="256">
        <f t="shared" si="0"/>
        <v>5500000</v>
      </c>
      <c r="D126" s="253"/>
      <c r="E126" s="254">
        <v>16</v>
      </c>
      <c r="F126" s="256">
        <f t="shared" si="1"/>
        <v>5500000</v>
      </c>
    </row>
    <row r="127" spans="2:6" ht="18.75" hidden="1">
      <c r="B127" s="254">
        <v>17</v>
      </c>
      <c r="C127" s="256">
        <f t="shared" si="0"/>
        <v>5500000</v>
      </c>
      <c r="D127" s="253"/>
      <c r="E127" s="254">
        <v>17</v>
      </c>
      <c r="F127" s="256">
        <f t="shared" si="1"/>
        <v>5500000</v>
      </c>
    </row>
    <row r="128" spans="2:6" ht="18.75" hidden="1">
      <c r="B128" s="254">
        <v>18</v>
      </c>
      <c r="C128" s="256">
        <f t="shared" si="0"/>
        <v>5500000</v>
      </c>
      <c r="D128" s="253"/>
      <c r="E128" s="254">
        <v>18</v>
      </c>
      <c r="F128" s="256">
        <f t="shared" si="1"/>
        <v>5500000</v>
      </c>
    </row>
    <row r="129" spans="2:6" ht="18.75" hidden="1">
      <c r="B129" s="254">
        <v>19</v>
      </c>
      <c r="C129" s="256">
        <f t="shared" si="0"/>
        <v>5500000</v>
      </c>
      <c r="D129" s="253"/>
      <c r="E129" s="254">
        <v>19</v>
      </c>
      <c r="F129" s="256">
        <f t="shared" si="1"/>
        <v>5500000</v>
      </c>
    </row>
    <row r="130" spans="2:6" ht="19.5" hidden="1" thickBot="1">
      <c r="B130" s="257">
        <v>20</v>
      </c>
      <c r="C130" s="258">
        <f t="shared" si="0"/>
        <v>5500000</v>
      </c>
      <c r="D130" s="253"/>
      <c r="E130" s="257">
        <v>20</v>
      </c>
      <c r="F130" s="258">
        <f t="shared" si="1"/>
        <v>5500000</v>
      </c>
    </row>
    <row r="131" spans="2:6" hidden="1"/>
  </sheetData>
  <sheetProtection sheet="1" formatCells="0" formatColumns="0" formatRows="0" insertColumns="0" insertRows="0" deleteColumns="0" deleteRows="0" selectLockedCells="1"/>
  <mergeCells count="17">
    <mergeCell ref="B108:C108"/>
    <mergeCell ref="E108:F108"/>
    <mergeCell ref="B43:C43"/>
    <mergeCell ref="E11:E12"/>
    <mergeCell ref="F11:F12"/>
    <mergeCell ref="B11:B12"/>
    <mergeCell ref="C11:C12"/>
    <mergeCell ref="E25:I35"/>
    <mergeCell ref="H10:J23"/>
    <mergeCell ref="E43:I46"/>
    <mergeCell ref="B2:I2"/>
    <mergeCell ref="B48:J53"/>
    <mergeCell ref="B5:C5"/>
    <mergeCell ref="B6:C6"/>
    <mergeCell ref="B7:C7"/>
    <mergeCell ref="C23:C24"/>
    <mergeCell ref="H4:J7"/>
  </mergeCells>
  <phoneticPr fontId="3"/>
  <conditionalFormatting sqref="B43:C43">
    <cfRule type="cellIs" dxfId="0" priority="1" stopIfTrue="1" operator="equal">
      <formula>"基準外"</formula>
    </cfRule>
  </conditionalFormatting>
  <dataValidations count="4">
    <dataValidation type="list" errorStyle="warning" allowBlank="1" showErrorMessage="1" prompt="_x000a_" sqref="C25">
      <formula1>$B$98:$B$105</formula1>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E13:E19">
      <formula1>$B$98:$B$105</formula1>
    </dataValidation>
    <dataValidation type="whole" allowBlank="1" showInputMessage="1" showErrorMessage="1" error="数値以外の入力又は基準額を超えた数値は入力出来ません。" sqref="C13:C19 F13:F19">
      <formula1>0</formula1>
      <formula2>5500000</formula2>
    </dataValidation>
  </dataValidations>
  <pageMargins left="0.66" right="0.62" top="0.69" bottom="0.98425196850393704" header="0.51181102362204722" footer="0.51181102362204722"/>
  <pageSetup paperSize="9" scale="68" firstPageNumber="72" orientation="portrait" useFirstPageNumber="1" r:id="rId1"/>
  <headerFooter alignWithMargins="0">
    <oddFooter>&amp;L&amp;A</oddFooter>
  </headerFooter>
  <rowBreaks count="1" manualBreakCount="1">
    <brk id="54" min="1"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審査計算書　〔通常〕</vt:lpstr>
      <vt:lpstr>【記入例】審査計算書〔通常〕</vt:lpstr>
      <vt:lpstr>審査計算書（家計急変時）</vt:lpstr>
      <vt:lpstr>審査計算書記入例（家計急変時）</vt:lpstr>
      <vt:lpstr>審査計算書（長期間の経済的困難）</vt:lpstr>
      <vt:lpstr>審査計算書記入例（長期間の経済的困難）</vt:lpstr>
      <vt:lpstr>審査計算書（家計急変　自営)</vt:lpstr>
      <vt:lpstr>審査計算書記載例（家計急変　自営)</vt:lpstr>
      <vt:lpstr>審査計算書（長期間の経済困難　自営)</vt:lpstr>
      <vt:lpstr>審査計算書記載例（長期間の経済困難　自営)</vt:lpstr>
      <vt:lpstr>【記入例】審査計算書〔通常〕!Print_Area</vt:lpstr>
      <vt:lpstr>'審査計算書　〔通常〕'!Print_Area</vt:lpstr>
      <vt:lpstr>'審査計算書（家計急変　自営)'!Print_Area</vt:lpstr>
      <vt:lpstr>'審査計算書（家計急変時）'!Print_Area</vt:lpstr>
      <vt:lpstr>'審査計算書（長期間の経済困難　自営)'!Print_Area</vt:lpstr>
      <vt:lpstr>'審査計算書（長期間の経済的困難）'!Print_Area</vt:lpstr>
      <vt:lpstr>'審査計算書記載例（家計急変　自営)'!Print_Area</vt:lpstr>
      <vt:lpstr>'審査計算書記載例（長期間の経済困難　自営)'!Print_Area</vt:lpstr>
      <vt:lpstr>'審査計算書記入例（家計急変時）'!Print_Area</vt:lpstr>
      <vt:lpstr>'審査計算書記入例（長期間の経済的困難）'!Print_Area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