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B70AC173-151B-462C-A500-89D83D11578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15">施設類型別ストック情報分析表②!$A$1:$DR$125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<sst xmlns="http://schemas.openxmlformats.org/spreadsheetml/2006/main" count="1180" uniqueCount="584">
  <si>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</si>
  <si>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</si>
  <si>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</si>
  <si>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</si>
  <si>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</si>
  <si>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</si>
  <si>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</si>
  <si>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</si>
  <si>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</si>
  <si>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</si>
  <si>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</si>
  <si>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</si>
  <si>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</si>
  <si>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</si>
  <si>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</si>
  <si>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</si>
  <si>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</si>
  <si>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</si>
  <si>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</si>
  <si>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</si>
  <si>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</si>
  <si>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</si>
  <si>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</si>
  <si>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</si>
  <si>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</si>
  <si>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</si>
  <si>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</si>
  <si>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</si>
  <si>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</si>
  <si>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</si>
  <si>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</si>
  <si>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</si>
  <si>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</si>
  <si>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</si>
  <si>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</si>
  <si>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</si>
  <si>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</si>
  <si>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</si>
  <si>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</si>
  <si>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</si>
  <si>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</si>
  <si>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</si>
  <si>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</si>
  <si>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</si>
  <si>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</si>
  <si>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</si>
  <si>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</si>
  <si>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</si>
  <si>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</si>
  <si>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</si>
  <si>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</si>
  <si>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</si>
  <si>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</si>
  <si>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</si>
  <si>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</si>
  <si>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</si>
  <si>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</si>
  <si>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</si>
  <si>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</si>
  <si>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</si>
  <si>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</si>
  <si>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</si>
  <si>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</si>
  <si>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</si>
  <si>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</si>
  <si>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</si>
  <si>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</si>
  <si>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</si>
  <si>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</si>
  <si>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</si>
  <si>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</si>
  <si>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</si>
  <si>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</si>
  <si>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</si>
  <si>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</si>
  <si>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</si>
  <si>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</si>
  <si>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</si>
  <si>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</si>
  <si>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</si>
  <si>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</si>
  <si>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</si>
  <si>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</si>
  <si>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</si>
  <si>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</si>
  <si>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</si>
  <si>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</si>
  <si>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</si>
  <si>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</si>
  <si>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</si>
  <si>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</si>
  <si>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</si>
  <si>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</si>
  <si>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</si>
  <si>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</si>
  <si>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</si>
  <si>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</si>
  <si>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</si>
  <si>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</si>
  <si>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</si>
  <si>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</si>
  <si>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</si>
  <si>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</si>
  <si>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</si>
  <si>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</si>
  <si>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</si>
  <si>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</si>
  <si>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</si>
  <si>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</si>
  <si>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</si>
  <si>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</si>
  <si>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</si>
  <si>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</si>
  <si>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</si>
  <si>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</si>
  <si>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</si>
  <si>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</si>
  <si>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</si>
  <si>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</si>
  <si>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</si>
  <si>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</si>
  <si>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</si>
  <si>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</si>
  <si>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</si>
  <si>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</si>
  <si>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</si>
  <si>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</si>
  <si>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</si>
  <si>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</si>
  <si>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</si>
  <si>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</si>
  <si>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</si>
  <si>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</si>
  <si>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</si>
  <si>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</si>
  <si>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</si>
  <si>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</si>
  <si>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</si>
  <si>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</si>
  <si>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</si>
  <si>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</si>
  <si>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</si>
  <si>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</si>
  <si>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</si>
  <si>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</si>
  <si>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</si>
  <si>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</si>
  <si>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</si>
  <si>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</si>
  <si>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</si>
  <si>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</si>
  <si>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</si>
  <si>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</si>
  <si>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</si>
  <si>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</si>
  <si>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</si>
  <si>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</si>
  <si>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</si>
  <si>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</si>
  <si>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</si>
  <si>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</si>
  <si>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</si>
  <si>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</si>
  <si>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</si>
  <si>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</si>
  <si>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</si>
  <si>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</si>
  <si>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</si>
  <si>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</si>
  <si>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</si>
  <si>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</si>
  <si>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</si>
  <si>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</si>
  <si>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</si>
  <si>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</si>
  <si>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</si>
  <si>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</si>
  <si>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</si>
  <si>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</si>
  <si>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</si>
  <si>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</si>
  <si>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</si>
  <si>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</si>
  <si>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</si>
  <si>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</si>
  <si>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</si>
  <si>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</si>
  <si>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</si>
  <si>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</si>
  <si>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</si>
  <si>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</si>
  <si>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</si>
  <si>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</si>
  <si>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</si>
  <si>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</si>
  <si>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</si>
  <si>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</si>
  <si>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</si>
  <si>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</si>
  <si>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</si>
  <si>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</si>
  <si>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</si>
  <si>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</si>
  <si>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三重県松阪市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</si>
  <si>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</si>
  <si>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</si>
  <si>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</si>
  <si>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</si>
  <si>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</si>
  <si>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</si>
  <si>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</si>
  <si>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</si>
  <si>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</si>
  <si>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</si>
  <si>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</si>
  <si>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</si>
  <si>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</si>
  <si>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</si>
  <si>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</si>
  <si>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</si>
  <si>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</si>
  <si>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</si>
  <si>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</si>
  <si>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</si>
  <si>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</si>
  <si>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</si>
  <si>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</si>
  <si>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</si>
  <si>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</si>
  <si>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</si>
  <si>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</si>
  <si>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</si>
  <si>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</si>
  <si>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</si>
  <si>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</si>
  <si>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</si>
  <si>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</si>
  <si>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</si>
  <si>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</si>
  <si>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</si>
  <si>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</si>
  <si>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</si>
  <si>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</si>
  <si>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</si>
  <si>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</si>
  <si>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</si>
  <si>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</si>
  <si>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</si>
  <si>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</si>
  <si>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</si>
  <si>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</si>
  <si>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</si>
  <si>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</si>
  <si>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</si>
  <si>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</si>
  <si>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</si>
  <si>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</si>
  <si>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</si>
  <si>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</si>
  <si>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</si>
  <si>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</si>
  <si>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</si>
  <si>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</si>
  <si>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</si>
  <si>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</si>
  <si>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</si>
  <si>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</si>
  <si>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</si>
  <si>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</si>
  <si>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</si>
  <si>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</si>
  <si>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</si>
  <si>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</si>
  <si>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</si>
  <si>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</si>
  <si>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</si>
  <si>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</si>
  <si>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</si>
  <si>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</si>
  <si>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</si>
  <si>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</si>
  <si>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</si>
  <si>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</si>
  <si>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</si>
  <si>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</si>
  <si>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</si>
  <si>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</si>
  <si>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</si>
  <si>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</si>
  <si>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</si>
  <si>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</si>
  <si>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</si>
  <si>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</si>
  <si>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</si>
  <si>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</si>
  <si>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</si>
  <si>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</si>
  <si>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</si>
  <si>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</si>
  <si>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</si>
  <si>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</si>
  <si>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</si>
  <si>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</si>
  <si>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</si>
  <si>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</si>
  <si>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</si>
  <si>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</si>
  <si>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</si>
  <si>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</si>
  <si>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</si>
  <si>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</si>
  <si>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</si>
  <si>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</si>
  <si>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</si>
  <si>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</si>
  <si>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</si>
  <si>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</si>
  <si>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</si>
  <si>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</si>
  <si>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</si>
  <si>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</si>
  <si>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</si>
  <si>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</si>
  <si>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</si>
  <si>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</si>
  <si>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</si>
  <si>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</si>
  <si>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</si>
  <si>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</si>
  <si>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</si>
  <si>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</si>
  <si>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</si>
  <si>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</si>
  <si>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</si>
  <si>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</si>
  <si>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</si>
  <si>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</si>
  <si>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</si>
  <si>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</si>
  <si>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</si>
  <si>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</si>
  <si>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</si>
  <si>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</si>
  <si>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</si>
  <si>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</si>
  <si>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</si>
  <si>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</si>
  <si>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</si>
  <si>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</si>
  <si>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</si>
  <si>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</si>
  <si>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</si>
  <si>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</si>
  <si>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</si>
  <si>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三重県松阪市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</si>
  <si>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</si>
  <si>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</si>
  <si>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</si>
  <si>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</si>
  <si>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</si>
  <si>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</si>
  <si>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</si>
  <si>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</si>
  <si>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</si>
  <si>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</si>
  <si>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</si>
  <si>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</si>
  <si>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</si>
  <si>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</si>
  <si>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</si>
  <si>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</si>
  <si>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</si>
  <si>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</si>
  <si>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</si>
  <si>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</si>
  <si>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</si>
  <si>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</si>
  <si>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</si>
  <si>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</si>
  <si>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</si>
  <si>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</si>
  <si>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</si>
  <si>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</si>
  <si>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</si>
  <si>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</si>
  <si>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</si>
  <si>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</si>
  <si>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</si>
  <si>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</si>
  <si>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</si>
  <si>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</si>
  <si>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</si>
  <si>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</si>
  <si>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</si>
  <si>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</si>
  <si>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</si>
  <si>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松阪市民病院事業会計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</si>
  <si>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</si>
  <si>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</si>
  <si>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</si>
  <si>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</si>
  <si>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</si>
  <si>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</si>
  <si>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</si>
  <si>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</si>
  <si>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</si>
  <si>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</si>
  <si>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</si>
  <si>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</si>
  <si>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</si>
  <si>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</si>
  <si>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</si>
  <si>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</si>
  <si>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</si>
  <si>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</si>
  <si>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</si>
  <si>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</si>
  <si>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</si>
  <si>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</si>
  <si>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</si>
  <si>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</si>
  <si>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</si>
  <si>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</si>
  <si>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</si>
  <si>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</si>
  <si>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</si>
  <si>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</si>
  <si>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</si>
  <si>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</si>
  <si>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</si>
  <si>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</si>
  <si>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</si>
  <si>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</si>
  <si>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</si>
  <si>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</si>
  <si>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</si>
  <si>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</si>
  <si>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</si>
  <si>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</si>
  <si>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</si>
  <si>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</si>
  <si>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</si>
  <si>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</si>
  <si>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</si>
  <si>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</si>
  <si>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</si>
  <si>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</si>
  <si>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</si>
  <si>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</si>
  <si>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</si>
  <si>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</si>
  <si>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</si>
  <si>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</si>
  <si>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</si>
  <si>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</si>
  <si>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</si>
  <si>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</si>
  <si>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</si>
  <si>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</si>
  <si>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</si>
  <si>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</si>
  <si>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</si>
  <si>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</si>
  <si>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</si>
  <si>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</si>
  <si>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</si>
  <si>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</si>
  <si>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</si>
  <si>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</si>
  <si>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</si>
  <si>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</si>
  <si>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</si>
  <si>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</si>
  <si>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</si>
  <si>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</si>
  <si>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</si>
  <si>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</si>
  <si>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</si>
  <si>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</si>
  <si>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</si>
  <si>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</si>
  <si>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</si>
  <si>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</si>
  <si>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</si>
  <si>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</si>
  <si>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</si>
  <si>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</si>
  <si>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</si>
  <si>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</si>
  <si>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</si>
  <si>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</si>
  <si>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</si>
  <si>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</si>
  <si>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</si>
  <si>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</si>
  <si>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</si>
  <si>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</si>
  <si>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</si>
  <si>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</si>
  <si>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</si>
  <si>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</si>
  <si>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</si>
  <si>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</si>
  <si>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</si>
  <si>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</si>
  <si>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</si>
  <si>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</si>
  <si>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</si>
  <si>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</si>
  <si>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</si>
  <si>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</si>
  <si>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</si>
  <si>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</si>
  <si>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</si>
  <si>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</si>
  <si>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</si>
  <si>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</si>
  <si>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</si>
  <si>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</si>
  <si>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</si>
  <si>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</si>
  <si>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</si>
  <si>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</si>
  <si>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</si>
  <si>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</si>
  <si>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</si>
  <si>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</si>
  <si>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</si>
  <si>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</si>
  <si>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</si>
  <si>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</si>
  <si>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</si>
  <si>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4.25</t>
  </si>
  <si>
    <t>松阪市民病院事業会計</t>
  </si>
  <si>
    <t>水道事業会計</t>
  </si>
  <si>
    <t>一般会計</t>
  </si>
  <si>
    <t>競輪事業特別会計</t>
  </si>
  <si>
    <t>下水道事業会計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</si>
  <si>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</si>
  <si>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</si>
  <si>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</si>
  <si>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</si>
  <si>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</si>
  <si>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</si>
  <si>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</si>
  <si>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</si>
  <si>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</si>
  <si>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</si>
  <si>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</si>
  <si>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</si>
  <si>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</si>
  <si>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</si>
  <si>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13" eb="15">
      <t>キョウドウ</t>
    </rPh>
    <rPh sb="15" eb="17">
      <t>ケンシュウ</t>
    </rPh>
    <rPh sb="17" eb="19">
      <t>トクベツ</t>
    </rPh>
    <rPh sb="19" eb="21">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</si>
  <si>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</si>
  <si>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</si>
  <si>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3" eb="15">
      <t>タイショク</t>
    </rPh>
    <rPh sb="15" eb="17">
      <t>テアテ</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</si>
  <si>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</si>
  <si>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</si>
  <si>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</si>
  <si>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</si>
  <si>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</si>
  <si>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</si>
  <si>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</si>
  <si>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</si>
  <si>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</si>
  <si>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</si>
  <si>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</si>
  <si>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</si>
  <si>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未来投資基金</t>
    <rPh sb="0" eb="2">
      <t>ミライ</t>
    </rPh>
    <rPh sb="2" eb="4">
      <t>トウシ</t>
    </rPh>
    <rPh sb="4" eb="6">
      <t>キキン</t>
    </rPh>
    <phoneticPr fontId="5"/>
  </si>
  <si>
    <t>公共施設マネジメント基金</t>
    <phoneticPr fontId="2"/>
  </si>
  <si>
    <t>ふるさと応援基金</t>
    <phoneticPr fontId="2"/>
  </si>
  <si>
    <t>みえ松阪マラソン応援基金</t>
    <phoneticPr fontId="2"/>
  </si>
  <si>
    <t>松阪市民病院事業基金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</si>
  <si>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</si>
  <si>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</si>
  <si>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</si>
  <si>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</si>
  <si>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</si>
  <si>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</si>
  <si>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</si>
  <si>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</si>
  <si>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</si>
  <si>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将来負担比率は平成26年度以降、充当可能な財源額が将来負担額を上回っているため分子が負数となりバー表示である。（グラフ表記なし）</t>
    <rPh sb="0" eb="2">
      <t>ショウライ</t>
    </rPh>
    <rPh sb="2" eb="4">
      <t>フタン</t>
    </rPh>
    <rPh sb="4" eb="6">
      <t>ヒリツ</t>
    </rPh>
    <rPh sb="7" eb="9">
      <t>ヘイセイ</t>
    </rPh>
    <rPh sb="11" eb="13">
      <t>ネンド</t>
    </rPh>
    <rPh sb="13" eb="15">
      <t>イコウ</t>
    </rPh>
    <rPh sb="16" eb="18">
      <t>ジュウトウ</t>
    </rPh>
    <rPh sb="18" eb="20">
      <t>カノウ</t>
    </rPh>
    <rPh sb="21" eb="23">
      <t>ザイゲン</t>
    </rPh>
    <rPh sb="23" eb="24">
      <t>ガク</t>
    </rPh>
    <rPh sb="25" eb="27">
      <t>ショウライ</t>
    </rPh>
    <rPh sb="27" eb="29">
      <t>フタン</t>
    </rPh>
    <rPh sb="29" eb="30">
      <t>ガク</t>
    </rPh>
    <rPh sb="31" eb="33">
      <t>ウワマワ</t>
    </rPh>
    <rPh sb="39" eb="41">
      <t>ブンシ</t>
    </rPh>
    <rPh sb="42" eb="44">
      <t>フスウ</t>
    </rPh>
    <rPh sb="49" eb="51">
      <t>ヒョウジ</t>
    </rPh>
    <rPh sb="59" eb="61">
      <t>ヒョウキ</t>
    </rPh>
    <phoneticPr fontId="5"/>
  </si>
  <si>
    <t>将来負担比率は平成26年度以降、充当可能な財源額が将来負担額を上回っているため分子が負数となりバー表示である。（グラフ表記なし）
実質公債費比率について、延長前の合併特例事業債の発行期限である令和2年度を終期とした複数の大型事業を平成29年度から令和元年度に集中して実施したために、合併特例事業債をはじめとした地方債償還額が増加し、一時的に数値が悪化していたが、令和3年度以降、これらの償還分が大幅に減少したことにより改善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</si>
</sst>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6F80-4920-8E00-FBE2BD9C7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54791</c:v>
                </c:pt>
                <c:pt idx="1">
                  <c:v>34465</c:v>
                </c:pt>
                <c:pt idx="2">
                  <c:v>31066</c:v>
                </c:pt>
                <c:pt idx="3">
                  <c:v>39538</c:v>
                </c:pt>
                <c:pt idx="4">
                  <c:v>38454</c:v>
                </c:pt>
              </c:numCache>
            </c:numRef>
          </c:val>
          <c:smooth val="0"/>
          <c:extLst>
            <c:ext xmlns:c16="http://schemas.microsoft.com/office/drawing/2014/chart" uri="{C3380CC4-5D6E-409C-BE32-E72D297353CC}">
              <c16:uniqueId val="{00000001-6F80-4920-8E00-FBE2BD9C72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4.79</c:v>
                </c:pt>
                <c:pt idx="1">
                  <c:v>6.21</c:v>
                </c:pt>
                <c:pt idx="2">
                  <c:v>4.75</c:v>
                </c:pt>
                <c:pt idx="3">
                  <c:v>8.3800000000000008</c:v>
                </c:pt>
                <c:pt idx="4">
                  <c:v>5.78</c:v>
                </c:pt>
              </c:numCache>
            </c:numRef>
          </c:val>
          <c:extLst>
            <c:ext xmlns:c16="http://schemas.microsoft.com/office/drawing/2014/chart" uri="{C3380CC4-5D6E-409C-BE32-E72D297353CC}">
              <c16:uniqueId val="{00000000-FCDF-4CEC-95E7-0795C52188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20.04</c:v>
                </c:pt>
                <c:pt idx="1">
                  <c:v>17.89</c:v>
                </c:pt>
                <c:pt idx="2">
                  <c:v>26.46</c:v>
                </c:pt>
                <c:pt idx="3">
                  <c:v>28.19</c:v>
                </c:pt>
                <c:pt idx="4">
                  <c:v>32.11</c:v>
                </c:pt>
              </c:numCache>
            </c:numRef>
          </c:val>
          <c:extLst>
            <c:ext xmlns:c16="http://schemas.microsoft.com/office/drawing/2014/chart" uri="{C3380CC4-5D6E-409C-BE32-E72D297353CC}">
              <c16:uniqueId val="{00000001-FCDF-4CEC-95E7-0795C52188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-4.25</c:v>
                </c:pt>
                <c:pt idx="1">
                  <c:v>0.66</c:v>
                </c:pt>
                <c:pt idx="2">
                  <c:v>6.31</c:v>
                </c:pt>
                <c:pt idx="3">
                  <c:v>4.28</c:v>
                </c:pt>
                <c:pt idx="4">
                  <c:v>1.65</c:v>
                </c:pt>
              </c:numCache>
            </c:numRef>
          </c:val>
          <c:smooth val="0"/>
          <c:extLst>
            <c:ext xmlns:c16="http://schemas.microsoft.com/office/drawing/2014/chart" uri="{C3380CC4-5D6E-409C-BE32-E72D297353CC}">
              <c16:uniqueId val="{00000002-FCDF-4CEC-95E7-0795C52188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1.92</c:v>
                </c:pt>
                <c:pt idx="2">
                  <c:v>#N/A</c:v>
                </c:pt>
                <c:pt idx="3">
                  <c:v>1.67</c:v>
                </c:pt>
                <c:pt idx="4">
                  <c:v>#N/A</c:v>
                </c:pt>
                <c:pt idx="5">
                  <c:v>1.96</c:v>
                </c:pt>
                <c:pt idx="6">
                  <c:v>#N/A</c:v>
                </c:pt>
                <c:pt idx="7">
                  <c:v>2.02</c:v>
                </c:pt>
                <c:pt idx="8">
                  <c:v>#N/A</c:v>
                </c:pt>
                <c:pt idx="9">
                  <c:v>0</c:v>
                </c:pt>
              </c:numCache>
            </c:numRef>
          </c:val>
          <c:extLst>
            <c:ext xmlns:c16="http://schemas.microsoft.com/office/drawing/2014/chart" uri="{C3380CC4-5D6E-409C-BE32-E72D297353CC}">
              <c16:uniqueId val="{00000000-EBE4-4E07-A6B1-E334B4B97B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E4-4E07-A6B1-E334B4B97B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7.0000000000000007E-2</c:v>
                </c:pt>
                <c:pt idx="4">
                  <c:v>#N/A</c:v>
                </c:pt>
                <c:pt idx="5">
                  <c:v>0.1</c:v>
                </c:pt>
                <c:pt idx="6">
                  <c:v>#N/A</c:v>
                </c:pt>
                <c:pt idx="7">
                  <c:v>0.1</c:v>
                </c:pt>
                <c:pt idx="8">
                  <c:v>#N/A</c:v>
                </c:pt>
                <c:pt idx="9">
                  <c:v>0.1</c:v>
                </c:pt>
              </c:numCache>
            </c:numRef>
          </c:val>
          <c:extLst>
            <c:ext xmlns:c16="http://schemas.microsoft.com/office/drawing/2014/chart" uri="{C3380CC4-5D6E-409C-BE32-E72D297353CC}">
              <c16:uniqueId val="{00000002-EBE4-4E07-A6B1-E334B4B97BE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1.36</c:v>
                </c:pt>
                <c:pt idx="2">
                  <c:v>#N/A</c:v>
                </c:pt>
                <c:pt idx="3">
                  <c:v>2.0699999999999998</c:v>
                </c:pt>
                <c:pt idx="4">
                  <c:v>#N/A</c:v>
                </c:pt>
                <c:pt idx="5">
                  <c:v>1.03</c:v>
                </c:pt>
                <c:pt idx="6">
                  <c:v>#N/A</c:v>
                </c:pt>
                <c:pt idx="7">
                  <c:v>1.51</c:v>
                </c:pt>
                <c:pt idx="8">
                  <c:v>#N/A</c:v>
                </c:pt>
                <c:pt idx="9">
                  <c:v>1.26</c:v>
                </c:pt>
              </c:numCache>
            </c:numRef>
          </c:val>
          <c:extLst>
            <c:ext xmlns:c16="http://schemas.microsoft.com/office/drawing/2014/chart" uri="{C3380CC4-5D6E-409C-BE32-E72D297353CC}">
              <c16:uniqueId val="{00000003-EBE4-4E07-A6B1-E334B4B97BE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0.81</c:v>
                </c:pt>
                <c:pt idx="4">
                  <c:v>#N/A</c:v>
                </c:pt>
                <c:pt idx="5">
                  <c:v>1.23</c:v>
                </c:pt>
                <c:pt idx="6">
                  <c:v>#N/A</c:v>
                </c:pt>
                <c:pt idx="7">
                  <c:v>1.57</c:v>
                </c:pt>
                <c:pt idx="8">
                  <c:v>#N/A</c:v>
                </c:pt>
                <c:pt idx="9">
                  <c:v>1.57</c:v>
                </c:pt>
              </c:numCache>
            </c:numRef>
          </c:val>
          <c:extLst>
            <c:ext xmlns:c16="http://schemas.microsoft.com/office/drawing/2014/chart" uri="{C3380CC4-5D6E-409C-BE32-E72D297353CC}">
              <c16:uniqueId val="{00000004-EBE4-4E07-A6B1-E334B4B97BE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2.0699999999999998</c:v>
                </c:pt>
              </c:numCache>
            </c:numRef>
          </c:val>
          <c:extLst>
            <c:ext xmlns:c16="http://schemas.microsoft.com/office/drawing/2014/chart" uri="{C3380CC4-5D6E-409C-BE32-E72D297353CC}">
              <c16:uniqueId val="{00000005-EBE4-4E07-A6B1-E334B4B97BE7}"/>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2.52</c:v>
                </c:pt>
                <c:pt idx="4">
                  <c:v>#N/A</c:v>
                </c:pt>
                <c:pt idx="5">
                  <c:v>2.9</c:v>
                </c:pt>
                <c:pt idx="6">
                  <c:v>#N/A</c:v>
                </c:pt>
                <c:pt idx="7">
                  <c:v>2.64</c:v>
                </c:pt>
                <c:pt idx="8">
                  <c:v>#N/A</c:v>
                </c:pt>
                <c:pt idx="9">
                  <c:v>4.17</c:v>
                </c:pt>
              </c:numCache>
            </c:numRef>
          </c:val>
          <c:extLst>
            <c:ext xmlns:c16="http://schemas.microsoft.com/office/drawing/2014/chart" uri="{C3380CC4-5D6E-409C-BE32-E72D297353CC}">
              <c16:uniqueId val="{00000006-EBE4-4E07-A6B1-E334B4B97B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4.79</c:v>
                </c:pt>
                <c:pt idx="2">
                  <c:v>#N/A</c:v>
                </c:pt>
                <c:pt idx="3">
                  <c:v>6.19</c:v>
                </c:pt>
                <c:pt idx="4">
                  <c:v>#N/A</c:v>
                </c:pt>
                <c:pt idx="5">
                  <c:v>4.74</c:v>
                </c:pt>
                <c:pt idx="6">
                  <c:v>#N/A</c:v>
                </c:pt>
                <c:pt idx="7">
                  <c:v>8.3800000000000008</c:v>
                </c:pt>
                <c:pt idx="8">
                  <c:v>#N/A</c:v>
                </c:pt>
                <c:pt idx="9">
                  <c:v>5.78</c:v>
                </c:pt>
              </c:numCache>
            </c:numRef>
          </c:val>
          <c:extLst>
            <c:ext xmlns:c16="http://schemas.microsoft.com/office/drawing/2014/chart" uri="{C3380CC4-5D6E-409C-BE32-E72D297353CC}">
              <c16:uniqueId val="{00000007-EBE4-4E07-A6B1-E334B4B97B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8.7899999999999991</c:v>
                </c:pt>
                <c:pt idx="2">
                  <c:v>#N/A</c:v>
                </c:pt>
                <c:pt idx="3">
                  <c:v>9.0399999999999991</c:v>
                </c:pt>
                <c:pt idx="4">
                  <c:v>#N/A</c:v>
                </c:pt>
                <c:pt idx="5">
                  <c:v>9.98</c:v>
                </c:pt>
                <c:pt idx="6">
                  <c:v>#N/A</c:v>
                </c:pt>
                <c:pt idx="7">
                  <c:v>10.37</c:v>
                </c:pt>
                <c:pt idx="8">
                  <c:v>#N/A</c:v>
                </c:pt>
                <c:pt idx="9">
                  <c:v>10.26</c:v>
                </c:pt>
              </c:numCache>
            </c:numRef>
          </c:val>
          <c:extLst>
            <c:ext xmlns:c16="http://schemas.microsoft.com/office/drawing/2014/chart" uri="{C3380CC4-5D6E-409C-BE32-E72D297353CC}">
              <c16:uniqueId val="{00000008-EBE4-4E07-A6B1-E334B4B97BE7}"/>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6.55</c:v>
                </c:pt>
                <c:pt idx="2">
                  <c:v>#N/A</c:v>
                </c:pt>
                <c:pt idx="3">
                  <c:v>8.56</c:v>
                </c:pt>
                <c:pt idx="4">
                  <c:v>#N/A</c:v>
                </c:pt>
                <c:pt idx="5">
                  <c:v>11.91</c:v>
                </c:pt>
                <c:pt idx="6">
                  <c:v>#N/A</c:v>
                </c:pt>
                <c:pt idx="7">
                  <c:v>15.5</c:v>
                </c:pt>
                <c:pt idx="8">
                  <c:v>#N/A</c:v>
                </c:pt>
                <c:pt idx="9">
                  <c:v>15.68</c:v>
                </c:pt>
              </c:numCache>
            </c:numRef>
          </c:val>
          <c:extLst>
            <c:ext xmlns:c16="http://schemas.microsoft.com/office/drawing/2014/chart" uri="{C3380CC4-5D6E-409C-BE32-E72D297353CC}">
              <c16:uniqueId val="{00000009-EBE4-4E07-A6B1-E334B4B97B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10083</c:v>
                </c:pt>
                <c:pt idx="5">
                  <c:v>10831</c:v>
                </c:pt>
                <c:pt idx="8">
                  <c:v>8242</c:v>
                </c:pt>
                <c:pt idx="11">
                  <c:v>7362</c:v>
                </c:pt>
                <c:pt idx="14">
                  <c:v>7477</c:v>
                </c:pt>
              </c:numCache>
            </c:numRef>
          </c:val>
          <c:extLst>
            <c:ext xmlns:c16="http://schemas.microsoft.com/office/drawing/2014/chart" uri="{C3380CC4-5D6E-409C-BE32-E72D297353CC}">
              <c16:uniqueId val="{00000000-DA8F-4251-8BCB-CA88517A7A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F-4251-8BCB-CA88517A7A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8F-4251-8BCB-CA88517A7A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c:v>
                </c:pt>
                <c:pt idx="3">
                  <c:v>84</c:v>
                </c:pt>
                <c:pt idx="6">
                  <c:v>92</c:v>
                </c:pt>
                <c:pt idx="9">
                  <c:v>92</c:v>
                </c:pt>
                <c:pt idx="12">
                  <c:v>119</c:v>
                </c:pt>
              </c:numCache>
            </c:numRef>
          </c:val>
          <c:extLst>
            <c:ext xmlns:c16="http://schemas.microsoft.com/office/drawing/2014/chart" uri="{C3380CC4-5D6E-409C-BE32-E72D297353CC}">
              <c16:uniqueId val="{00000003-DA8F-4251-8BCB-CA88517A7A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2935</c:v>
                </c:pt>
                <c:pt idx="3">
                  <c:v>2621</c:v>
                </c:pt>
                <c:pt idx="6">
                  <c:v>2728</c:v>
                </c:pt>
                <c:pt idx="9">
                  <c:v>2668</c:v>
                </c:pt>
                <c:pt idx="12">
                  <c:v>3078</c:v>
                </c:pt>
              </c:numCache>
            </c:numRef>
          </c:val>
          <c:extLst>
            <c:ext xmlns:c16="http://schemas.microsoft.com/office/drawing/2014/chart" uri="{C3380CC4-5D6E-409C-BE32-E72D297353CC}">
              <c16:uniqueId val="{00000004-DA8F-4251-8BCB-CA88517A7A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F-4251-8BCB-CA88517A7A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F-4251-8BCB-CA88517A7A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8775</c:v>
                </c:pt>
                <c:pt idx="3">
                  <c:v>9569</c:v>
                </c:pt>
                <c:pt idx="6">
                  <c:v>5917</c:v>
                </c:pt>
                <c:pt idx="9">
                  <c:v>4780</c:v>
                </c:pt>
                <c:pt idx="12">
                  <c:v>5197</c:v>
                </c:pt>
              </c:numCache>
            </c:numRef>
          </c:val>
          <c:extLst>
            <c:ext xmlns:c16="http://schemas.microsoft.com/office/drawing/2014/chart" uri="{C3380CC4-5D6E-409C-BE32-E72D297353CC}">
              <c16:uniqueId val="{00000007-DA8F-4251-8BCB-CA88517A7A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1711</c:v>
                </c:pt>
                <c:pt idx="2">
                  <c:v>#N/A</c:v>
                </c:pt>
                <c:pt idx="3">
                  <c:v>#N/A</c:v>
                </c:pt>
                <c:pt idx="4">
                  <c:v>1443</c:v>
                </c:pt>
                <c:pt idx="5">
                  <c:v>#N/A</c:v>
                </c:pt>
                <c:pt idx="6">
                  <c:v>#N/A</c:v>
                </c:pt>
                <c:pt idx="7">
                  <c:v>495</c:v>
                </c:pt>
                <c:pt idx="8">
                  <c:v>#N/A</c:v>
                </c:pt>
                <c:pt idx="9">
                  <c:v>#N/A</c:v>
                </c:pt>
                <c:pt idx="10">
                  <c:v>178</c:v>
                </c:pt>
                <c:pt idx="11">
                  <c:v>#N/A</c:v>
                </c:pt>
                <c:pt idx="12">
                  <c:v>#N/A</c:v>
                </c:pt>
                <c:pt idx="13">
                  <c:v>917</c:v>
                </c:pt>
                <c:pt idx="14">
                  <c:v>#N/A</c:v>
                </c:pt>
              </c:numCache>
            </c:numRef>
          </c:val>
          <c:smooth val="0"/>
          <c:extLst>
            <c:ext xmlns:c16="http://schemas.microsoft.com/office/drawing/2014/chart" uri="{C3380CC4-5D6E-409C-BE32-E72D297353CC}">
              <c16:uniqueId val="{00000008-DA8F-4251-8BCB-CA88517A7A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72024</c:v>
                </c:pt>
                <c:pt idx="5">
                  <c:v>68287</c:v>
                </c:pt>
                <c:pt idx="8">
                  <c:v>66830</c:v>
                </c:pt>
                <c:pt idx="11">
                  <c:v>65277</c:v>
                </c:pt>
                <c:pt idx="14">
                  <c:v>62691</c:v>
                </c:pt>
              </c:numCache>
            </c:numRef>
          </c:val>
          <c:extLst>
            <c:ext xmlns:c16="http://schemas.microsoft.com/office/drawing/2014/chart" uri="{C3380CC4-5D6E-409C-BE32-E72D297353CC}">
              <c16:uniqueId val="{00000000-4C8A-4CC7-9AAC-AB4706CFED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13315</c:v>
                </c:pt>
                <c:pt idx="5">
                  <c:v>12912</c:v>
                </c:pt>
                <c:pt idx="8">
                  <c:v>11407</c:v>
                </c:pt>
                <c:pt idx="11">
                  <c:v>10778</c:v>
                </c:pt>
                <c:pt idx="14">
                  <c:v>10527</c:v>
                </c:pt>
              </c:numCache>
            </c:numRef>
          </c:val>
          <c:extLst>
            <c:ext xmlns:c16="http://schemas.microsoft.com/office/drawing/2014/chart" uri="{C3380CC4-5D6E-409C-BE32-E72D297353CC}">
              <c16:uniqueId val="{00000001-4C8A-4CC7-9AAC-AB4706CFED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15740</c:v>
                </c:pt>
                <c:pt idx="5">
                  <c:v>16305</c:v>
                </c:pt>
                <c:pt idx="8">
                  <c:v>21078</c:v>
                </c:pt>
                <c:pt idx="11">
                  <c:v>22119</c:v>
                </c:pt>
                <c:pt idx="14">
                  <c:v>23962</c:v>
                </c:pt>
              </c:numCache>
            </c:numRef>
          </c:val>
          <c:extLst>
            <c:ext xmlns:c16="http://schemas.microsoft.com/office/drawing/2014/chart" uri="{C3380CC4-5D6E-409C-BE32-E72D297353CC}">
              <c16:uniqueId val="{00000002-4C8A-4CC7-9AAC-AB4706CFED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8A-4CC7-9AAC-AB4706CFED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8A-4CC7-9AAC-AB4706CFED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8A-4CC7-9AAC-AB4706CFED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10128</c:v>
                </c:pt>
                <c:pt idx="3">
                  <c:v>10019</c:v>
                </c:pt>
                <c:pt idx="6">
                  <c:v>9952</c:v>
                </c:pt>
                <c:pt idx="9">
                  <c:v>10119</c:v>
                </c:pt>
                <c:pt idx="12">
                  <c:v>10439</c:v>
                </c:pt>
              </c:numCache>
            </c:numRef>
          </c:val>
          <c:extLst>
            <c:ext xmlns:c16="http://schemas.microsoft.com/office/drawing/2014/chart" uri="{C3380CC4-5D6E-409C-BE32-E72D297353CC}">
              <c16:uniqueId val="{00000006-4C8A-4CC7-9AAC-AB4706CFED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557</c:v>
                </c:pt>
                <c:pt idx="3">
                  <c:v>482</c:v>
                </c:pt>
                <c:pt idx="6">
                  <c:v>508</c:v>
                </c:pt>
                <c:pt idx="9">
                  <c:v>386</c:v>
                </c:pt>
                <c:pt idx="12">
                  <c:v>246</c:v>
                </c:pt>
              </c:numCache>
            </c:numRef>
          </c:val>
          <c:extLst>
            <c:ext xmlns:c16="http://schemas.microsoft.com/office/drawing/2014/chart" uri="{C3380CC4-5D6E-409C-BE32-E72D297353CC}">
              <c16:uniqueId val="{00000007-4C8A-4CC7-9AAC-AB4706CFED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36959</c:v>
                </c:pt>
                <c:pt idx="3">
                  <c:v>35500</c:v>
                </c:pt>
                <c:pt idx="6">
                  <c:v>31974</c:v>
                </c:pt>
                <c:pt idx="9">
                  <c:v>30516</c:v>
                </c:pt>
                <c:pt idx="12">
                  <c:v>30431</c:v>
                </c:pt>
              </c:numCache>
            </c:numRef>
          </c:val>
          <c:extLst>
            <c:ext xmlns:c16="http://schemas.microsoft.com/office/drawing/2014/chart" uri="{C3380CC4-5D6E-409C-BE32-E72D297353CC}">
              <c16:uniqueId val="{00000008-4C8A-4CC7-9AAC-AB4706CFED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8A-4CC7-9AAC-AB4706CFED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47601</c:v>
                </c:pt>
                <c:pt idx="3">
                  <c:v>44044</c:v>
                </c:pt>
                <c:pt idx="6">
                  <c:v>45606</c:v>
                </c:pt>
                <c:pt idx="9">
                  <c:v>46449</c:v>
                </c:pt>
                <c:pt idx="12">
                  <c:v>45403</c:v>
                </c:pt>
              </c:numCache>
            </c:numRef>
          </c:val>
          <c:extLst>
            <c:ext xmlns:c16="http://schemas.microsoft.com/office/drawing/2014/chart" uri="{C3380CC4-5D6E-409C-BE32-E72D297353CC}">
              <c16:uniqueId val="{0000000A-4C8A-4CC7-9AAC-AB4706CFED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8A-4CC7-9AAC-AB4706CFED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11311</c:v>
                </c:pt>
                <c:pt idx="1">
                  <c:v>11649</c:v>
                </c:pt>
                <c:pt idx="2">
                  <c:v>13390</c:v>
                </c:pt>
              </c:numCache>
            </c:numRef>
          </c:val>
          <c:extLst>
            <c:ext xmlns:c16="http://schemas.microsoft.com/office/drawing/2014/chart" uri="{C3380CC4-5D6E-409C-BE32-E72D297353CC}">
              <c16:uniqueId val="{00000000-EC95-46E1-A2C8-4D2EA2C47F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c:v>
                </c:pt>
                <c:pt idx="1">
                  <c:v>85</c:v>
                </c:pt>
                <c:pt idx="2">
                  <c:v>81</c:v>
                </c:pt>
              </c:numCache>
            </c:numRef>
          </c:val>
          <c:extLst>
            <c:ext xmlns:c16="http://schemas.microsoft.com/office/drawing/2014/chart" uri="{C3380CC4-5D6E-409C-BE32-E72D297353CC}">
              <c16:uniqueId val="{00000001-EC95-46E1-A2C8-4D2EA2C47F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7185</c:v>
                </c:pt>
                <c:pt idx="1">
                  <c:v>9531</c:v>
                </c:pt>
                <c:pt idx="2">
                  <c:v>9733</c:v>
                </c:pt>
              </c:numCache>
            </c:numRef>
          </c:val>
          <c:extLst>
            <c:ext xmlns:c16="http://schemas.microsoft.com/office/drawing/2014/chart" uri="{C3380CC4-5D6E-409C-BE32-E72D297353CC}">
              <c16:uniqueId val="{00000002-EC95-46E1-A2C8-4D2EA2C47F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{43678089-E24E-46F1-ACA6-10D45D24C3BD}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F3-479B-85A5-FC17F75ED5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{11D4275E-32C7-401F-B206-15F1A7013139}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F3-479B-85A5-FC17F75ED5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{3330EAFC-AA59-407F-9F57-8CFF51890E9E}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F3-479B-85A5-FC17F75ED5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{48C6E1C9-2785-4EFD-BCD1-3BA77C8A5531}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F3-479B-85A5-FC17F75ED5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{6B60E1BB-EB05-4B0C-BFD5-396814C38F80}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F3-479B-85A5-FC17F75ED5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{82A97A75-2CFD-4D43-B103-BC2A3B9A7252}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F3-479B-85A5-FC17F75ED5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{96883A7F-76C4-45A6-96E4-3C1473B8048D}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F3-479B-85A5-FC17F75ED5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{21D3930E-7CD2-4F81-8DB7-C9DDD13D619B}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F3-479B-85A5-FC17F75ED5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{81122516-8BEE-41EE-B0C3-14F2E0DAABE0}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F3-479B-85A5-FC17F75ED5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68.400000000000006</c:v>
                </c:pt>
                <c:pt idx="16">
                  <c:v>69.2</c:v>
                </c:pt>
                <c:pt idx="24">
                  <c:v>70.2</c:v>
                </c:pt>
                <c:pt idx="32">
                  <c:v>71.099999999999994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F3-479B-85A5-FC17F75ED5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{E83DB68B-BA24-4BF3-9AB8-040B3886AD7C}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F3-479B-85A5-FC17F75ED5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{5F2BB582-A5C4-4057-84FE-09FE463897B6}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F3-479B-85A5-FC17F75ED5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{A5940198-2010-4CA7-9F43-269EC085A8A5}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F3-479B-85A5-FC17F75ED5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{4751F477-E604-4DF5-9F28-33C6B3DCB4FA}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F3-479B-85A5-FC17F75ED5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{C265C2A9-6B99-4787-A1B4-97E950233649}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F3-479B-85A5-FC17F75ED5C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{117446FB-54F5-44D3-9F5C-2C546259C80C}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F3-479B-85A5-FC17F75ED5C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{6B9B7BC1-ADC1-41F8-98C7-85D407F04ABD}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F3-479B-85A5-FC17F75ED5C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{C0365CAD-B92F-47A2-80AE-E76D4B0778C9}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F3-479B-85A5-FC17F75ED5C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{0631D2E8-C427-4DD8-AA1A-FAFD68DCB00E}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F3-479B-85A5-FC17F75ED5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83F3-479B-85A5-FC17F75ED5C9}"/>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{BC502900-3CBC-4080-A5E4-F1AADF76745C}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D7C-4F1E-83EF-5D961B294C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{6A78C364-6396-4BF2-B19C-AB92D59E96FE}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7C-4F1E-83EF-5D961B294C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{3E931165-7F99-445F-AF99-E40A3026A81D}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7C-4F1E-83EF-5D961B294C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{BF0D1BB4-5E4C-4E21-99AC-9983988BF1B1}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7C-4F1E-83EF-5D961B294C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{8A097199-8728-4FDA-AF92-95697B08D1AC}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7C-4F1E-83EF-5D961B294C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{8109561F-19C3-4128-812B-F424051E0D36}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D7C-4F1E-83EF-5D961B294C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{B311792A-25E6-472E-A174-FAAD5FCD73CE}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D7C-4F1E-83EF-5D961B294CD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{F964DDCB-0DE2-4060-97F5-347893F9CE7F}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D7C-4F1E-83EF-5D961B294CD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{873D38F2-88BE-4660-9649-38353049F86E}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D7C-4F1E-83EF-5D961B294C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4</c:v>
                </c:pt>
                <c:pt idx="16">
                  <c:v>3.6</c:v>
                </c:pt>
                <c:pt idx="24">
                  <c:v>2</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D7C-4F1E-83EF-5D961B294C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{2140BB7A-034A-4203-AA61-9AC5018296EC}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D7C-4F1E-83EF-5D961B294C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{79EAC63E-ED88-492C-8D8D-CACFED6345E1}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7C-4F1E-83EF-5D961B294C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{FDD487B7-0F11-4DF9-A673-448A4995F2BA}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7C-4F1E-83EF-5D961B294C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{A4AAC317-62D4-48AB-B5DA-0C3890296CE6}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7C-4F1E-83EF-5D961B294C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{1B2D7DA6-2F38-4114-953E-A30BBDC6280B}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7C-4F1E-83EF-5D961B294C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{11057997-AD8A-43DB-B1ED-8A40EA9D7AAD}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D7C-4F1E-83EF-5D961B294CD4}"/>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{01471441-75E3-45E7-B51F-BEDFE758D8E0}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D7C-4F1E-83EF-5D961B294CD4}"/>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{B54655AC-173B-4C12-82DC-9E09736BA795}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D7C-4F1E-83EF-5D961B294CD4}"/>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{28C7E20D-1907-4245-84C0-44D34A8C2A29}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D7C-4F1E-83EF-5D961B294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D7C-4F1E-83EF-5D961B294CD4}"/>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年度から令和元年度までを集中投資期間として大型の投資的事業を実施してきたことにより、その財源として市債借入が大幅に増額した。</a:t>
          </a:r>
        </a:p>
        <a:p>
          <a:r>
            <a:rPr kumimoji="1" lang="ja-JP" altLang="en-US" sz="1400">
              <a:latin typeface="ＭＳ ゴシック" pitchFamily="49" charset="-128"/>
              <a:ea typeface="ＭＳ ゴシック" pitchFamily="49" charset="-128"/>
            </a:rPr>
            <a:t>　これに伴う公債費関連の指標悪化を一時的なものとするべく、平成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年度から起債残高抑制のために財政調整基金を活用することで、短期間での償還を実施したことにより、元利償還金が大幅に増加した。令和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年度は短期償還分の元利償還金がなくなったが、未来投資基金の積み立てに要した合併特例事業債の償還を短期間で行っているため令和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年度では地方債残高は若干の減（△</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億円）等により引き続き分子がマイナスとなり非表示となった。</a:t>
          </a:r>
        </a:p>
        <a:p>
          <a:r>
            <a:rPr kumimoji="1" lang="ja-JP" altLang="en-US" sz="1400">
              <a:latin typeface="ＭＳ ゴシック" pitchFamily="49" charset="-128"/>
              <a:ea typeface="ＭＳ ゴシック" pitchFamily="49" charset="-128"/>
            </a:rPr>
            <a:t>　将来負担比率の分子については、令和元年度までの集中投資期間中、令和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未来投資基金における合併特例事業債の借入により地方債の現在高は年度により大きな変動がある。充当可能基金は、集中投資期間における短期償還には財政調整基金を一部原資としたことから減少傾向であったが影響がなくなったこと、普通交付税の再算定による地方交付税の増や景気回復による交付金の増等により財政調整基金は増加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年度に基金全体について今後の見込、整理の可否等の視点から見直しを実施し、整理を行った。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回の前年度比で大幅に増額となったのは、財政調整基金の増額に加えて、その他特定目的基金において、公共施設マネジメント基金、過疎地域持続的発展基金、及び、みえ松阪マラソン応援基金等において積立金が繰入金を上回っ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年度の整理に従い、一部の基金を除き、順次その他特定目的基金は事業充当されて廃止されていくものと考えている。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未来投資基金については、合併特例事業債を最大限に活用するべく、令和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億円の積み立てを行った。今後は償還を終えた分から事業実施のために活用を検討していく。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未来投資基金：新市建設計画に基づく事業に充当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公共施設マネジメント基金：公共施設マネジメント（施設の集約、複合化、転用、除却）に係る事業に充当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ふるさと応援基金：ふるさと応援寄附者の意向に沿って事業充当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みえ松阪マラソン応援基金：みえ松阪マラソン事業に充当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松阪市民病院事業基金：松阪市民病院の医療の質の向上、人材の育成及び確保並びに健全な運営に要する松阪市民病院事業会計への繰出金に充当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万円積立（未来投資基金利子）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万円積立（クリーンセンター売電収入等）、約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万円繰入（市営住宅解体事業等）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万円繰入（新たな学びの創造事業等）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万円繰入（みえ松阪マラソン事業）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万円繰入（松阪市民病院事業会計への繰出金）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未来投資基金：原資の合併特例事業債償還済額について新市建設計画に基づく事業に充当していく。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公共施設マネジメント基金：今後需要は増加する見込みであることから定期的に積立を実施（クリーンセンター売電収入）し、できる限り延命化を図っていく。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ふるさと応援基金：ふるさと応援寄附、返礼品分を控除した部分について寄附者の意向に沿った事業に充当していく。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みえ松阪マラソン応援基金：ふるさと納税制度等による寄附金を積み立て、みえ松阪マラソン事業に充当していく。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松阪市民病院事業基金：医療の質の向上、人材の育成及び確保並びに健全な運に要する松阪市民病院事業会計への繰出金に充当していく。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集中投資期間に要した合併特例事業債の短期償還を財政調整基金を活用し実施したため、残高は減少したが、景気回復による法人事業税交付金等の増、普通交付税の再算定による地方交付税の増等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集中投資期間による短期償還は終了したものの、令和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また、金利は上昇傾向にあることから本基金を活用して早期の償還を行うこととしている。但し、一定程度以下に残高がならないよう注意を払っていく必要が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本市の一般会計の減債基金は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者は県や公益財団法人からの交付金等を財源としており、該当事業の償還額に合せて繰入れているものである。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目的が定まっているものについては、その償還額等に応じて繰入を実施していくものである。また、特定目的が定まっていないものについては、今後繰上償還を実施する際の原資として充当していく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全国平均、類団平均と比較すると、全てに対して本市の有形固定資産減価償却率は高い数値を示しており、上昇傾向にある。これは老朽施設が多く、更新が滞っている状況を示しており、公共施設等総合管理計画に基づき公共施設マネジメントを早急に進めなければならない状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89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2540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39953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141605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36354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105622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3347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8043</xdr:rowOff>
    </xdr:from>
    <xdr:to>
      <xdr:col>7</xdr:col>
      <xdr:colOff>187325</xdr:colOff>
      <xdr:row>32</xdr:row>
      <xdr:rowOff>109643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58843</xdr:rowOff>
    </xdr:from>
    <xdr:to>
      <xdr:col>11</xdr:col>
      <xdr:colOff>136525</xdr:colOff>
      <xdr:row>32</xdr:row>
      <xdr:rowOff>76835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31676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100770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県平均、全国平均、類団平均と比較して低くなっている。平成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年度から令和元年度までに実施した地方債を財源とする各種施設の大規模更新に伴う地方債償還金が減少したため、一時的に増加した債務償還比率は減少傾向となっていた。令和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年度は、臨時財政対策債発行可能額が大幅に減少したことに加え、令和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年度に実施した合併特例事業債の基金増成分（未来投資基金）の借入に伴い数値は増加に転じたが、未来投資基金は地方債残高の影響を一時的なものに留めるため短期間での償還を行っていること等から令和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年度は、地方債残高が縮小し、数値も減少した。</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6037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89552</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119211</xdr:rowOff>
    </xdr:from>
    <xdr:to>
      <xdr:col>72</xdr:col>
      <xdr:colOff>123825</xdr:colOff>
      <xdr:row>31</xdr:row>
      <xdr:rowOff>49361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60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117475</xdr:rowOff>
    </xdr:from>
    <xdr:to>
      <xdr:col>76</xdr:col>
      <xdr:colOff>22225</xdr:colOff>
      <xdr:row>30</xdr:row>
      <xdr:rowOff>170011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6032500"/>
          <a:ext cx="711200" cy="5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4964</xdr:rowOff>
    </xdr:from>
    <xdr:to>
      <xdr:col>68</xdr:col>
      <xdr:colOff>123825</xdr:colOff>
      <xdr:row>30</xdr:row>
      <xdr:rowOff>106564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9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55764</xdr:rowOff>
    </xdr:from>
    <xdr:to>
      <xdr:col>72</xdr:col>
      <xdr:colOff>73025</xdr:colOff>
      <xdr:row>30</xdr:row>
      <xdr:rowOff>170011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5970789"/>
          <a:ext cx="762000" cy="1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44905</xdr:rowOff>
    </xdr:from>
    <xdr:to>
      <xdr:col>64</xdr:col>
      <xdr:colOff>123825</xdr:colOff>
      <xdr:row>30</xdr:row>
      <xdr:rowOff>146505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9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55764</xdr:rowOff>
    </xdr:from>
    <xdr:to>
      <xdr:col>68</xdr:col>
      <xdr:colOff>73025</xdr:colOff>
      <xdr:row>30</xdr:row>
      <xdr:rowOff>95705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970789"/>
          <a:ext cx="762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66685</xdr:rowOff>
    </xdr:from>
    <xdr:to>
      <xdr:col>60</xdr:col>
      <xdr:colOff>123825</xdr:colOff>
      <xdr:row>31</xdr:row>
      <xdr:rowOff>168285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1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95705</xdr:rowOff>
    </xdr:from>
    <xdr:to>
      <xdr:col>64</xdr:col>
      <xdr:colOff>73025</xdr:colOff>
      <xdr:row>31</xdr:row>
      <xdr:rowOff>117485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010730"/>
          <a:ext cx="762000" cy="1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52362</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65888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8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123091</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6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163032</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7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13362</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9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151130</xdr:rowOff>
    </xdr:from>
    <xdr:to>
      <xdr:col>24</xdr:col>
      <xdr:colOff>114300</xdr:colOff>
      <xdr:row>41</xdr:row>
      <xdr:rowOff>81280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66057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92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164846</xdr:rowOff>
    </xdr:from>
    <xdr:to>
      <xdr:col>20</xdr:col>
      <xdr:colOff>38100</xdr:colOff>
      <xdr:row>41</xdr:row>
      <xdr:rowOff>94996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30480</xdr:rowOff>
    </xdr:from>
    <xdr:to>
      <xdr:col>24</xdr:col>
      <xdr:colOff>63500</xdr:colOff>
      <xdr:row>41</xdr:row>
      <xdr:rowOff>44196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705993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xdr:rowOff>
    </xdr:from>
    <xdr:to>
      <xdr:col>15</xdr:col>
      <xdr:colOff>101600</xdr:colOff>
      <xdr:row>41</xdr:row>
      <xdr:rowOff>104140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44196</xdr:rowOff>
    </xdr:from>
    <xdr:to>
      <xdr:col>19</xdr:col>
      <xdr:colOff>177800</xdr:colOff>
      <xdr:row>41</xdr:row>
      <xdr:rowOff>53340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70736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9398</xdr:rowOff>
    </xdr:from>
    <xdr:to>
      <xdr:col>10</xdr:col>
      <xdr:colOff>165100</xdr:colOff>
      <xdr:row>41</xdr:row>
      <xdr:rowOff>110998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53340</xdr:rowOff>
    </xdr:from>
    <xdr:to>
      <xdr:col>15</xdr:col>
      <xdr:colOff>50800</xdr:colOff>
      <xdr:row>41</xdr:row>
      <xdr:rowOff>60198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019300" y="70827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9398</xdr:rowOff>
    </xdr:from>
    <xdr:to>
      <xdr:col>6</xdr:col>
      <xdr:colOff>38100</xdr:colOff>
      <xdr:row>41</xdr:row>
      <xdr:rowOff>110998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60198</xdr:rowOff>
    </xdr:from>
    <xdr:to>
      <xdr:col>10</xdr:col>
      <xdr:colOff>114300</xdr:colOff>
      <xdr:row>41</xdr:row>
      <xdr:rowOff>60198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42943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86123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102125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5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64005</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47620</xdr:rowOff>
    </xdr:from>
    <xdr:to>
      <xdr:col>50</xdr:col>
      <xdr:colOff>165100</xdr:colOff>
      <xdr:row>38</xdr:row>
      <xdr:rowOff>149220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5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91928</xdr:rowOff>
    </xdr:from>
    <xdr:to>
      <xdr:col>55</xdr:col>
      <xdr:colOff>0</xdr:colOff>
      <xdr:row>38</xdr:row>
      <xdr:rowOff>98420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607028"/>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53472</xdr:rowOff>
    </xdr:from>
    <xdr:to>
      <xdr:col>46</xdr:col>
      <xdr:colOff>38100</xdr:colOff>
      <xdr:row>38</xdr:row>
      <xdr:rowOff>155072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5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98420</xdr:rowOff>
    </xdr:from>
    <xdr:to>
      <xdr:col>50</xdr:col>
      <xdr:colOff>114300</xdr:colOff>
      <xdr:row>38</xdr:row>
      <xdr:rowOff>104272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6135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59050</xdr:rowOff>
    </xdr:from>
    <xdr:to>
      <xdr:col>41</xdr:col>
      <xdr:colOff>101600</xdr:colOff>
      <xdr:row>38</xdr:row>
      <xdr:rowOff>160650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104272</xdr:rowOff>
    </xdr:from>
    <xdr:to>
      <xdr:col>45</xdr:col>
      <xdr:colOff>177800</xdr:colOff>
      <xdr:row>38</xdr:row>
      <xdr:rowOff>109850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61937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64491</xdr:rowOff>
    </xdr:from>
    <xdr:to>
      <xdr:col>36</xdr:col>
      <xdr:colOff>165100</xdr:colOff>
      <xdr:row>38</xdr:row>
      <xdr:rowOff>166091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5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109850</xdr:rowOff>
    </xdr:from>
    <xdr:to>
      <xdr:col>41</xdr:col>
      <xdr:colOff>50800</xdr:colOff>
      <xdr:row>38</xdr:row>
      <xdr:rowOff>115291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72300" y="662495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165747</xdr:rowOff>
    </xdr:from>
    <xdr:ext cx="534377"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59411" y="63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149</xdr:rowOff>
    </xdr:from>
    <xdr:ext cx="534377"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483111" y="63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5727</xdr:rowOff>
    </xdr:from>
    <xdr:ext cx="534377"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594111" y="63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11168</xdr:rowOff>
    </xdr:from>
    <xdr:ext cx="534377"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05111" y="63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125730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101917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139700</xdr:rowOff>
    </xdr:from>
    <xdr:to>
      <xdr:col>15</xdr:col>
      <xdr:colOff>101600</xdr:colOff>
      <xdr:row>59</xdr:row>
      <xdr:rowOff>69850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76200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1013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19050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10092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44450</xdr:rowOff>
    </xdr:from>
    <xdr:to>
      <xdr:col>6</xdr:col>
      <xdr:colOff>38100</xdr:colOff>
      <xdr:row>58</xdr:row>
      <xdr:rowOff>146050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95250</xdr:rowOff>
    </xdr:from>
    <xdr:to>
      <xdr:col>10</xdr:col>
      <xdr:colOff>114300</xdr:colOff>
      <xdr:row>58</xdr:row>
      <xdr:rowOff>148590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130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115069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40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18600</xdr:rowOff>
    </xdr:from>
    <xdr:to>
      <xdr:col>55</xdr:col>
      <xdr:colOff>50800</xdr:colOff>
      <xdr:row>60</xdr:row>
      <xdr:rowOff>120200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3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41477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15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32031</xdr:rowOff>
    </xdr:from>
    <xdr:to>
      <xdr:col>50</xdr:col>
      <xdr:colOff>165100</xdr:colOff>
      <xdr:row>60</xdr:row>
      <xdr:rowOff>133631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31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69400</xdr:rowOff>
    </xdr:from>
    <xdr:to>
      <xdr:col>55</xdr:col>
      <xdr:colOff>0</xdr:colOff>
      <xdr:row>60</xdr:row>
      <xdr:rowOff>82831</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356400"/>
          <a:ext cx="8382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41470</xdr:rowOff>
    </xdr:from>
    <xdr:to>
      <xdr:col>46</xdr:col>
      <xdr:colOff>38100</xdr:colOff>
      <xdr:row>60</xdr:row>
      <xdr:rowOff>143070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3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82831</xdr:rowOff>
    </xdr:from>
    <xdr:to>
      <xdr:col>50</xdr:col>
      <xdr:colOff>114300</xdr:colOff>
      <xdr:row>60</xdr:row>
      <xdr:rowOff>92270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369831"/>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55235</xdr:rowOff>
    </xdr:from>
    <xdr:to>
      <xdr:col>41</xdr:col>
      <xdr:colOff>101600</xdr:colOff>
      <xdr:row>60</xdr:row>
      <xdr:rowOff>156835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3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92270</xdr:rowOff>
    </xdr:from>
    <xdr:to>
      <xdr:col>45</xdr:col>
      <xdr:colOff>177800</xdr:colOff>
      <xdr:row>60</xdr:row>
      <xdr:rowOff>106035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37927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64346</xdr:rowOff>
    </xdr:from>
    <xdr:to>
      <xdr:col>36</xdr:col>
      <xdr:colOff>165100</xdr:colOff>
      <xdr:row>60</xdr:row>
      <xdr:rowOff>165946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3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106035</xdr:rowOff>
    </xdr:from>
    <xdr:to>
      <xdr:col>41</xdr:col>
      <xdr:colOff>50800</xdr:colOff>
      <xdr:row>60</xdr:row>
      <xdr:rowOff>115146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393035"/>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63497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52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67292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150158</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09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159597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10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147962</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4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157073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4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89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62737</xdr:rowOff>
    </xdr:from>
    <xdr:to>
      <xdr:col>24</xdr:col>
      <xdr:colOff>114300</xdr:colOff>
      <xdr:row>83</xdr:row>
      <xdr:rowOff>164337</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41164</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113537</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3256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xdr:rowOff>
    </xdr:from>
    <xdr:to>
      <xdr:col>15</xdr:col>
      <xdr:colOff>101600</xdr:colOff>
      <xdr:row>83</xdr:row>
      <xdr:rowOff>104902</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54102</xdr:rowOff>
    </xdr:from>
    <xdr:to>
      <xdr:col>19</xdr:col>
      <xdr:colOff>177800</xdr:colOff>
      <xdr:row>83</xdr:row>
      <xdr:rowOff>95250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284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54102</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2250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65024</xdr:rowOff>
    </xdr:from>
    <xdr:to>
      <xdr:col>6</xdr:col>
      <xdr:colOff>38100</xdr:colOff>
      <xdr:row>82</xdr:row>
      <xdr:rowOff>166624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115824</xdr:rowOff>
    </xdr:from>
    <xdr:to>
      <xdr:col>10</xdr:col>
      <xdr:colOff>114300</xdr:colOff>
      <xdr:row>82</xdr:row>
      <xdr:rowOff>166115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41747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96029</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157751</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15257</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24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135345</xdr:rowOff>
    </xdr:from>
    <xdr:to>
      <xdr:col>55</xdr:col>
      <xdr:colOff>50800</xdr:colOff>
      <xdr:row>83</xdr:row>
      <xdr:rowOff>65495</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158222</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132080</xdr:rowOff>
    </xdr:from>
    <xdr:to>
      <xdr:col>50</xdr:col>
      <xdr:colOff>165100</xdr:colOff>
      <xdr:row>83</xdr:row>
      <xdr:rowOff>62230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14695</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241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138612</xdr:rowOff>
    </xdr:from>
    <xdr:to>
      <xdr:col>46</xdr:col>
      <xdr:colOff>38100</xdr:colOff>
      <xdr:row>83</xdr:row>
      <xdr:rowOff>68762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xdr:rowOff>
    </xdr:from>
    <xdr:to>
      <xdr:col>50</xdr:col>
      <xdr:colOff>114300</xdr:colOff>
      <xdr:row>83</xdr:row>
      <xdr:rowOff>17962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241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141877</xdr:rowOff>
    </xdr:from>
    <xdr:to>
      <xdr:col>41</xdr:col>
      <xdr:colOff>101600</xdr:colOff>
      <xdr:row>83</xdr:row>
      <xdr:rowOff>72027</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2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17962</xdr:rowOff>
    </xdr:from>
    <xdr:to>
      <xdr:col>45</xdr:col>
      <xdr:colOff>177800</xdr:colOff>
      <xdr:row>83</xdr:row>
      <xdr:rowOff>21227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248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21227</xdr:rowOff>
    </xdr:from>
    <xdr:to>
      <xdr:col>41</xdr:col>
      <xdr:colOff>50800</xdr:colOff>
      <xdr:row>83</xdr:row>
      <xdr:rowOff>26670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2515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135000</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3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132822</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164391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167657</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78757</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85289</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88554</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39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86514"/>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49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18885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802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23768</xdr:rowOff>
    </xdr:from>
    <xdr:to>
      <xdr:col>24</xdr:col>
      <xdr:colOff>114300</xdr:colOff>
      <xdr:row>106</xdr:row>
      <xdr:rowOff>125368</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2195</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74568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82172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43543</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12519</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81535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151312</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81323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101072</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79846</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91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47189</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25961</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0476865" y="17224296"/>
          <a:ext cx="0" cy="136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10515600" y="169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72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9113</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10515600" y="180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0426700" y="181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95885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8699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7810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921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117366</xdr:rowOff>
    </xdr:from>
    <xdr:to>
      <xdr:col>55</xdr:col>
      <xdr:colOff>50800</xdr:colOff>
      <xdr:row>108</xdr:row>
      <xdr:rowOff>47516</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0426700" y="18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32293</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10515600" y="183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118207</xdr:rowOff>
    </xdr:from>
    <xdr:to>
      <xdr:col>50</xdr:col>
      <xdr:colOff>165100</xdr:colOff>
      <xdr:row>108</xdr:row>
      <xdr:rowOff>48357</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9588500" y="184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168166</xdr:rowOff>
    </xdr:from>
    <xdr:to>
      <xdr:col>55</xdr:col>
      <xdr:colOff>0</xdr:colOff>
      <xdr:row>107</xdr:row>
      <xdr:rowOff>169007</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9639300" y="18513316"/>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119002</xdr:rowOff>
    </xdr:from>
    <xdr:to>
      <xdr:col>46</xdr:col>
      <xdr:colOff>38100</xdr:colOff>
      <xdr:row>108</xdr:row>
      <xdr:rowOff>49152</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8699500" y="184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169007</xdr:rowOff>
    </xdr:from>
    <xdr:to>
      <xdr:col>50</xdr:col>
      <xdr:colOff>114300</xdr:colOff>
      <xdr:row>107</xdr:row>
      <xdr:rowOff>169802</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8750300" y="18514157"/>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119661</xdr:rowOff>
    </xdr:from>
    <xdr:to>
      <xdr:col>41</xdr:col>
      <xdr:colOff>101600</xdr:colOff>
      <xdr:row>108</xdr:row>
      <xdr:rowOff>49811</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7810500" y="184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169802</xdr:rowOff>
    </xdr:from>
    <xdr:to>
      <xdr:col>45</xdr:col>
      <xdr:colOff>177800</xdr:colOff>
      <xdr:row>107</xdr:row>
      <xdr:rowOff>170461</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7861300" y="1851495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121055</xdr:rowOff>
    </xdr:from>
    <xdr:to>
      <xdr:col>36</xdr:col>
      <xdr:colOff>165100</xdr:colOff>
      <xdr:row>108</xdr:row>
      <xdr:rowOff>51205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921500" y="18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170461</xdr:rowOff>
    </xdr:from>
    <xdr:to>
      <xdr:col>41</xdr:col>
      <xdr:colOff>50800</xdr:colOff>
      <xdr:row>108</xdr:row>
      <xdr:rowOff>405</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6972300" y="1851561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109466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59411" y="17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115592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831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131081</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94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136307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05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39484</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59411" y="185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40279</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83111" y="185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40938</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94111" y="185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42332</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705111" y="18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39</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5951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80010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5074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163830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362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49530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2814300" y="636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146558</xdr:rowOff>
    </xdr:from>
    <xdr:to>
      <xdr:col>112</xdr:col>
      <xdr:colOff>38100</xdr:colOff>
      <xdr:row>38</xdr:row>
      <xdr:rowOff>76708</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38</xdr:row>
      <xdr:rowOff>25908</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633526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135128</xdr:rowOff>
    </xdr:from>
    <xdr:to>
      <xdr:col>107</xdr:col>
      <xdr:colOff>101600</xdr:colOff>
      <xdr:row>37</xdr:row>
      <xdr:rowOff>65278</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xdr:rowOff>
    </xdr:from>
    <xdr:to>
      <xdr:col>111</xdr:col>
      <xdr:colOff>177800</xdr:colOff>
      <xdr:row>38</xdr:row>
      <xdr:rowOff>25908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0434300" y="63581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144272</xdr:rowOff>
    </xdr:from>
    <xdr:to>
      <xdr:col>102</xdr:col>
      <xdr:colOff>165100</xdr:colOff>
      <xdr:row>37</xdr:row>
      <xdr:rowOff>74422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xdr:rowOff>
    </xdr:from>
    <xdr:to>
      <xdr:col>107</xdr:col>
      <xdr:colOff>50800</xdr:colOff>
      <xdr:row>37</xdr:row>
      <xdr:rowOff>23622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635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23622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656300" y="633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67835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81805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90949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E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E00-00007202000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E00-000074020000}"/>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E00-000076020000}"/>
            </a:ext>
          </a:extLst>
        </xdr:cNvPr>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E00-000082020000}"/>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80010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5481300" y="10492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31496</xdr:rowOff>
    </xdr:from>
    <xdr:to>
      <xdr:col>76</xdr:col>
      <xdr:colOff>165100</xdr:colOff>
      <xdr:row>62</xdr:row>
      <xdr:rowOff>133096</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4541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62</xdr:row>
      <xdr:rowOff>82296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4592300" y="104927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82296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3703300" y="10675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106934</xdr:rowOff>
    </xdr:from>
    <xdr:to>
      <xdr:col>67</xdr:col>
      <xdr:colOff>101600</xdr:colOff>
      <xdr:row>62</xdr:row>
      <xdr:rowOff>37084</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276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157734</xdr:rowOff>
    </xdr:from>
    <xdr:to>
      <xdr:col>71</xdr:col>
      <xdr:colOff>177800</xdr:colOff>
      <xdr:row>62</xdr:row>
      <xdr:rowOff>45720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814300" y="10616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E00-00008B020000}"/>
            </a:ext>
          </a:extLst>
        </xdr:cNvPr>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E00-00008C020000}"/>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E00-00008D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E00-00008E020000}"/>
            </a:ext>
          </a:extLst>
        </xdr:cNvPr>
        <xdr:cNvSpPr txBox="1"/>
      </xdr:nvSpPr>
      <xdr:spPr>
        <a:xfrm>
          <a:off x="12611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124223</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28211</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10495</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29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119221</xdr:rowOff>
    </xdr:from>
    <xdr:to>
      <xdr:col>116</xdr:col>
      <xdr:colOff>114300</xdr:colOff>
      <xdr:row>60</xdr:row>
      <xdr:rowOff>49371</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2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142098</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0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140653</xdr:rowOff>
    </xdr:from>
    <xdr:to>
      <xdr:col>112</xdr:col>
      <xdr:colOff>38100</xdr:colOff>
      <xdr:row>60</xdr:row>
      <xdr:rowOff>70803</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170021</xdr:rowOff>
    </xdr:from>
    <xdr:to>
      <xdr:col>116</xdr:col>
      <xdr:colOff>63500</xdr:colOff>
      <xdr:row>60</xdr:row>
      <xdr:rowOff>20003</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285571"/>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163513</xdr:rowOff>
    </xdr:from>
    <xdr:to>
      <xdr:col>107</xdr:col>
      <xdr:colOff>101600</xdr:colOff>
      <xdr:row>60</xdr:row>
      <xdr:rowOff>93663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20003</xdr:rowOff>
    </xdr:from>
    <xdr:to>
      <xdr:col>111</xdr:col>
      <xdr:colOff>177800</xdr:colOff>
      <xdr:row>60</xdr:row>
      <xdr:rowOff>42863</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3070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4921</xdr:rowOff>
    </xdr:from>
    <xdr:to>
      <xdr:col>102</xdr:col>
      <xdr:colOff>165100</xdr:colOff>
      <xdr:row>60</xdr:row>
      <xdr:rowOff>106521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2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42863</xdr:rowOff>
    </xdr:from>
    <xdr:to>
      <xdr:col>107</xdr:col>
      <xdr:colOff>50800</xdr:colOff>
      <xdr:row>60</xdr:row>
      <xdr:rowOff>55721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9545300" y="10329863"/>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150654</xdr:rowOff>
    </xdr:from>
    <xdr:to>
      <xdr:col>98</xdr:col>
      <xdr:colOff>38100</xdr:colOff>
      <xdr:row>60</xdr:row>
      <xdr:rowOff>80804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10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30004</xdr:rowOff>
    </xdr:from>
    <xdr:to>
      <xdr:col>102</xdr:col>
      <xdr:colOff>114300</xdr:colOff>
      <xdr:row>60</xdr:row>
      <xdr:rowOff>55721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656300" y="1031700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121937</xdr:rowOff>
    </xdr:from>
    <xdr:ext cx="469744" cy="259045"/>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7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87330</xdr:rowOff>
    </xdr:from>
    <xdr:ext cx="469744" cy="2590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727" y="1003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110190</xdr:rowOff>
    </xdr:from>
    <xdr:ext cx="469744" cy="259045"/>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427" y="100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123048</xdr:rowOff>
    </xdr:from>
    <xdr:ext cx="469744" cy="2590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427" y="100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97331</xdr:rowOff>
    </xdr:from>
    <xdr:ext cx="469744" cy="259045"/>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427" y="10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E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a:extLst>
            <a:ext uri="{FF2B5EF4-FFF2-40B4-BE49-F238E27FC236}">
              <a16:creationId xmlns:a16="http://schemas.microsoft.com/office/drawing/2014/main" id="{00000000-0008-0000-0E00-0000E8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E00-0000EA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E00-0000EC020000}"/>
            </a:ext>
          </a:extLst>
        </xdr:cNvPr>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165608</xdr:rowOff>
    </xdr:from>
    <xdr:to>
      <xdr:col>85</xdr:col>
      <xdr:colOff>177800</xdr:colOff>
      <xdr:row>84</xdr:row>
      <xdr:rowOff>95758</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6268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144035</xdr:rowOff>
    </xdr:from>
    <xdr:ext cx="405111" cy="259045"/>
    <xdr:sp macro="" textlink="">
      <xdr:nvSpPr>
        <xdr:cNvPr id="760" name="【児童館】&#10;有形固定資産減価償却率該当値テキスト">
          <a:extLst>
            <a:ext uri="{FF2B5EF4-FFF2-40B4-BE49-F238E27FC236}">
              <a16:creationId xmlns:a16="http://schemas.microsoft.com/office/drawing/2014/main" id="{00000000-0008-0000-0E00-0000F8020000}"/>
            </a:ext>
          </a:extLst>
        </xdr:cNvPr>
        <xdr:cNvSpPr txBox="1"/>
      </xdr:nvSpPr>
      <xdr:spPr>
        <a:xfrm>
          <a:off x="16357600"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142748</xdr:rowOff>
    </xdr:from>
    <xdr:to>
      <xdr:col>81</xdr:col>
      <xdr:colOff>101600</xdr:colOff>
      <xdr:row>84</xdr:row>
      <xdr:rowOff>72898</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54305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22098</xdr:rowOff>
    </xdr:from>
    <xdr:to>
      <xdr:col>85</xdr:col>
      <xdr:colOff>127000</xdr:colOff>
      <xdr:row>84</xdr:row>
      <xdr:rowOff>44958</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5481300" y="1442389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119887</xdr:rowOff>
    </xdr:from>
    <xdr:to>
      <xdr:col>76</xdr:col>
      <xdr:colOff>165100</xdr:colOff>
      <xdr:row>84</xdr:row>
      <xdr:rowOff>50037</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4541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170687</xdr:rowOff>
    </xdr:from>
    <xdr:to>
      <xdr:col>81</xdr:col>
      <xdr:colOff>50800</xdr:colOff>
      <xdr:row>84</xdr:row>
      <xdr:rowOff>22098</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4592300" y="144010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99313</xdr:rowOff>
    </xdr:from>
    <xdr:to>
      <xdr:col>72</xdr:col>
      <xdr:colOff>38100</xdr:colOff>
      <xdr:row>84</xdr:row>
      <xdr:rowOff>29463</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365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150113</xdr:rowOff>
    </xdr:from>
    <xdr:to>
      <xdr:col>76</xdr:col>
      <xdr:colOff>114300</xdr:colOff>
      <xdr:row>83</xdr:row>
      <xdr:rowOff>170687</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3703300" y="143804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76454</xdr:rowOff>
    </xdr:from>
    <xdr:to>
      <xdr:col>67</xdr:col>
      <xdr:colOff>101600</xdr:colOff>
      <xdr:row>84</xdr:row>
      <xdr:rowOff>6604</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2763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127254</xdr:rowOff>
    </xdr:from>
    <xdr:to>
      <xdr:col>71</xdr:col>
      <xdr:colOff>177800</xdr:colOff>
      <xdr:row>83</xdr:row>
      <xdr:rowOff>150113</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2814300" y="143576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769" name="n_1aveValue【児童館】&#10;有形固定資産減価償却率">
          <a:extLst>
            <a:ext uri="{FF2B5EF4-FFF2-40B4-BE49-F238E27FC236}">
              <a16:creationId xmlns:a16="http://schemas.microsoft.com/office/drawing/2014/main" id="{00000000-0008-0000-0E00-000001030000}"/>
            </a:ext>
          </a:extLst>
        </xdr:cNvPr>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770" name="n_2aveValue【児童館】&#10;有形固定資産減価償却率">
          <a:extLst>
            <a:ext uri="{FF2B5EF4-FFF2-40B4-BE49-F238E27FC236}">
              <a16:creationId xmlns:a16="http://schemas.microsoft.com/office/drawing/2014/main" id="{00000000-0008-0000-0E00-000002030000}"/>
            </a:ext>
          </a:extLst>
        </xdr:cNvPr>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771" name="n_3aveValue【児童館】&#10;有形固定資産減価償却率">
          <a:extLst>
            <a:ext uri="{FF2B5EF4-FFF2-40B4-BE49-F238E27FC236}">
              <a16:creationId xmlns:a16="http://schemas.microsoft.com/office/drawing/2014/main" id="{00000000-0008-0000-0E00-000003030000}"/>
            </a:ext>
          </a:extLst>
        </xdr:cNvPr>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772" name="n_4aveValue【児童館】&#10;有形固定資産減価償却率">
          <a:extLst>
            <a:ext uri="{FF2B5EF4-FFF2-40B4-BE49-F238E27FC236}">
              <a16:creationId xmlns:a16="http://schemas.microsoft.com/office/drawing/2014/main" id="{00000000-0008-0000-0E00-000004030000}"/>
            </a:ext>
          </a:extLst>
        </xdr:cNvPr>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64025</xdr:rowOff>
    </xdr:from>
    <xdr:ext cx="405111" cy="259045"/>
    <xdr:sp macro="" textlink="">
      <xdr:nvSpPr>
        <xdr:cNvPr id="773" name="n_1mainValue【児童館】&#10;有形固定資産減価償却率">
          <a:extLst>
            <a:ext uri="{FF2B5EF4-FFF2-40B4-BE49-F238E27FC236}">
              <a16:creationId xmlns:a16="http://schemas.microsoft.com/office/drawing/2014/main" id="{00000000-0008-0000-0E00-000005030000}"/>
            </a:ext>
          </a:extLst>
        </xdr:cNvPr>
        <xdr:cNvSpPr txBox="1"/>
      </xdr:nvSpPr>
      <xdr:spPr>
        <a:xfrm>
          <a:off x="15266044" y="1446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41164</xdr:rowOff>
    </xdr:from>
    <xdr:ext cx="405111" cy="259045"/>
    <xdr:sp macro="" textlink="">
      <xdr:nvSpPr>
        <xdr:cNvPr id="774" name="n_2mainValue【児童館】&#10;有形固定資産減価償却率">
          <a:extLst>
            <a:ext uri="{FF2B5EF4-FFF2-40B4-BE49-F238E27FC236}">
              <a16:creationId xmlns:a16="http://schemas.microsoft.com/office/drawing/2014/main" id="{00000000-0008-0000-0E00-000006030000}"/>
            </a:ext>
          </a:extLst>
        </xdr:cNvPr>
        <xdr:cNvSpPr txBox="1"/>
      </xdr:nvSpPr>
      <xdr:spPr>
        <a:xfrm>
          <a:off x="14389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20590</xdr:rowOff>
    </xdr:from>
    <xdr:ext cx="405111" cy="259045"/>
    <xdr:sp macro="" textlink="">
      <xdr:nvSpPr>
        <xdr:cNvPr id="775" name="n_3mainValue【児童館】&#10;有形固定資産減価償却率">
          <a:extLst>
            <a:ext uri="{FF2B5EF4-FFF2-40B4-BE49-F238E27FC236}">
              <a16:creationId xmlns:a16="http://schemas.microsoft.com/office/drawing/2014/main" id="{00000000-0008-0000-0E00-000007030000}"/>
            </a:ext>
          </a:extLst>
        </xdr:cNvPr>
        <xdr:cNvSpPr txBox="1"/>
      </xdr:nvSpPr>
      <xdr:spPr>
        <a:xfrm>
          <a:off x="135007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169181</xdr:rowOff>
    </xdr:from>
    <xdr:ext cx="405111" cy="259045"/>
    <xdr:sp macro="" textlink="">
      <xdr:nvSpPr>
        <xdr:cNvPr id="776" name="n_4mainValue【児童館】&#10;有形固定資産減価償却率">
          <a:extLst>
            <a:ext uri="{FF2B5EF4-FFF2-40B4-BE49-F238E27FC236}">
              <a16:creationId xmlns:a16="http://schemas.microsoft.com/office/drawing/2014/main" id="{00000000-0008-0000-0E00-000008030000}"/>
            </a:ext>
          </a:extLst>
        </xdr:cNvPr>
        <xdr:cNvSpPr txBox="1"/>
      </xdr:nvSpPr>
      <xdr:spPr>
        <a:xfrm>
          <a:off x="12611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103414</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1323300" y="1484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a:extLst>
            <a:ext uri="{FF2B5EF4-FFF2-40B4-BE49-F238E27FC236}">
              <a16:creationId xmlns:a16="http://schemas.microsoft.com/office/drawing/2014/main" id="{00000000-0008-0000-0E00-00003C03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29" name="n_2aveValue【児童館】&#10;一人当たり面積">
          <a:extLst>
            <a:ext uri="{FF2B5EF4-FFF2-40B4-BE49-F238E27FC236}">
              <a16:creationId xmlns:a16="http://schemas.microsoft.com/office/drawing/2014/main" id="{00000000-0008-0000-0E00-00003D030000}"/>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0" name="n_3aveValue【児童館】&#10;一人当たり面積">
          <a:extLst>
            <a:ext uri="{FF2B5EF4-FFF2-40B4-BE49-F238E27FC236}">
              <a16:creationId xmlns:a16="http://schemas.microsoft.com/office/drawing/2014/main" id="{00000000-0008-0000-0E00-00003E03000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aveValue【児童館】&#10;一人当たり面積">
          <a:extLst>
            <a:ext uri="{FF2B5EF4-FFF2-40B4-BE49-F238E27FC236}">
              <a16:creationId xmlns:a16="http://schemas.microsoft.com/office/drawing/2014/main" id="{00000000-0008-0000-0E00-00003F03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32" name="n_1mainValue【児童館】&#10;一人当たり面積">
          <a:extLst>
            <a:ext uri="{FF2B5EF4-FFF2-40B4-BE49-F238E27FC236}">
              <a16:creationId xmlns:a16="http://schemas.microsoft.com/office/drawing/2014/main" id="{00000000-0008-0000-0E00-000040030000}"/>
            </a:ext>
          </a:extLst>
        </xdr:cNvPr>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33" name="n_2mainValue【児童館】&#10;一人当たり面積">
          <a:extLst>
            <a:ext uri="{FF2B5EF4-FFF2-40B4-BE49-F238E27FC236}">
              <a16:creationId xmlns:a16="http://schemas.microsoft.com/office/drawing/2014/main" id="{00000000-0008-0000-0E00-000041030000}"/>
            </a:ext>
          </a:extLst>
        </xdr:cNvPr>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4" name="n_3mainValue【児童館】&#10;一人当たり面積">
          <a:extLst>
            <a:ext uri="{FF2B5EF4-FFF2-40B4-BE49-F238E27FC236}">
              <a16:creationId xmlns:a16="http://schemas.microsoft.com/office/drawing/2014/main" id="{00000000-0008-0000-0E00-000042030000}"/>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5" name="n_4mainValue【児童館】&#10;一人当たり面積">
          <a:extLst>
            <a:ext uri="{FF2B5EF4-FFF2-40B4-BE49-F238E27FC236}">
              <a16:creationId xmlns:a16="http://schemas.microsoft.com/office/drawing/2014/main" id="{00000000-0008-0000-0E00-000043030000}"/>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0000000-0008-0000-0E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3" name="【公民館】&#10;有形固定資産減価償却率最小値テキスト">
          <a:extLst>
            <a:ext uri="{FF2B5EF4-FFF2-40B4-BE49-F238E27FC236}">
              <a16:creationId xmlns:a16="http://schemas.microsoft.com/office/drawing/2014/main" id="{00000000-0008-0000-0E00-00005F03000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5" name="【公民館】&#10;有形固定資産減価償却率最大値テキスト">
          <a:extLst>
            <a:ext uri="{FF2B5EF4-FFF2-40B4-BE49-F238E27FC236}">
              <a16:creationId xmlns:a16="http://schemas.microsoft.com/office/drawing/2014/main" id="{00000000-0008-0000-0E00-000061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93997</xdr:rowOff>
    </xdr:from>
    <xdr:ext cx="405111" cy="259045"/>
    <xdr:sp macro="" textlink="">
      <xdr:nvSpPr>
        <xdr:cNvPr id="867" name="【公民館】&#10;有形固定資産減価償却率平均値テキスト">
          <a:extLst>
            <a:ext uri="{FF2B5EF4-FFF2-40B4-BE49-F238E27FC236}">
              <a16:creationId xmlns:a16="http://schemas.microsoft.com/office/drawing/2014/main" id="{00000000-0008-0000-0E00-000063030000}"/>
            </a:ext>
          </a:extLst>
        </xdr:cNvPr>
        <xdr:cNvSpPr txBox="1"/>
      </xdr:nvSpPr>
      <xdr:spPr>
        <a:xfrm>
          <a:off x="16357600" y="1741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116495</xdr:rowOff>
    </xdr:from>
    <xdr:ext cx="405111" cy="259045"/>
    <xdr:sp macro="" textlink="">
      <xdr:nvSpPr>
        <xdr:cNvPr id="879" name="【公民館】&#10;有形固定資産減価償却率該当値テキスト">
          <a:extLst>
            <a:ext uri="{FF2B5EF4-FFF2-40B4-BE49-F238E27FC236}">
              <a16:creationId xmlns:a16="http://schemas.microsoft.com/office/drawing/2014/main" id="{00000000-0008-0000-0E00-00006F030000}"/>
            </a:ext>
          </a:extLst>
        </xdr:cNvPr>
        <xdr:cNvSpPr txBox="1"/>
      </xdr:nvSpPr>
      <xdr:spPr>
        <a:xfrm>
          <a:off x="16357600"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17418</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5481300" y="178155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4541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156211</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4592300" y="1775351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365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94162</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3703300" y="176784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10705</xdr:rowOff>
    </xdr:from>
    <xdr:to>
      <xdr:col>67</xdr:col>
      <xdr:colOff>101600</xdr:colOff>
      <xdr:row>103</xdr:row>
      <xdr:rowOff>112305</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2763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61505</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flipV="1">
          <a:off x="12814300" y="176784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8" name="n_1aveValue【公民館】&#10;有形固定資産減価償却率">
          <a:extLst>
            <a:ext uri="{FF2B5EF4-FFF2-40B4-BE49-F238E27FC236}">
              <a16:creationId xmlns:a16="http://schemas.microsoft.com/office/drawing/2014/main" id="{00000000-0008-0000-0E00-000078030000}"/>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889" name="n_2aveValue【公民館】&#10;有形固定資産減価償却率">
          <a:extLst>
            <a:ext uri="{FF2B5EF4-FFF2-40B4-BE49-F238E27FC236}">
              <a16:creationId xmlns:a16="http://schemas.microsoft.com/office/drawing/2014/main" id="{00000000-0008-0000-0E00-000079030000}"/>
            </a:ext>
          </a:extLst>
        </xdr:cNvPr>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890" name="n_3aveValue【公民館】&#10;有形固定資産減価償却率">
          <a:extLst>
            <a:ext uri="{FF2B5EF4-FFF2-40B4-BE49-F238E27FC236}">
              <a16:creationId xmlns:a16="http://schemas.microsoft.com/office/drawing/2014/main" id="{00000000-0008-0000-0E00-00007A030000}"/>
            </a:ext>
          </a:extLst>
        </xdr:cNvPr>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91" name="n_4aveValue【公民館】&#10;有形固定資産減価償却率">
          <a:extLst>
            <a:ext uri="{FF2B5EF4-FFF2-40B4-BE49-F238E27FC236}">
              <a16:creationId xmlns:a16="http://schemas.microsoft.com/office/drawing/2014/main" id="{00000000-0008-0000-0E00-00007B030000}"/>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26688</xdr:rowOff>
    </xdr:from>
    <xdr:ext cx="405111" cy="259045"/>
    <xdr:sp macro="" textlink="">
      <xdr:nvSpPr>
        <xdr:cNvPr id="892" name="n_1mainValue【公民館】&#10;有形固定資産減価償却率">
          <a:extLst>
            <a:ext uri="{FF2B5EF4-FFF2-40B4-BE49-F238E27FC236}">
              <a16:creationId xmlns:a16="http://schemas.microsoft.com/office/drawing/2014/main" id="{00000000-0008-0000-0E00-00007C030000}"/>
            </a:ext>
          </a:extLst>
        </xdr:cNvPr>
        <xdr:cNvSpPr txBox="1"/>
      </xdr:nvSpPr>
      <xdr:spPr>
        <a:xfrm>
          <a:off x="152660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136089</xdr:rowOff>
    </xdr:from>
    <xdr:ext cx="405111" cy="259045"/>
    <xdr:sp macro="" textlink="">
      <xdr:nvSpPr>
        <xdr:cNvPr id="893" name="n_2mainValue【公民館】&#10;有形固定資産減価償却率">
          <a:extLst>
            <a:ext uri="{FF2B5EF4-FFF2-40B4-BE49-F238E27FC236}">
              <a16:creationId xmlns:a16="http://schemas.microsoft.com/office/drawing/2014/main" id="{00000000-0008-0000-0E00-00007D030000}"/>
            </a:ext>
          </a:extLst>
        </xdr:cNvPr>
        <xdr:cNvSpPr txBox="1"/>
      </xdr:nvSpPr>
      <xdr:spPr>
        <a:xfrm>
          <a:off x="14389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60977</xdr:rowOff>
    </xdr:from>
    <xdr:ext cx="405111" cy="259045"/>
    <xdr:sp macro="" textlink="">
      <xdr:nvSpPr>
        <xdr:cNvPr id="894" name="n_3mainValue【公民館】&#10;有形固定資産減価償却率">
          <a:extLst>
            <a:ext uri="{FF2B5EF4-FFF2-40B4-BE49-F238E27FC236}">
              <a16:creationId xmlns:a16="http://schemas.microsoft.com/office/drawing/2014/main" id="{00000000-0008-0000-0E00-00007E030000}"/>
            </a:ext>
          </a:extLst>
        </xdr:cNvPr>
        <xdr:cNvSpPr txBox="1"/>
      </xdr:nvSpPr>
      <xdr:spPr>
        <a:xfrm>
          <a:off x="13500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103432</xdr:rowOff>
    </xdr:from>
    <xdr:ext cx="405111" cy="259045"/>
    <xdr:sp macro="" textlink="">
      <xdr:nvSpPr>
        <xdr:cNvPr id="895" name="n_4mainValue【公民館】&#10;有形固定資産減価償却率">
          <a:extLst>
            <a:ext uri="{FF2B5EF4-FFF2-40B4-BE49-F238E27FC236}">
              <a16:creationId xmlns:a16="http://schemas.microsoft.com/office/drawing/2014/main" id="{00000000-0008-0000-0E00-00007F030000}"/>
            </a:ext>
          </a:extLst>
        </xdr:cNvPr>
        <xdr:cNvSpPr txBox="1"/>
      </xdr:nvSpPr>
      <xdr:spPr>
        <a:xfrm>
          <a:off x="12611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E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E00-000094030000}"/>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E00-000096030000}"/>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E00-000098030000}"/>
            </a:ext>
          </a:extLst>
        </xdr:cNvPr>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133986</xdr:rowOff>
    </xdr:from>
    <xdr:to>
      <xdr:col>116</xdr:col>
      <xdr:colOff>114300</xdr:colOff>
      <xdr:row>105</xdr:row>
      <xdr:rowOff>64136</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2110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112413</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E00-0000A4030000}"/>
            </a:ext>
          </a:extLst>
        </xdr:cNvPr>
        <xdr:cNvSpPr txBox="1"/>
      </xdr:nvSpPr>
      <xdr:spPr>
        <a:xfrm>
          <a:off x="22199600" y="17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122555</xdr:rowOff>
    </xdr:from>
    <xdr:to>
      <xdr:col>112</xdr:col>
      <xdr:colOff>38100</xdr:colOff>
      <xdr:row>105</xdr:row>
      <xdr:rowOff>52705</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127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xdr:rowOff>
    </xdr:from>
    <xdr:to>
      <xdr:col>116</xdr:col>
      <xdr:colOff>63500</xdr:colOff>
      <xdr:row>105</xdr:row>
      <xdr:rowOff>13336</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a:off x="21323300" y="180041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128270</xdr:rowOff>
    </xdr:from>
    <xdr:to>
      <xdr:col>107</xdr:col>
      <xdr:colOff>101600</xdr:colOff>
      <xdr:row>105</xdr:row>
      <xdr:rowOff>58420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2038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xdr:rowOff>
    </xdr:from>
    <xdr:to>
      <xdr:col>111</xdr:col>
      <xdr:colOff>177800</xdr:colOff>
      <xdr:row>105</xdr:row>
      <xdr:rowOff>7620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20434300" y="1800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133986</xdr:rowOff>
    </xdr:from>
    <xdr:to>
      <xdr:col>102</xdr:col>
      <xdr:colOff>165100</xdr:colOff>
      <xdr:row>105</xdr:row>
      <xdr:rowOff>64136</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9494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xdr:rowOff>
    </xdr:from>
    <xdr:to>
      <xdr:col>107</xdr:col>
      <xdr:colOff>50800</xdr:colOff>
      <xdr:row>105</xdr:row>
      <xdr:rowOff>13336</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9545300" y="18009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13336</xdr:rowOff>
    </xdr:from>
    <xdr:to>
      <xdr:col>102</xdr:col>
      <xdr:colOff>114300</xdr:colOff>
      <xdr:row>105</xdr:row>
      <xdr:rowOff>19050</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8656300" y="18015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941" name="n_1aveValue【公民館】&#10;一人当たり面積">
          <a:extLst>
            <a:ext uri="{FF2B5EF4-FFF2-40B4-BE49-F238E27FC236}">
              <a16:creationId xmlns:a16="http://schemas.microsoft.com/office/drawing/2014/main" id="{00000000-0008-0000-0E00-0000AD030000}"/>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942" name="n_2aveValue【公民館】&#10;一人当たり面積">
          <a:extLst>
            <a:ext uri="{FF2B5EF4-FFF2-40B4-BE49-F238E27FC236}">
              <a16:creationId xmlns:a16="http://schemas.microsoft.com/office/drawing/2014/main" id="{00000000-0008-0000-0E00-0000AE030000}"/>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126382</xdr:rowOff>
    </xdr:from>
    <xdr:ext cx="469744" cy="259045"/>
    <xdr:sp macro="" textlink="">
      <xdr:nvSpPr>
        <xdr:cNvPr id="943" name="n_3aveValue【公民館】&#10;一人当たり面積">
          <a:extLst>
            <a:ext uri="{FF2B5EF4-FFF2-40B4-BE49-F238E27FC236}">
              <a16:creationId xmlns:a16="http://schemas.microsoft.com/office/drawing/2014/main" id="{00000000-0008-0000-0E00-0000AF030000}"/>
            </a:ext>
          </a:extLst>
        </xdr:cNvPr>
        <xdr:cNvSpPr txBox="1"/>
      </xdr:nvSpPr>
      <xdr:spPr>
        <a:xfrm>
          <a:off x="19310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944" name="n_4aveValue【公民館】&#10;一人当たり面積">
          <a:extLst>
            <a:ext uri="{FF2B5EF4-FFF2-40B4-BE49-F238E27FC236}">
              <a16:creationId xmlns:a16="http://schemas.microsoft.com/office/drawing/2014/main" id="{00000000-0008-0000-0E00-0000B0030000}"/>
            </a:ext>
          </a:extLst>
        </xdr:cNvPr>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43832</xdr:rowOff>
    </xdr:from>
    <xdr:ext cx="469744" cy="259045"/>
    <xdr:sp macro="" textlink="">
      <xdr:nvSpPr>
        <xdr:cNvPr id="945" name="n_1mainValue【公民館】&#10;一人当たり面積">
          <a:extLst>
            <a:ext uri="{FF2B5EF4-FFF2-40B4-BE49-F238E27FC236}">
              <a16:creationId xmlns:a16="http://schemas.microsoft.com/office/drawing/2014/main" id="{00000000-0008-0000-0E00-0000B1030000}"/>
            </a:ext>
          </a:extLst>
        </xdr:cNvPr>
        <xdr:cNvSpPr txBox="1"/>
      </xdr:nvSpPr>
      <xdr:spPr>
        <a:xfrm>
          <a:off x="210757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49547</xdr:rowOff>
    </xdr:from>
    <xdr:ext cx="469744" cy="259045"/>
    <xdr:sp macro="" textlink="">
      <xdr:nvSpPr>
        <xdr:cNvPr id="946" name="n_2mainValue【公民館】&#10;一人当たり面積">
          <a:extLst>
            <a:ext uri="{FF2B5EF4-FFF2-40B4-BE49-F238E27FC236}">
              <a16:creationId xmlns:a16="http://schemas.microsoft.com/office/drawing/2014/main" id="{00000000-0008-0000-0E00-0000B2030000}"/>
            </a:ext>
          </a:extLst>
        </xdr:cNvPr>
        <xdr:cNvSpPr txBox="1"/>
      </xdr:nvSpPr>
      <xdr:spPr>
        <a:xfrm>
          <a:off x="201994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55263</xdr:rowOff>
    </xdr:from>
    <xdr:ext cx="469744" cy="259045"/>
    <xdr:sp macro="" textlink="">
      <xdr:nvSpPr>
        <xdr:cNvPr id="947" name="n_3mainValue【公民館】&#10;一人当たり面積">
          <a:extLst>
            <a:ext uri="{FF2B5EF4-FFF2-40B4-BE49-F238E27FC236}">
              <a16:creationId xmlns:a16="http://schemas.microsoft.com/office/drawing/2014/main" id="{00000000-0008-0000-0E00-0000B3030000}"/>
            </a:ext>
          </a:extLst>
        </xdr:cNvPr>
        <xdr:cNvSpPr txBox="1"/>
      </xdr:nvSpPr>
      <xdr:spPr>
        <a:xfrm>
          <a:off x="193104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948" name="n_4mainValue【公民館】&#10;一人当たり面積">
          <a:extLst>
            <a:ext uri="{FF2B5EF4-FFF2-40B4-BE49-F238E27FC236}">
              <a16:creationId xmlns:a16="http://schemas.microsoft.com/office/drawing/2014/main" id="{00000000-0008-0000-0E00-0000B4030000}"/>
            </a:ext>
          </a:extLst>
        </xdr:cNvPr>
        <xdr:cNvSpPr txBox="1"/>
      </xdr:nvSpPr>
      <xdr:spPr>
        <a:xfrm>
          <a:off x="18421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E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計画的な改良工事の実施により有形固定資産減価償却率は改善傾向にある。また、その他の施設については、多くの施設において大規模な改修や更新等を行っていないため、数値は微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同様に一人当たりの有形固定資産額、延長、面積についても人口減少の影響もあり、ほとんどの施設において微増となっている。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数値の差が比較的大きかった公民館と公営住宅については、依然として増加傾向にあるものの、その度合いは緩和されており、差は縮小している。公民館については、松阪公民館の移転に伴う施設整備の実施や複数施設の修繕を行ったこと、また、公営住宅については、設備の更新や改修工事を実施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10685</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525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121412</xdr:rowOff>
    </xdr:from>
    <xdr:to>
      <xdr:col>24</xdr:col>
      <xdr:colOff>114300</xdr:colOff>
      <xdr:row>36</xdr:row>
      <xdr:rowOff>51562</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144289</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97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73406</xdr:rowOff>
    </xdr:from>
    <xdr:to>
      <xdr:col>20</xdr:col>
      <xdr:colOff>38100</xdr:colOff>
      <xdr:row>36</xdr:row>
      <xdr:rowOff>3556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124206</xdr:rowOff>
    </xdr:from>
    <xdr:to>
      <xdr:col>24</xdr:col>
      <xdr:colOff>63500</xdr:colOff>
      <xdr:row>36</xdr:row>
      <xdr:rowOff>762</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12495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124206</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0769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148844</xdr:rowOff>
    </xdr:from>
    <xdr:to>
      <xdr:col>10</xdr:col>
      <xdr:colOff>165100</xdr:colOff>
      <xdr:row>35</xdr:row>
      <xdr:rowOff>78994</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28194</xdr:rowOff>
    </xdr:from>
    <xdr:to>
      <xdr:col>15</xdr:col>
      <xdr:colOff>50800</xdr:colOff>
      <xdr:row>35</xdr:row>
      <xdr:rowOff>76200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0289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103124</xdr:rowOff>
    </xdr:from>
    <xdr:to>
      <xdr:col>6</xdr:col>
      <xdr:colOff>38100</xdr:colOff>
      <xdr:row>35</xdr:row>
      <xdr:rowOff>33274</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153924</xdr:rowOff>
    </xdr:from>
    <xdr:to>
      <xdr:col>10</xdr:col>
      <xdr:colOff>114300</xdr:colOff>
      <xdr:row>35</xdr:row>
      <xdr:rowOff>28194</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5983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1541</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108983</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20083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95521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49801</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95267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19050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38117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3" name="n_4mainValue【図書館】&#10;一人当たり面積">
          <a:extLst>
            <a:ext uri="{FF2B5EF4-FFF2-40B4-BE49-F238E27FC236}">
              <a16:creationId xmlns:a16="http://schemas.microsoft.com/office/drawing/2014/main" id="{00000000-0008-0000-0F00-00008F000000}"/>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145324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577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135527</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5776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135527</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5727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114300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556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F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F00-0000E1000000}"/>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F00-0000E3000000}"/>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F00-0000E5000000}"/>
            </a:ext>
          </a:extLst>
        </xdr:cNvPr>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F00-0000F1000000}"/>
            </a:ext>
          </a:extLst>
        </xdr:cNvPr>
        <xdr:cNvSpPr txBox="1"/>
      </xdr:nvSpPr>
      <xdr:spPr>
        <a:xfrm>
          <a:off x="10515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56642</xdr:rowOff>
    </xdr:from>
    <xdr:to>
      <xdr:col>50</xdr:col>
      <xdr:colOff>165100</xdr:colOff>
      <xdr:row>61</xdr:row>
      <xdr:rowOff>158242</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588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107442</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9639300" y="1056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61214</xdr:rowOff>
    </xdr:from>
    <xdr:to>
      <xdr:col>46</xdr:col>
      <xdr:colOff>38100</xdr:colOff>
      <xdr:row>61</xdr:row>
      <xdr:rowOff>162814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699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107442</xdr:rowOff>
    </xdr:from>
    <xdr:to>
      <xdr:col>50</xdr:col>
      <xdr:colOff>114300</xdr:colOff>
      <xdr:row>61</xdr:row>
      <xdr:rowOff>112014</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750300" y="1056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65786</xdr:rowOff>
    </xdr:from>
    <xdr:to>
      <xdr:col>41</xdr:col>
      <xdr:colOff>101600</xdr:colOff>
      <xdr:row>61</xdr:row>
      <xdr:rowOff>167386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810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112014</xdr:rowOff>
    </xdr:from>
    <xdr:to>
      <xdr:col>45</xdr:col>
      <xdr:colOff>177800</xdr:colOff>
      <xdr:row>61</xdr:row>
      <xdr:rowOff>116586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861300" y="10570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70358</xdr:rowOff>
    </xdr:from>
    <xdr:to>
      <xdr:col>36</xdr:col>
      <xdr:colOff>165100</xdr:colOff>
      <xdr:row>62</xdr:row>
      <xdr:rowOff>508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921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116586</xdr:rowOff>
    </xdr:from>
    <xdr:to>
      <xdr:col>41</xdr:col>
      <xdr:colOff>50800</xdr:colOff>
      <xdr:row>61</xdr:row>
      <xdr:rowOff>121158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6972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12463</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F00-0000FA000000}"/>
            </a:ext>
          </a:extLst>
        </xdr:cNvPr>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F00-0000FB000000}"/>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F00-0000FC000000}"/>
            </a:ext>
          </a:extLst>
        </xdr:cNvPr>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39895</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F00-0000FD000000}"/>
            </a:ext>
          </a:extLst>
        </xdr:cNvPr>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149369</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F00-0000FE000000}"/>
            </a:ext>
          </a:extLst>
        </xdr:cNvPr>
        <xdr:cNvSpPr txBox="1"/>
      </xdr:nvSpPr>
      <xdr:spPr>
        <a:xfrm>
          <a:off x="9391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153941</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F00-0000FF000000}"/>
            </a:ext>
          </a:extLst>
        </xdr:cNvPr>
        <xdr:cNvSpPr txBox="1"/>
      </xdr:nvSpPr>
      <xdr:spPr>
        <a:xfrm>
          <a:off x="8515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158513</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F00-000000010000}"/>
            </a:ext>
          </a:extLst>
        </xdr:cNvPr>
        <xdr:cNvSpPr txBox="1"/>
      </xdr:nvSpPr>
      <xdr:spPr>
        <a:xfrm>
          <a:off x="7626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163085</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F00-000001010000}"/>
            </a:ext>
          </a:extLst>
        </xdr:cNvPr>
        <xdr:cNvSpPr txBox="1"/>
      </xdr:nvSpPr>
      <xdr:spPr>
        <a:xfrm>
          <a:off x="6737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40657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58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137161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41236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137161</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2908300" y="141236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83</xdr:row>
      <xdr:rowOff>106680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019300" y="1419606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114300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1130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59707</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F00-00005401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F00-000056010000}"/>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F00-000058010000}"/>
            </a:ext>
          </a:extLst>
        </xdr:cNvPr>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161307</xdr:rowOff>
    </xdr:from>
    <xdr:ext cx="469744" cy="259045"/>
    <xdr:sp macro="" textlink="">
      <xdr:nvSpPr>
        <xdr:cNvPr id="356" name="【福祉施設】&#10;一人当たり面積該当値テキスト">
          <a:extLst>
            <a:ext uri="{FF2B5EF4-FFF2-40B4-BE49-F238E27FC236}">
              <a16:creationId xmlns:a16="http://schemas.microsoft.com/office/drawing/2014/main" id="{00000000-0008-0000-0F00-000064010000}"/>
            </a:ext>
          </a:extLst>
        </xdr:cNvPr>
        <xdr:cNvSpPr txBox="1"/>
      </xdr:nvSpPr>
      <xdr:spPr>
        <a:xfrm>
          <a:off x="10515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9639300" y="1469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972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5" name="n_1aveValue【福祉施設】&#10;一人当たり面積">
          <a:extLst>
            <a:ext uri="{FF2B5EF4-FFF2-40B4-BE49-F238E27FC236}">
              <a16:creationId xmlns:a16="http://schemas.microsoft.com/office/drawing/2014/main" id="{00000000-0008-0000-0F00-00006D010000}"/>
            </a:ext>
          </a:extLst>
        </xdr:cNvPr>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66" name="n_2aveValue【福祉施設】&#10;一人当たり面積">
          <a:extLst>
            <a:ext uri="{FF2B5EF4-FFF2-40B4-BE49-F238E27FC236}">
              <a16:creationId xmlns:a16="http://schemas.microsoft.com/office/drawing/2014/main" id="{00000000-0008-0000-0F00-00006E010000}"/>
            </a:ext>
          </a:extLst>
        </xdr:cNvPr>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55897</xdr:rowOff>
    </xdr:from>
    <xdr:ext cx="469744" cy="259045"/>
    <xdr:sp macro="" textlink="">
      <xdr:nvSpPr>
        <xdr:cNvPr id="367" name="n_3aveValue【福祉施設】&#10;一人当たり面積">
          <a:extLst>
            <a:ext uri="{FF2B5EF4-FFF2-40B4-BE49-F238E27FC236}">
              <a16:creationId xmlns:a16="http://schemas.microsoft.com/office/drawing/2014/main" id="{00000000-0008-0000-0F00-00006F010000}"/>
            </a:ext>
          </a:extLst>
        </xdr:cNvPr>
        <xdr:cNvSpPr txBox="1"/>
      </xdr:nvSpPr>
      <xdr:spPr>
        <a:xfrm>
          <a:off x="7626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69" name="n_1mainValue【福祉施設】&#10;一人当たり面積">
          <a:extLst>
            <a:ext uri="{FF2B5EF4-FFF2-40B4-BE49-F238E27FC236}">
              <a16:creationId xmlns:a16="http://schemas.microsoft.com/office/drawing/2014/main" id="{00000000-0008-0000-0F00-000071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0" name="n_2mainValue【福祉施設】&#10;一人当たり面積">
          <a:extLst>
            <a:ext uri="{FF2B5EF4-FFF2-40B4-BE49-F238E27FC236}">
              <a16:creationId xmlns:a16="http://schemas.microsoft.com/office/drawing/2014/main" id="{00000000-0008-0000-0F00-000072010000}"/>
            </a:ext>
          </a:extLst>
        </xdr:cNvPr>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1" name="n_3mainValue【福祉施設】&#10;一人当たり面積">
          <a:extLst>
            <a:ext uri="{FF2B5EF4-FFF2-40B4-BE49-F238E27FC236}">
              <a16:creationId xmlns:a16="http://schemas.microsoft.com/office/drawing/2014/main" id="{00000000-0008-0000-0F00-000073010000}"/>
            </a:ext>
          </a:extLst>
        </xdr:cNvPr>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2" name="n_4mainValue【福祉施設】&#10;一人当たり面積">
          <a:extLst>
            <a:ext uri="{FF2B5EF4-FFF2-40B4-BE49-F238E27FC236}">
              <a16:creationId xmlns:a16="http://schemas.microsoft.com/office/drawing/2014/main" id="{00000000-0008-0000-0F00-000074010000}"/>
            </a:ext>
          </a:extLst>
        </xdr:cNvPr>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58057</xdr:rowOff>
    </xdr:from>
    <xdr:to>
      <xdr:col>24</xdr:col>
      <xdr:colOff>114300</xdr:colOff>
      <xdr:row>105</xdr:row>
      <xdr:rowOff>159657</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36484</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20501</xdr:rowOff>
    </xdr:from>
    <xdr:to>
      <xdr:col>20</xdr:col>
      <xdr:colOff>38100</xdr:colOff>
      <xdr:row>105</xdr:row>
      <xdr:rowOff>122101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71301</xdr:rowOff>
    </xdr:from>
    <xdr:to>
      <xdr:col>24</xdr:col>
      <xdr:colOff>63500</xdr:colOff>
      <xdr:row>105</xdr:row>
      <xdr:rowOff>108857</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80735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71301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804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87630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2019300" y="180457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170724</xdr:rowOff>
    </xdr:from>
    <xdr:to>
      <xdr:col>6</xdr:col>
      <xdr:colOff>38100</xdr:colOff>
      <xdr:row>105</xdr:row>
      <xdr:rowOff>100874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50074</xdr:rowOff>
    </xdr:from>
    <xdr:to>
      <xdr:col>10</xdr:col>
      <xdr:colOff>114300</xdr:colOff>
      <xdr:row>105</xdr:row>
      <xdr:rowOff>87630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80523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113228</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92001</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31259</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108204</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9639300" y="1827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108204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750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112776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7861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66548</xdr:rowOff>
    </xdr:from>
    <xdr:to>
      <xdr:col>36</xdr:col>
      <xdr:colOff>165100</xdr:colOff>
      <xdr:row>106</xdr:row>
      <xdr:rowOff>168148</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112776</xdr:rowOff>
    </xdr:from>
    <xdr:to>
      <xdr:col>41</xdr:col>
      <xdr:colOff>50800</xdr:colOff>
      <xdr:row>106</xdr:row>
      <xdr:rowOff>117348</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6972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150131</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159275</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13335</xdr:rowOff>
    </xdr:from>
    <xdr:to>
      <xdr:col>85</xdr:col>
      <xdr:colOff>126364</xdr:colOff>
      <xdr:row>42</xdr:row>
      <xdr:rowOff>11430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6014085"/>
          <a:ext cx="0" cy="119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131462</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13335</xdr:rowOff>
    </xdr:from>
    <xdr:to>
      <xdr:col>86</xdr:col>
      <xdr:colOff>25400</xdr:colOff>
      <xdr:row>35</xdr:row>
      <xdr:rowOff>13335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601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143510</xdr:rowOff>
    </xdr:from>
    <xdr:to>
      <xdr:col>81</xdr:col>
      <xdr:colOff>101600</xdr:colOff>
      <xdr:row>37</xdr:row>
      <xdr:rowOff>73660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87012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86360</xdr:rowOff>
    </xdr:from>
    <xdr:to>
      <xdr:col>81</xdr:col>
      <xdr:colOff>101600</xdr:colOff>
      <xdr:row>35</xdr:row>
      <xdr:rowOff>16510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35</xdr:row>
      <xdr:rowOff>13335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59664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29210</xdr:rowOff>
    </xdr:from>
    <xdr:to>
      <xdr:col>76</xdr:col>
      <xdr:colOff>165100</xdr:colOff>
      <xdr:row>34</xdr:row>
      <xdr:rowOff>130810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80010</xdr:rowOff>
    </xdr:from>
    <xdr:to>
      <xdr:col>81</xdr:col>
      <xdr:colOff>50800</xdr:colOff>
      <xdr:row>34</xdr:row>
      <xdr:rowOff>137160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5909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80010</xdr:rowOff>
    </xdr:from>
    <xdr:to>
      <xdr:col>76</xdr:col>
      <xdr:colOff>114300</xdr:colOff>
      <xdr:row>35</xdr:row>
      <xdr:rowOff>62865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703300" y="59093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145415</xdr:rowOff>
    </xdr:from>
    <xdr:to>
      <xdr:col>67</xdr:col>
      <xdr:colOff>101600</xdr:colOff>
      <xdr:row>35</xdr:row>
      <xdr:rowOff>75565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24765</xdr:rowOff>
    </xdr:from>
    <xdr:to>
      <xdr:col>71</xdr:col>
      <xdr:colOff>177800</xdr:colOff>
      <xdr:row>35</xdr:row>
      <xdr:rowOff>62865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6025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64787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33037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147337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92092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00000000-0008-0000-0F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00000000-0008-0000-0F00-000035020000}"/>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0000000-0008-0000-0F00-000037020000}"/>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00000000-0008-0000-0F00-000039020000}"/>
            </a:ext>
          </a:extLst>
        </xdr:cNvPr>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149461</xdr:rowOff>
    </xdr:from>
    <xdr:to>
      <xdr:col>116</xdr:col>
      <xdr:colOff>114300</xdr:colOff>
      <xdr:row>39</xdr:row>
      <xdr:rowOff>79611</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2110700" y="66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127888</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00000000-0008-0000-0F00-000045020000}"/>
            </a:ext>
          </a:extLst>
        </xdr:cNvPr>
        <xdr:cNvSpPr txBox="1"/>
      </xdr:nvSpPr>
      <xdr:spPr>
        <a:xfrm>
          <a:off x="22199600" y="66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153799</xdr:rowOff>
    </xdr:from>
    <xdr:to>
      <xdr:col>112</xdr:col>
      <xdr:colOff>38100</xdr:colOff>
      <xdr:row>39</xdr:row>
      <xdr:rowOff>83949</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6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28811</xdr:rowOff>
    </xdr:from>
    <xdr:to>
      <xdr:col>116</xdr:col>
      <xdr:colOff>63500</xdr:colOff>
      <xdr:row>39</xdr:row>
      <xdr:rowOff>33149</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1323300" y="6715361"/>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155559</xdr:rowOff>
    </xdr:from>
    <xdr:to>
      <xdr:col>107</xdr:col>
      <xdr:colOff>101600</xdr:colOff>
      <xdr:row>39</xdr:row>
      <xdr:rowOff>85709</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66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33149</xdr:rowOff>
    </xdr:from>
    <xdr:to>
      <xdr:col>111</xdr:col>
      <xdr:colOff>177800</xdr:colOff>
      <xdr:row>39</xdr:row>
      <xdr:rowOff>34909</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0434300" y="6719699"/>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87854</xdr:rowOff>
    </xdr:from>
    <xdr:to>
      <xdr:col>102</xdr:col>
      <xdr:colOff>165100</xdr:colOff>
      <xdr:row>39</xdr:row>
      <xdr:rowOff>18004</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9494500" y="66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138654</xdr:rowOff>
    </xdr:from>
    <xdr:to>
      <xdr:col>107</xdr:col>
      <xdr:colOff>50800</xdr:colOff>
      <xdr:row>39</xdr:row>
      <xdr:rowOff>34909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9545300" y="6653754"/>
          <a:ext cx="889000" cy="6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92003</xdr:rowOff>
    </xdr:from>
    <xdr:to>
      <xdr:col>98</xdr:col>
      <xdr:colOff>38100</xdr:colOff>
      <xdr:row>39</xdr:row>
      <xdr:rowOff>22153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8605500" y="66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138654</xdr:rowOff>
    </xdr:from>
    <xdr:to>
      <xdr:col>102</xdr:col>
      <xdr:colOff>114300</xdr:colOff>
      <xdr:row>38</xdr:row>
      <xdr:rowOff>142803</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8656300" y="6653754"/>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75076</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67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76836</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67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9131</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6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6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95267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166370</xdr:rowOff>
    </xdr:from>
    <xdr:to>
      <xdr:col>85</xdr:col>
      <xdr:colOff>177800</xdr:colOff>
      <xdr:row>57</xdr:row>
      <xdr:rowOff>96520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81297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968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57</xdr:row>
      <xdr:rowOff>45720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97269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154940</xdr:rowOff>
    </xdr:from>
    <xdr:to>
      <xdr:col>76</xdr:col>
      <xdr:colOff>165100</xdr:colOff>
      <xdr:row>56</xdr:row>
      <xdr:rowOff>85090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34290</xdr:rowOff>
    </xdr:from>
    <xdr:to>
      <xdr:col>81</xdr:col>
      <xdr:colOff>50800</xdr:colOff>
      <xdr:row>56</xdr:row>
      <xdr:rowOff>125730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96354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55880</xdr:rowOff>
    </xdr:from>
    <xdr:to>
      <xdr:col>72</xdr:col>
      <xdr:colOff>38100</xdr:colOff>
      <xdr:row>55</xdr:row>
      <xdr:rowOff>157480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106680</xdr:rowOff>
    </xdr:from>
    <xdr:to>
      <xdr:col>76</xdr:col>
      <xdr:colOff>114300</xdr:colOff>
      <xdr:row>56</xdr:row>
      <xdr:rowOff>34290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95364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17780</xdr:rowOff>
    </xdr:from>
    <xdr:to>
      <xdr:col>67</xdr:col>
      <xdr:colOff>101600</xdr:colOff>
      <xdr:row>55</xdr:row>
      <xdr:rowOff>119380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68580</xdr:rowOff>
    </xdr:from>
    <xdr:to>
      <xdr:col>71</xdr:col>
      <xdr:colOff>177800</xdr:colOff>
      <xdr:row>55</xdr:row>
      <xdr:rowOff>106680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9498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101617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2557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926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135907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12700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20434300" y="1062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xdr:rowOff>
    </xdr:from>
    <xdr:to>
      <xdr:col>107</xdr:col>
      <xdr:colOff>50800</xdr:colOff>
      <xdr:row>62</xdr:row>
      <xdr:rowOff>12700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9545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12700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656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80027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80027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80027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00000000-0008-0000-0F00-0000D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0000000-0008-0000-0F00-0000E0020000}"/>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00000000-0008-0000-0F00-0000E2020000}"/>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00000000-0008-0000-0F00-0000E4020000}"/>
            </a:ext>
          </a:extLst>
        </xdr:cNvPr>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126746</xdr:rowOff>
    </xdr:from>
    <xdr:to>
      <xdr:col>85</xdr:col>
      <xdr:colOff>177800</xdr:colOff>
      <xdr:row>84</xdr:row>
      <xdr:rowOff>56896</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6268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149623</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F00-0000F0020000}"/>
            </a:ext>
          </a:extLst>
        </xdr:cNvPr>
        <xdr:cNvSpPr txBox="1"/>
      </xdr:nvSpPr>
      <xdr:spPr>
        <a:xfrm>
          <a:off x="16357600" y="1420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81026</xdr:rowOff>
    </xdr:from>
    <xdr:to>
      <xdr:col>81</xdr:col>
      <xdr:colOff>101600</xdr:colOff>
      <xdr:row>84</xdr:row>
      <xdr:rowOff>11176</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5430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131826</xdr:rowOff>
    </xdr:from>
    <xdr:to>
      <xdr:col>85</xdr:col>
      <xdr:colOff>127000</xdr:colOff>
      <xdr:row>84</xdr:row>
      <xdr:rowOff>6096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5481300" y="14362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37592</xdr:rowOff>
    </xdr:from>
    <xdr:to>
      <xdr:col>76</xdr:col>
      <xdr:colOff>165100</xdr:colOff>
      <xdr:row>83</xdr:row>
      <xdr:rowOff>139192</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4541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88392</xdr:rowOff>
    </xdr:from>
    <xdr:to>
      <xdr:col>81</xdr:col>
      <xdr:colOff>50800</xdr:colOff>
      <xdr:row>83</xdr:row>
      <xdr:rowOff>131826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592300" y="143187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167894</xdr:rowOff>
    </xdr:from>
    <xdr:to>
      <xdr:col>72</xdr:col>
      <xdr:colOff>38100</xdr:colOff>
      <xdr:row>83</xdr:row>
      <xdr:rowOff>98044</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3652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47244</xdr:rowOff>
    </xdr:from>
    <xdr:to>
      <xdr:col>76</xdr:col>
      <xdr:colOff>114300</xdr:colOff>
      <xdr:row>83</xdr:row>
      <xdr:rowOff>88392</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3703300" y="142775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142748</xdr:rowOff>
    </xdr:from>
    <xdr:to>
      <xdr:col>67</xdr:col>
      <xdr:colOff>101600</xdr:colOff>
      <xdr:row>83</xdr:row>
      <xdr:rowOff>72898</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2763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22098</xdr:rowOff>
    </xdr:from>
    <xdr:to>
      <xdr:col>71</xdr:col>
      <xdr:colOff>177800</xdr:colOff>
      <xdr:row>83</xdr:row>
      <xdr:rowOff>47244</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814300" y="142524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761" name="n_1aveValue【消防施設】&#10;有形固定資産減価償却率">
          <a:extLst>
            <a:ext uri="{FF2B5EF4-FFF2-40B4-BE49-F238E27FC236}">
              <a16:creationId xmlns:a16="http://schemas.microsoft.com/office/drawing/2014/main" id="{00000000-0008-0000-0F00-0000F9020000}"/>
            </a:ext>
          </a:extLst>
        </xdr:cNvPr>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F00-0000FA020000}"/>
            </a:ext>
          </a:extLst>
        </xdr:cNvPr>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763" name="n_3aveValue【消防施設】&#10;有形固定資産減価償却率">
          <a:extLst>
            <a:ext uri="{FF2B5EF4-FFF2-40B4-BE49-F238E27FC236}">
              <a16:creationId xmlns:a16="http://schemas.microsoft.com/office/drawing/2014/main" id="{00000000-0008-0000-0F00-0000FB020000}"/>
            </a:ext>
          </a:extLst>
        </xdr:cNvPr>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764" name="n_4aveValue【消防施設】&#10;有形固定資産減価償却率">
          <a:extLst>
            <a:ext uri="{FF2B5EF4-FFF2-40B4-BE49-F238E27FC236}">
              <a16:creationId xmlns:a16="http://schemas.microsoft.com/office/drawing/2014/main" id="{00000000-0008-0000-0F00-0000FC020000}"/>
            </a:ext>
          </a:extLst>
        </xdr:cNvPr>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27703</xdr:rowOff>
    </xdr:from>
    <xdr:ext cx="405111" cy="259045"/>
    <xdr:sp macro="" textlink="">
      <xdr:nvSpPr>
        <xdr:cNvPr id="765" name="n_1mainValue【消防施設】&#10;有形固定資産減価償却率">
          <a:extLst>
            <a:ext uri="{FF2B5EF4-FFF2-40B4-BE49-F238E27FC236}">
              <a16:creationId xmlns:a16="http://schemas.microsoft.com/office/drawing/2014/main" id="{00000000-0008-0000-0F00-0000FD020000}"/>
            </a:ext>
          </a:extLst>
        </xdr:cNvPr>
        <xdr:cNvSpPr txBox="1"/>
      </xdr:nvSpPr>
      <xdr:spPr>
        <a:xfrm>
          <a:off x="15266044" y="1408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155719</xdr:rowOff>
    </xdr:from>
    <xdr:ext cx="405111" cy="259045"/>
    <xdr:sp macro="" textlink="">
      <xdr:nvSpPr>
        <xdr:cNvPr id="766" name="n_2mainValue【消防施設】&#10;有形固定資産減価償却率">
          <a:extLst>
            <a:ext uri="{FF2B5EF4-FFF2-40B4-BE49-F238E27FC236}">
              <a16:creationId xmlns:a16="http://schemas.microsoft.com/office/drawing/2014/main" id="{00000000-0008-0000-0F00-0000FE020000}"/>
            </a:ext>
          </a:extLst>
        </xdr:cNvPr>
        <xdr:cNvSpPr txBox="1"/>
      </xdr:nvSpPr>
      <xdr:spPr>
        <a:xfrm>
          <a:off x="14389744" y="1404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114571</xdr:rowOff>
    </xdr:from>
    <xdr:ext cx="405111" cy="259045"/>
    <xdr:sp macro="" textlink="">
      <xdr:nvSpPr>
        <xdr:cNvPr id="767" name="n_3mainValue【消防施設】&#10;有形固定資産減価償却率">
          <a:extLst>
            <a:ext uri="{FF2B5EF4-FFF2-40B4-BE49-F238E27FC236}">
              <a16:creationId xmlns:a16="http://schemas.microsoft.com/office/drawing/2014/main" id="{00000000-0008-0000-0F00-0000FF020000}"/>
            </a:ext>
          </a:extLst>
        </xdr:cNvPr>
        <xdr:cNvSpPr txBox="1"/>
      </xdr:nvSpPr>
      <xdr:spPr>
        <a:xfrm>
          <a:off x="13500744" y="1400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89425</xdr:rowOff>
    </xdr:from>
    <xdr:ext cx="405111" cy="259045"/>
    <xdr:sp macro="" textlink="">
      <xdr:nvSpPr>
        <xdr:cNvPr id="768" name="n_4mainValue【消防施設】&#10;有形固定資産減価償却率">
          <a:extLst>
            <a:ext uri="{FF2B5EF4-FFF2-40B4-BE49-F238E27FC236}">
              <a16:creationId xmlns:a16="http://schemas.microsoft.com/office/drawing/2014/main" id="{00000000-0008-0000-0F00-000000030000}"/>
            </a:ext>
          </a:extLst>
        </xdr:cNvPr>
        <xdr:cNvSpPr txBox="1"/>
      </xdr:nvSpPr>
      <xdr:spPr>
        <a:xfrm>
          <a:off x="12611744" y="1397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F00-00001C030000}"/>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F00-00001E030000}"/>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F00-00002003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164193</xdr:rowOff>
    </xdr:from>
    <xdr:to>
      <xdr:col>116</xdr:col>
      <xdr:colOff>114300</xdr:colOff>
      <xdr:row>84</xdr:row>
      <xdr:rowOff>94343</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2110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142620</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F00-00002C030000}"/>
            </a:ext>
          </a:extLst>
        </xdr:cNvPr>
        <xdr:cNvSpPr txBox="1"/>
      </xdr:nvSpPr>
      <xdr:spPr>
        <a:xfrm>
          <a:off x="22199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43543</xdr:rowOff>
    </xdr:from>
    <xdr:to>
      <xdr:col>116</xdr:col>
      <xdr:colOff>63500</xdr:colOff>
      <xdr:row>84</xdr:row>
      <xdr:rowOff>54429</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21323300" y="144453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141514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0434300" y="144562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85</xdr:row>
      <xdr:rowOff>13607</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9545300" y="145433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57150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18656300" y="145868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1" name="n_1aveValue【消防施設】&#10;一人当たり面積">
          <a:extLst>
            <a:ext uri="{FF2B5EF4-FFF2-40B4-BE49-F238E27FC236}">
              <a16:creationId xmlns:a16="http://schemas.microsoft.com/office/drawing/2014/main" id="{00000000-0008-0000-0F00-00003503000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2" name="n_2aveValue【消防施設】&#10;一人当たり面積">
          <a:extLst>
            <a:ext uri="{FF2B5EF4-FFF2-40B4-BE49-F238E27FC236}">
              <a16:creationId xmlns:a16="http://schemas.microsoft.com/office/drawing/2014/main" id="{00000000-0008-0000-0F00-00003603000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3" name="n_3aveValue【消防施設】&#10;一人当たり面積">
          <a:extLst>
            <a:ext uri="{FF2B5EF4-FFF2-40B4-BE49-F238E27FC236}">
              <a16:creationId xmlns:a16="http://schemas.microsoft.com/office/drawing/2014/main" id="{00000000-0008-0000-0F00-000037030000}"/>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4" name="n_4aveValue【消防施設】&#10;一人当たり面積">
          <a:extLst>
            <a:ext uri="{FF2B5EF4-FFF2-40B4-BE49-F238E27FC236}">
              <a16:creationId xmlns:a16="http://schemas.microsoft.com/office/drawing/2014/main" id="{00000000-0008-0000-0F00-000038030000}"/>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825" name="n_1mainValue【消防施設】&#10;一人当たり面積">
          <a:extLst>
            <a:ext uri="{FF2B5EF4-FFF2-40B4-BE49-F238E27FC236}">
              <a16:creationId xmlns:a16="http://schemas.microsoft.com/office/drawing/2014/main" id="{00000000-0008-0000-0F00-000039030000}"/>
            </a:ext>
          </a:extLst>
        </xdr:cNvPr>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11991</xdr:rowOff>
    </xdr:from>
    <xdr:ext cx="469744" cy="259045"/>
    <xdr:sp macro="" textlink="">
      <xdr:nvSpPr>
        <xdr:cNvPr id="826" name="n_2mainValue【消防施設】&#10;一人当たり面積">
          <a:extLst>
            <a:ext uri="{FF2B5EF4-FFF2-40B4-BE49-F238E27FC236}">
              <a16:creationId xmlns:a16="http://schemas.microsoft.com/office/drawing/2014/main" id="{00000000-0008-0000-0F00-00003A030000}"/>
            </a:ext>
          </a:extLst>
        </xdr:cNvPr>
        <xdr:cNvSpPr txBox="1"/>
      </xdr:nvSpPr>
      <xdr:spPr>
        <a:xfrm>
          <a:off x="20199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827" name="n_3mainValue【消防施設】&#10;一人当たり面積">
          <a:extLst>
            <a:ext uri="{FF2B5EF4-FFF2-40B4-BE49-F238E27FC236}">
              <a16:creationId xmlns:a16="http://schemas.microsoft.com/office/drawing/2014/main" id="{00000000-0008-0000-0F00-00003B030000}"/>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8" name="n_4mainValue【消防施設】&#10;一人当たり面積">
          <a:extLst>
            <a:ext uri="{FF2B5EF4-FFF2-40B4-BE49-F238E27FC236}">
              <a16:creationId xmlns:a16="http://schemas.microsoft.com/office/drawing/2014/main" id="{00000000-0008-0000-0F00-00003C03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F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F00-000054030000}"/>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4" name="【庁舎】&#10;有形固定資産減価償却率最大値テキスト">
          <a:extLst>
            <a:ext uri="{FF2B5EF4-FFF2-40B4-BE49-F238E27FC236}">
              <a16:creationId xmlns:a16="http://schemas.microsoft.com/office/drawing/2014/main" id="{00000000-0008-0000-0F00-000056030000}"/>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F00-00005803000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148844</xdr:rowOff>
    </xdr:from>
    <xdr:to>
      <xdr:col>85</xdr:col>
      <xdr:colOff>177800</xdr:colOff>
      <xdr:row>106</xdr:row>
      <xdr:rowOff>78994</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62687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127271</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F00-000064030000}"/>
            </a:ext>
          </a:extLst>
        </xdr:cNvPr>
        <xdr:cNvSpPr txBox="1"/>
      </xdr:nvSpPr>
      <xdr:spPr>
        <a:xfrm>
          <a:off x="16357600"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96265</xdr:rowOff>
    </xdr:from>
    <xdr:to>
      <xdr:col>81</xdr:col>
      <xdr:colOff>101600</xdr:colOff>
      <xdr:row>107</xdr:row>
      <xdr:rowOff>26415</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5430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28194</xdr:rowOff>
    </xdr:from>
    <xdr:to>
      <xdr:col>85</xdr:col>
      <xdr:colOff>127000</xdr:colOff>
      <xdr:row>106</xdr:row>
      <xdr:rowOff>147065</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flipV="1">
          <a:off x="15481300" y="1820189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89408</xdr:rowOff>
    </xdr:from>
    <xdr:to>
      <xdr:col>76</xdr:col>
      <xdr:colOff>165100</xdr:colOff>
      <xdr:row>107</xdr:row>
      <xdr:rowOff>19558</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4541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140208</xdr:rowOff>
    </xdr:from>
    <xdr:to>
      <xdr:col>81</xdr:col>
      <xdr:colOff>50800</xdr:colOff>
      <xdr:row>106</xdr:row>
      <xdr:rowOff>147065</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4592300" y="183139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3652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117348</xdr:rowOff>
    </xdr:from>
    <xdr:to>
      <xdr:col>76</xdr:col>
      <xdr:colOff>114300</xdr:colOff>
      <xdr:row>106</xdr:row>
      <xdr:rowOff>140208</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3703300" y="18291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39115</xdr:rowOff>
    </xdr:from>
    <xdr:to>
      <xdr:col>67</xdr:col>
      <xdr:colOff>101600</xdr:colOff>
      <xdr:row>106</xdr:row>
      <xdr:rowOff>140715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276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89915</xdr:rowOff>
    </xdr:from>
    <xdr:to>
      <xdr:col>71</xdr:col>
      <xdr:colOff>177800</xdr:colOff>
      <xdr:row>106</xdr:row>
      <xdr:rowOff>117348</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2814300" y="18263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F00-00006D030000}"/>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F00-00006E030000}"/>
            </a:ext>
          </a:extLst>
        </xdr:cNvPr>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F00-00006F030000}"/>
            </a:ext>
          </a:extLst>
        </xdr:cNvPr>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F00-000070030000}"/>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17542</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F00-000071030000}"/>
            </a:ext>
          </a:extLst>
        </xdr:cNvPr>
        <xdr:cNvSpPr txBox="1"/>
      </xdr:nvSpPr>
      <xdr:spPr>
        <a:xfrm>
          <a:off x="15266044"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10685</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F00-000072030000}"/>
            </a:ext>
          </a:extLst>
        </xdr:cNvPr>
        <xdr:cNvSpPr txBox="1"/>
      </xdr:nvSpPr>
      <xdr:spPr>
        <a:xfrm>
          <a:off x="143897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159275</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131842</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8" name="【庁舎】&#10;一人当たり面積最小値テキスト">
          <a:extLst>
            <a:ext uri="{FF2B5EF4-FFF2-40B4-BE49-F238E27FC236}">
              <a16:creationId xmlns:a16="http://schemas.microsoft.com/office/drawing/2014/main" id="{00000000-0008-0000-0F00-00008C030000}"/>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F00-00008E030000}"/>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912" name="【庁舎】&#10;一人当たり面積平均値テキスト">
          <a:extLst>
            <a:ext uri="{FF2B5EF4-FFF2-40B4-BE49-F238E27FC236}">
              <a16:creationId xmlns:a16="http://schemas.microsoft.com/office/drawing/2014/main" id="{00000000-0008-0000-0F00-000090030000}"/>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924" name="【庁舎】&#10;一人当たり面積該当値テキスト">
          <a:extLst>
            <a:ext uri="{FF2B5EF4-FFF2-40B4-BE49-F238E27FC236}">
              <a16:creationId xmlns:a16="http://schemas.microsoft.com/office/drawing/2014/main" id="{00000000-0008-0000-0F00-00009C030000}"/>
            </a:ext>
          </a:extLst>
        </xdr:cNvPr>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115063</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flipV="1">
          <a:off x="21323300" y="184556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119635</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0434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119635</xdr:rowOff>
    </xdr:from>
    <xdr:to>
      <xdr:col>107</xdr:col>
      <xdr:colOff>50800</xdr:colOff>
      <xdr:row>107</xdr:row>
      <xdr:rowOff>119635</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9545300" y="1846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119635</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8656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3" name="n_1aveValue【庁舎】&#10;一人当たり面積">
          <a:extLst>
            <a:ext uri="{FF2B5EF4-FFF2-40B4-BE49-F238E27FC236}">
              <a16:creationId xmlns:a16="http://schemas.microsoft.com/office/drawing/2014/main" id="{00000000-0008-0000-0F00-0000A5030000}"/>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934" name="n_2aveValue【庁舎】&#10;一人当たり面積">
          <a:extLst>
            <a:ext uri="{FF2B5EF4-FFF2-40B4-BE49-F238E27FC236}">
              <a16:creationId xmlns:a16="http://schemas.microsoft.com/office/drawing/2014/main" id="{00000000-0008-0000-0F00-0000A6030000}"/>
            </a:ext>
          </a:extLst>
        </xdr:cNvPr>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35" name="n_3aveValue【庁舎】&#10;一人当たり面積">
          <a:extLst>
            <a:ext uri="{FF2B5EF4-FFF2-40B4-BE49-F238E27FC236}">
              <a16:creationId xmlns:a16="http://schemas.microsoft.com/office/drawing/2014/main" id="{00000000-0008-0000-0F00-0000A7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936" name="n_4aveValue【庁舎】&#10;一人当たり面積">
          <a:extLst>
            <a:ext uri="{FF2B5EF4-FFF2-40B4-BE49-F238E27FC236}">
              <a16:creationId xmlns:a16="http://schemas.microsoft.com/office/drawing/2014/main" id="{00000000-0008-0000-0F00-0000A8030000}"/>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37" name="n_1mainValue【庁舎】&#10;一人当たり面積">
          <a:extLst>
            <a:ext uri="{FF2B5EF4-FFF2-40B4-BE49-F238E27FC236}">
              <a16:creationId xmlns:a16="http://schemas.microsoft.com/office/drawing/2014/main" id="{00000000-0008-0000-0F00-0000A9030000}"/>
            </a:ext>
          </a:extLst>
        </xdr:cNvPr>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38" name="n_2mainValue【庁舎】&#10;一人当たり面積">
          <a:extLst>
            <a:ext uri="{FF2B5EF4-FFF2-40B4-BE49-F238E27FC236}">
              <a16:creationId xmlns:a16="http://schemas.microsoft.com/office/drawing/2014/main" id="{00000000-0008-0000-0F00-0000AA030000}"/>
            </a:ext>
          </a:extLst>
        </xdr:cNvPr>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39" name="n_3mainValue【庁舎】&#10;一人当たり面積">
          <a:extLst>
            <a:ext uri="{FF2B5EF4-FFF2-40B4-BE49-F238E27FC236}">
              <a16:creationId xmlns:a16="http://schemas.microsoft.com/office/drawing/2014/main" id="{00000000-0008-0000-0F00-0000AB030000}"/>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940" name="n_4mainValue【庁舎】&#10;一人当たり面積">
          <a:extLst>
            <a:ext uri="{FF2B5EF4-FFF2-40B4-BE49-F238E27FC236}">
              <a16:creationId xmlns:a16="http://schemas.microsoft.com/office/drawing/2014/main" id="{00000000-0008-0000-0F00-0000AC030000}"/>
            </a:ext>
          </a:extLst>
        </xdr:cNvPr>
        <xdr:cNvSpPr txBox="1"/>
      </xdr:nvSpPr>
      <xdr:spPr>
        <a:xfrm>
          <a:off x="18421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近年、施設の建て替えや大規模改修を実施したため一般廃棄物処理施設、保健センター、図書館の有形固定資産減価償却率は、類似団体数値と比較して上位に位置している。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また、類似団体と数値の差が比較的大きかった庁舎については、令和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年度に本庁舎及び複数の支所において、太陽光発電設備の設置や空調設備等の更新を実施したため、数値の改善がみられる。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当市経年比較において、平成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年度より低下傾向にあったものの令和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年度より上昇傾向にある。単年度指標においても、</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0.569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0.593</a:t>
          </a:r>
          <a:r>
            <a:rPr kumimoji="1" lang="ja-JP" altLang="en-US" sz="1200">
              <a:latin typeface="ＭＳ Ｐゴシック" panose="020B0600070205080204" pitchFamily="50" charset="-128"/>
              <a:ea typeface="ＭＳ Ｐゴシック" panose="020B0600070205080204" pitchFamily="50" charset="-128"/>
            </a:rPr>
            <a:t>と令和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年度と同水準となった。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令和元年度までを合併特例事業債を財源とした集中投資期間とし、市債の償還を短期間に実施する短期償還を行ったが、その影響がなくなったため数値が上昇したと思われる。ただし、合併特例事業債を活用した未来投資基金の借入について、市債残高の影響を一時的なものに留めるため、早期の償還を行っていることにより、期間中は同水準が続く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年度は、分子では主に公債費</a:t>
          </a:r>
          <a:r>
            <a:rPr kumimoji="1" lang="en-US" altLang="ja-JP" sz="1200">
              <a:latin typeface="ＭＳ Ｐゴシック" panose="020B0600070205080204" pitchFamily="50" charset="-128"/>
              <a:ea typeface="ＭＳ Ｐゴシック" panose="020B0600070205080204" pitchFamily="50" charset="-128"/>
            </a:rPr>
            <a:t>539,205</a:t>
          </a:r>
          <a:r>
            <a:rPr kumimoji="1" lang="ja-JP" altLang="en-US" sz="1200">
              <a:latin typeface="ＭＳ Ｐゴシック" panose="020B0600070205080204" pitchFamily="50" charset="-128"/>
              <a:ea typeface="ＭＳ Ｐゴシック" panose="020B0600070205080204" pitchFamily="50" charset="-128"/>
            </a:rPr>
            <a:t>千円増、扶助費</a:t>
          </a:r>
          <a:r>
            <a:rPr kumimoji="1" lang="en-US" altLang="ja-JP" sz="1200">
              <a:latin typeface="ＭＳ Ｐゴシック" panose="020B0600070205080204" pitchFamily="50" charset="-128"/>
              <a:ea typeface="ＭＳ Ｐゴシック" panose="020B0600070205080204" pitchFamily="50" charset="-128"/>
            </a:rPr>
            <a:t>430,787</a:t>
          </a:r>
          <a:r>
            <a:rPr kumimoji="1" lang="ja-JP" altLang="en-US" sz="1200">
              <a:latin typeface="ＭＳ Ｐゴシック" panose="020B0600070205080204" pitchFamily="50" charset="-128"/>
              <a:ea typeface="ＭＳ Ｐゴシック" panose="020B0600070205080204" pitchFamily="50" charset="-128"/>
            </a:rPr>
            <a:t>千円増等により計</a:t>
          </a:r>
          <a:r>
            <a:rPr kumimoji="1" lang="en-US" altLang="ja-JP" sz="1200">
              <a:latin typeface="ＭＳ Ｐゴシック" panose="020B0600070205080204" pitchFamily="50" charset="-128"/>
              <a:ea typeface="ＭＳ Ｐゴシック" panose="020B0600070205080204" pitchFamily="50" charset="-128"/>
            </a:rPr>
            <a:t>724,214</a:t>
          </a:r>
          <a:r>
            <a:rPr kumimoji="1" lang="ja-JP" altLang="en-US" sz="1200">
              <a:latin typeface="ＭＳ Ｐゴシック" panose="020B0600070205080204" pitchFamily="50" charset="-128"/>
              <a:ea typeface="ＭＳ Ｐゴシック" panose="020B0600070205080204" pitchFamily="50" charset="-128"/>
            </a:rPr>
            <a:t>千円の増。分母では地方交付税は</a:t>
          </a:r>
          <a:r>
            <a:rPr kumimoji="1" lang="en-US" altLang="ja-JP" sz="1200">
              <a:latin typeface="ＭＳ Ｐゴシック" panose="020B0600070205080204" pitchFamily="50" charset="-128"/>
              <a:ea typeface="ＭＳ Ｐゴシック" panose="020B0600070205080204" pitchFamily="50" charset="-128"/>
            </a:rPr>
            <a:t>347,067</a:t>
          </a:r>
          <a:r>
            <a:rPr kumimoji="1" lang="ja-JP" altLang="en-US" sz="1200">
              <a:latin typeface="ＭＳ Ｐゴシック" panose="020B0600070205080204" pitchFamily="50" charset="-128"/>
              <a:ea typeface="ＭＳ Ｐゴシック" panose="020B0600070205080204" pitchFamily="50" charset="-128"/>
            </a:rPr>
            <a:t>千円の増になったものの、臨時財政対策債が</a:t>
          </a:r>
          <a:r>
            <a:rPr kumimoji="1" lang="en-US" altLang="ja-JP" sz="1200">
              <a:latin typeface="ＭＳ Ｐゴシック" panose="020B0600070205080204" pitchFamily="50" charset="-128"/>
              <a:ea typeface="ＭＳ Ｐゴシック" panose="020B0600070205080204" pitchFamily="50" charset="-128"/>
            </a:rPr>
            <a:t>377,758</a:t>
          </a:r>
          <a:r>
            <a:rPr kumimoji="1" lang="ja-JP" altLang="en-US" sz="1200">
              <a:latin typeface="ＭＳ Ｐゴシック" panose="020B0600070205080204" pitchFamily="50" charset="-128"/>
              <a:ea typeface="ＭＳ Ｐゴシック" panose="020B0600070205080204" pitchFamily="50" charset="-128"/>
            </a:rPr>
            <a:t>千円の減等により計</a:t>
          </a:r>
          <a:r>
            <a:rPr kumimoji="1" lang="en-US" altLang="ja-JP" sz="1200">
              <a:latin typeface="ＭＳ Ｐゴシック" panose="020B0600070205080204" pitchFamily="50" charset="-128"/>
              <a:ea typeface="ＭＳ Ｐゴシック" panose="020B0600070205080204" pitchFamily="50" charset="-128"/>
            </a:rPr>
            <a:t>34,386</a:t>
          </a:r>
          <a:r>
            <a:rPr kumimoji="1" lang="ja-JP" altLang="en-US" sz="1200">
              <a:latin typeface="ＭＳ Ｐゴシック" panose="020B0600070205080204" pitchFamily="50" charset="-128"/>
              <a:ea typeface="ＭＳ Ｐゴシック" panose="020B0600070205080204" pitchFamily="50" charset="-128"/>
            </a:rPr>
            <a:t>千円の増に留まったため、指標が悪化した。公債費については未来投資基金の償還を早期で行っているため増加となった。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年度及び令和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年度は公債費において合併特例事業債の短期償還分は臨時的なもので経常的な経費から除外しているため一時的に数値が改善したが、今後は短期償還以前の数値付近まで戻るものと想定している。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740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70696</xdr:rowOff>
    </xdr:from>
    <xdr:to>
      <xdr:col>15</xdr:col>
      <xdr:colOff>82550</xdr:colOff>
      <xdr:row>59</xdr:row>
      <xdr:rowOff>11854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147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70696</xdr:rowOff>
    </xdr:from>
    <xdr:to>
      <xdr:col>11</xdr:col>
      <xdr:colOff>31750</xdr:colOff>
      <xdr:row>61</xdr:row>
      <xdr:rowOff>14817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1479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19896</xdr:rowOff>
    </xdr:from>
    <xdr:to>
      <xdr:col>11</xdr:col>
      <xdr:colOff>82550</xdr:colOff>
      <xdr:row>58</xdr:row>
      <xdr:rowOff>121496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131673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人件費については、民間企業の賃上げ状況を反映した人事院勧告に基づく給与改定により増加したものの、物件費については令和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年度と比較して微減となったことから、結果として人口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人あたりの人件費・物件費等決算額は前年度と同程度となった。</a:t>
          </a:r>
        </a:p>
        <a:p>
          <a:r>
            <a:rPr kumimoji="1" lang="ja-JP" altLang="en-US" sz="1300">
              <a:latin typeface="ＭＳ Ｐゴシック" panose="020B0600070205080204" pitchFamily="50" charset="-128"/>
              <a:ea typeface="ＭＳ Ｐゴシック" panose="020B0600070205080204" pitchFamily="50" charset="-128"/>
            </a:rPr>
            <a:t>　今後も引き続き、業務の効率化を図るとともに、時間外勤務の縮減に向けた取り組みを進めるなど人件費の抑制に努めていく。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12965</xdr:rowOff>
    </xdr:from>
    <xdr:to>
      <xdr:col>23</xdr:col>
      <xdr:colOff>133350</xdr:colOff>
      <xdr:row>83</xdr:row>
      <xdr:rowOff>21653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3315"/>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103877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113643</xdr:rowOff>
    </xdr:from>
    <xdr:to>
      <xdr:col>19</xdr:col>
      <xdr:colOff>133350</xdr:colOff>
      <xdr:row>83</xdr:row>
      <xdr:rowOff>21653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543"/>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167648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9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73110</xdr:rowOff>
    </xdr:from>
    <xdr:to>
      <xdr:col>15</xdr:col>
      <xdr:colOff>82550</xdr:colOff>
      <xdr:row>82</xdr:row>
      <xdr:rowOff>113643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0560"/>
          <a:ext cx="889000" cy="2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149608</xdr:rowOff>
    </xdr:from>
    <xdr:to>
      <xdr:col>11</xdr:col>
      <xdr:colOff>31750</xdr:colOff>
      <xdr:row>81</xdr:row>
      <xdr:rowOff>73110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5608"/>
          <a:ext cx="889000" cy="9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133615</xdr:rowOff>
    </xdr:from>
    <xdr:to>
      <xdr:col>23</xdr:col>
      <xdr:colOff>184150</xdr:colOff>
      <xdr:row>83</xdr:row>
      <xdr:rowOff>63765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150142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142303</xdr:rowOff>
    </xdr:from>
    <xdr:to>
      <xdr:col>19</xdr:col>
      <xdr:colOff>184150</xdr:colOff>
      <xdr:row>83</xdr:row>
      <xdr:rowOff>72453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82630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7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62843</xdr:rowOff>
    </xdr:from>
    <xdr:to>
      <xdr:col>15</xdr:col>
      <xdr:colOff>133350</xdr:colOff>
      <xdr:row>82</xdr:row>
      <xdr:rowOff>164443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22310</xdr:rowOff>
    </xdr:from>
    <xdr:to>
      <xdr:col>11</xdr:col>
      <xdr:colOff>82550</xdr:colOff>
      <xdr:row>81</xdr:row>
      <xdr:rowOff>123910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98808</xdr:rowOff>
    </xdr:from>
    <xdr:to>
      <xdr:col>7</xdr:col>
      <xdr:colOff>31750</xdr:colOff>
      <xdr:row>81</xdr:row>
      <xdr:rowOff>28958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類似団体の平均を大きく下回っており、水準として高いものではない。</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年度は定年延長制度により定年退職者が発生しなかったため、令和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年度と比べて大きな変動は見られなかった。</a:t>
          </a:r>
        </a:p>
        <a:p>
          <a:r>
            <a:rPr kumimoji="1" lang="ja-JP" altLang="en-US" sz="1300">
              <a:latin typeface="ＭＳ Ｐゴシック" panose="020B0600070205080204" pitchFamily="50" charset="-128"/>
              <a:ea typeface="ＭＳ Ｐゴシック" panose="020B0600070205080204" pitchFamily="50" charset="-128"/>
            </a:rPr>
            <a:t>　職員給については人事院勧告に準拠することを原則としているため、基本的には大きな変動なく推移していくと見込まれるが、今後も適正な水準の確保に努めていく。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395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395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130811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58420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58420</xdr:rowOff>
    </xdr:from>
    <xdr:to>
      <xdr:col>77</xdr:col>
      <xdr:colOff>95250</xdr:colOff>
      <xdr:row>83</xdr:row>
      <xdr:rowOff>160020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170197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超過する職員数となっているが、これは他の類似団体と比較して面積が広く、人口密度も低いため、効率的でない業務を抱えざるを得ない現状に起因するところがある。さらに人口減少、超高齢化等が進捗する中で、新たな行政サービスの需要も増加してきている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の活用をはじめとする事務の効率化を進める中で、引き続き適正な定員管理の推進を図っていく。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74506</xdr:rowOff>
    </xdr:from>
    <xdr:to>
      <xdr:col>81</xdr:col>
      <xdr:colOff>44450</xdr:colOff>
      <xdr:row>66</xdr:row>
      <xdr:rowOff>90594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902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50377</xdr:rowOff>
    </xdr:from>
    <xdr:to>
      <xdr:col>77</xdr:col>
      <xdr:colOff>44450</xdr:colOff>
      <xdr:row>66</xdr:row>
      <xdr:rowOff>74506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6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2117</xdr:rowOff>
    </xdr:from>
    <xdr:to>
      <xdr:col>72</xdr:col>
      <xdr:colOff>203200</xdr:colOff>
      <xdr:row>66</xdr:row>
      <xdr:rowOff>50377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31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141394</xdr:rowOff>
    </xdr:from>
    <xdr:to>
      <xdr:col>68</xdr:col>
      <xdr:colOff>152400</xdr:colOff>
      <xdr:row>66</xdr:row>
      <xdr:rowOff>2117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39794</xdr:rowOff>
    </xdr:from>
    <xdr:to>
      <xdr:col>81</xdr:col>
      <xdr:colOff>95250</xdr:colOff>
      <xdr:row>66</xdr:row>
      <xdr:rowOff>141394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11871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23706</xdr:rowOff>
    </xdr:from>
    <xdr:to>
      <xdr:col>77</xdr:col>
      <xdr:colOff>95250</xdr:colOff>
      <xdr:row>66</xdr:row>
      <xdr:rowOff>125306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110083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171027</xdr:rowOff>
    </xdr:from>
    <xdr:to>
      <xdr:col>73</xdr:col>
      <xdr:colOff>44450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85954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122767</xdr:rowOff>
    </xdr:from>
    <xdr:to>
      <xdr:col>68</xdr:col>
      <xdr:colOff>203200</xdr:colOff>
      <xdr:row>66</xdr:row>
      <xdr:rowOff>52917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37694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90594</xdr:rowOff>
    </xdr:from>
    <xdr:to>
      <xdr:col>64</xdr:col>
      <xdr:colOff>152400</xdr:colOff>
      <xdr:row>66</xdr:row>
      <xdr:rowOff>20744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5521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年度の指数については、令和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ポイント改善している。短期償還のピークであった令和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4.19336</a:t>
          </a:r>
          <a:r>
            <a:rPr kumimoji="1" lang="ja-JP" altLang="en-US" sz="1300">
              <a:latin typeface="ＭＳ Ｐゴシック" panose="020B0600070205080204" pitchFamily="50" charset="-128"/>
              <a:ea typeface="ＭＳ Ｐゴシック" panose="020B0600070205080204" pitchFamily="50" charset="-128"/>
            </a:rPr>
            <a:t>が無くなったことが要因となっている。単年度では未来投資基金の償還により元利償還金の額が増加したため、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a:p>
          <a:r>
            <a:rPr kumimoji="1" lang="ja-JP" altLang="en-US" sz="1300">
              <a:latin typeface="ＭＳ Ｐゴシック" panose="020B0600070205080204" pitchFamily="50" charset="-128"/>
              <a:ea typeface="ＭＳ Ｐゴシック" panose="020B0600070205080204" pitchFamily="50" charset="-128"/>
            </a:rPr>
            <a:t>　集中投資期間に係る短期償還の実施により、単年度実質公債費比率は平成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年度から悪化していたが、短期償還による影響がなくなったため過去の数値付近に回帰したと思われる。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11188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402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40</xdr:row>
      <xdr:rowOff>23585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69548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年度は、前年度までと同様に算定されなかった。地方債残高の対前年度比△</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億円や、充当可能財源（基金等）のこれまでの蓄積等により、分子がマイナスとなったことによる。</a:t>
          </a:r>
        </a:p>
        <a:p>
          <a:r>
            <a:rPr kumimoji="1" lang="ja-JP" altLang="en-US" sz="1300">
              <a:latin typeface="ＭＳ Ｐゴシック" panose="020B0600070205080204" pitchFamily="50" charset="-128"/>
              <a:ea typeface="ＭＳ Ｐゴシック" panose="020B0600070205080204" pitchFamily="50" charset="-128"/>
            </a:rPr>
            <a:t>　合併特例事業債を活用した未来投資基金を令和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ヶ年で計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億円積み立てたことから市債発行が大幅に増加することとなるが、財政調整基金等を活用し、早期に償還することで影響を短期間に抑えることとしている。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経常充当一般財源等の減少及び、普通交付税の再算定により地方交付税が増加したことから、経常収支比率に占める人件費の割合は相対的に減少した（</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類似団体平均をやや下回る水準にあるが引き続き、諸手当の見直し、時間外勤務の縮減など人件費の抑制を図りつつ、効率的な運営に取り組んでいく。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6350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1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年度は、会計年度任用職員制度の導入に伴い、これまでの非常勤職員の賃金等が人件費に移行したことにより大きく減少した。令和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年度については、電気代を含む光熱水費の上昇や原材料等の価格高騰が影響し上昇し、令和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年度についても同程度となった。今後も物価高騰の影響を注視し、物件費の抑制に努める。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36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35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15</xdr:row>
      <xdr:rowOff>129286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年度の経常的な扶助費は、令和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年度と比較すると制度改正等により大幅な上昇となった（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老人福祉にかかる扶助費は微減となったものの、生活保護関連経費や児童手当、こども医療費助成等の児童福祉にかかる扶助費は増額となった。障害者総合支援関連経費についても増加傾向にあることから、今後も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超高齢社会への移行を反映し、経常経費充当一般財源において、後期高齢者医療事業、及び、介護保険事業への繰出金の増加傾向が続いている。令和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年度は介護保険事業が微減となったが、令和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年度に比べ、合せて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億円程度増加している。</a:t>
          </a:r>
        </a:p>
        <a:p>
          <a:r>
            <a:rPr kumimoji="1" lang="ja-JP" altLang="en-US" sz="1300">
              <a:latin typeface="ＭＳ Ｐゴシック" panose="020B0600070205080204" pitchFamily="50" charset="-128"/>
              <a:ea typeface="ＭＳ Ｐゴシック" panose="020B0600070205080204" pitchFamily="50" charset="-128"/>
            </a:rPr>
            <a:t>　後期高齢者医療事業、及び、介護保険事業への繰出金の増額は今後も避けられないと考えられることから、他の経常経費の抑制に努める。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161290</xdr:rowOff>
    </xdr:from>
    <xdr:to>
      <xdr:col>82</xdr:col>
      <xdr:colOff>107950</xdr:colOff>
      <xdr:row>61</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619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14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110490</xdr:rowOff>
    </xdr:from>
    <xdr:to>
      <xdr:col>82</xdr:col>
      <xdr:colOff>158750</xdr:colOff>
      <xdr:row>62</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19067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松阪市は、し尿処理・常備消防業務等を一部事務組合で行っているため、類似団体平均値に比べて経常収支比率が高い。</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年度は対象クラブ数の増加による放課後児童クラブ活動事業補助金等により微増となった。</a:t>
          </a:r>
        </a:p>
        <a:p>
          <a:r>
            <a:rPr kumimoji="1" lang="ja-JP" altLang="en-US" sz="1200">
              <a:latin typeface="ＭＳ Ｐゴシック" panose="020B0600070205080204" pitchFamily="50" charset="-128"/>
              <a:ea typeface="ＭＳ Ｐゴシック" panose="020B0600070205080204" pitchFamily="50" charset="-128"/>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83457</xdr:rowOff>
    </xdr:from>
    <xdr:to>
      <xdr:col>82</xdr:col>
      <xdr:colOff>107950</xdr:colOff>
      <xdr:row>38</xdr:row>
      <xdr:rowOff>116115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98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83457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55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39915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39</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33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65315</xdr:rowOff>
    </xdr:from>
    <xdr:to>
      <xdr:col>82</xdr:col>
      <xdr:colOff>158750</xdr:colOff>
      <xdr:row>38</xdr:row>
      <xdr:rowOff>166915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37392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130628</xdr:rowOff>
    </xdr:from>
    <xdr:to>
      <xdr:col>65</xdr:col>
      <xdr:colOff>53975</xdr:colOff>
      <xdr:row>39</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45555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令和元年度から数値は減少傾向で推移していたが、令和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増加している。これは短期償還の影響はなくなったものの、未来投資基金の積み立てに要した合併特例事業債の償還を短期間で行っているためで、今後数年間は数値の上昇が見込まれる。また、金利は上昇傾向にあることから、利子の増加が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63319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8006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082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84545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84545</xdr:rowOff>
    </xdr:from>
    <xdr:to>
      <xdr:col>11</xdr:col>
      <xdr:colOff>9525</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4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12519</xdr:rowOff>
    </xdr:from>
    <xdr:to>
      <xdr:col>24</xdr:col>
      <xdr:colOff>76200</xdr:colOff>
      <xdr:row>77</xdr:row>
      <xdr:rowOff>114119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29046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27214</xdr:rowOff>
    </xdr:from>
    <xdr:to>
      <xdr:col>15</xdr:col>
      <xdr:colOff>149225</xdr:colOff>
      <xdr:row>76</xdr:row>
      <xdr:rowOff>128814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138992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33745</xdr:rowOff>
    </xdr:from>
    <xdr:to>
      <xdr:col>11</xdr:col>
      <xdr:colOff>60325</xdr:colOff>
      <xdr:row>76</xdr:row>
      <xdr:rowOff>135345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145523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年度は扶助費や繰出金等が前年度対比で増額となったこと、また、歳入においては、地方交付税や法人事業税交付金等は増額となったものの、臨時財政対策債の減額もあり前年度に比べて増加した。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129287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20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42860</xdr:rowOff>
    </xdr:from>
    <xdr:to>
      <xdr:col>29</xdr:col>
      <xdr:colOff>127000</xdr:colOff>
      <xdr:row>12</xdr:row>
      <xdr:rowOff>169184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7885"/>
          <a:ext cx="647700" cy="12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169184</xdr:rowOff>
    </xdr:from>
    <xdr:to>
      <xdr:col>26</xdr:col>
      <xdr:colOff>50800</xdr:colOff>
      <xdr:row>13</xdr:row>
      <xdr:rowOff>79802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74209"/>
          <a:ext cx="6985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79802</xdr:rowOff>
    </xdr:from>
    <xdr:to>
      <xdr:col>22</xdr:col>
      <xdr:colOff>114300</xdr:colOff>
      <xdr:row>13</xdr:row>
      <xdr:rowOff>103805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56277"/>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103805</xdr:rowOff>
    </xdr:from>
    <xdr:to>
      <xdr:col>18</xdr:col>
      <xdr:colOff>177800</xdr:colOff>
      <xdr:row>15</xdr:row>
      <xdr:rowOff>22789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80280"/>
          <a:ext cx="698500" cy="26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163510</xdr:rowOff>
    </xdr:from>
    <xdr:to>
      <xdr:col>29</xdr:col>
      <xdr:colOff>177800</xdr:colOff>
      <xdr:row>12</xdr:row>
      <xdr:rowOff>93660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72087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118384</xdr:rowOff>
    </xdr:from>
    <xdr:to>
      <xdr:col>26</xdr:col>
      <xdr:colOff>101600</xdr:colOff>
      <xdr:row>13</xdr:row>
      <xdr:rowOff>48534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2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58711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9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29002</xdr:rowOff>
    </xdr:from>
    <xdr:to>
      <xdr:col>22</xdr:col>
      <xdr:colOff>165100</xdr:colOff>
      <xdr:row>13</xdr:row>
      <xdr:rowOff>130602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0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140779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7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53005</xdr:rowOff>
    </xdr:from>
    <xdr:to>
      <xdr:col>19</xdr:col>
      <xdr:colOff>38100</xdr:colOff>
      <xdr:row>13</xdr:row>
      <xdr:rowOff>154605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2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9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143439</xdr:rowOff>
    </xdr:from>
    <xdr:to>
      <xdr:col>15</xdr:col>
      <xdr:colOff>101600</xdr:colOff>
      <xdr:row>15</xdr:row>
      <xdr:rowOff>73589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9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6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89144</xdr:rowOff>
    </xdr:from>
    <xdr:to>
      <xdr:col>29</xdr:col>
      <xdr:colOff>127000</xdr:colOff>
      <xdr:row>37</xdr:row>
      <xdr:rowOff>304577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13844"/>
          <a:ext cx="647700" cy="21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214691</xdr:rowOff>
    </xdr:from>
    <xdr:to>
      <xdr:col>26</xdr:col>
      <xdr:colOff>50800</xdr:colOff>
      <xdr:row>37</xdr:row>
      <xdr:rowOff>304577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39391"/>
          <a:ext cx="698500" cy="8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119959</xdr:rowOff>
    </xdr:from>
    <xdr:to>
      <xdr:col>22</xdr:col>
      <xdr:colOff>114300</xdr:colOff>
      <xdr:row>37</xdr:row>
      <xdr:rowOff>214691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73209"/>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48544</xdr:rowOff>
    </xdr:from>
    <xdr:to>
      <xdr:col>18</xdr:col>
      <xdr:colOff>177800</xdr:colOff>
      <xdr:row>36</xdr:row>
      <xdr:rowOff>119959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01794"/>
          <a:ext cx="698500" cy="7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38344</xdr:rowOff>
    </xdr:from>
    <xdr:to>
      <xdr:col>29</xdr:col>
      <xdr:colOff>177800</xdr:colOff>
      <xdr:row>37</xdr:row>
      <xdr:rowOff>139944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6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253777</xdr:rowOff>
    </xdr:from>
    <xdr:to>
      <xdr:col>26</xdr:col>
      <xdr:colOff>101600</xdr:colOff>
      <xdr:row>38</xdr:row>
      <xdr:rowOff>12477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7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340154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6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163891</xdr:rowOff>
    </xdr:from>
    <xdr:to>
      <xdr:col>22</xdr:col>
      <xdr:colOff>165100</xdr:colOff>
      <xdr:row>37</xdr:row>
      <xdr:rowOff>265491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250268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69159</xdr:rowOff>
    </xdr:from>
    <xdr:to>
      <xdr:col>19</xdr:col>
      <xdr:colOff>38100</xdr:colOff>
      <xdr:row>36</xdr:row>
      <xdr:rowOff>170759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180936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340644</xdr:rowOff>
    </xdr:from>
    <xdr:to>
      <xdr:col>15</xdr:col>
      <xdr:colOff>101600</xdr:colOff>
      <xdr:row>36</xdr:row>
      <xdr:rowOff>99344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5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1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3272</xdr:rowOff>
    </xdr:from>
    <xdr:to>
      <xdr:col>24</xdr:col>
      <xdr:colOff>63500</xdr:colOff>
      <xdr:row>32</xdr:row>
      <xdr:rowOff>35047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89672"/>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3272</xdr:rowOff>
    </xdr:from>
    <xdr:to>
      <xdr:col>19</xdr:col>
      <xdr:colOff>177800</xdr:colOff>
      <xdr:row>32</xdr:row>
      <xdr:rowOff>9672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8967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9672</xdr:rowOff>
    </xdr:from>
    <xdr:to>
      <xdr:col>15</xdr:col>
      <xdr:colOff>50800</xdr:colOff>
      <xdr:row>32</xdr:row>
      <xdr:rowOff>127310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96072"/>
          <a:ext cx="889000" cy="1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127310</xdr:rowOff>
    </xdr:from>
    <xdr:to>
      <xdr:col>10</xdr:col>
      <xdr:colOff>114300</xdr:colOff>
      <xdr:row>35</xdr:row>
      <xdr:rowOff>78618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13710"/>
          <a:ext cx="889000" cy="4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155697</xdr:rowOff>
    </xdr:from>
    <xdr:to>
      <xdr:col>24</xdr:col>
      <xdr:colOff>114300</xdr:colOff>
      <xdr:row>32</xdr:row>
      <xdr:rowOff>85847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7124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2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123922</xdr:rowOff>
    </xdr:from>
    <xdr:to>
      <xdr:col>20</xdr:col>
      <xdr:colOff>38100</xdr:colOff>
      <xdr:row>32</xdr:row>
      <xdr:rowOff>54072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70599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1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130322</xdr:rowOff>
    </xdr:from>
    <xdr:to>
      <xdr:col>15</xdr:col>
      <xdr:colOff>101600</xdr:colOff>
      <xdr:row>32</xdr:row>
      <xdr:rowOff>60472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76999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2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76510</xdr:rowOff>
    </xdr:from>
    <xdr:to>
      <xdr:col>10</xdr:col>
      <xdr:colOff>165100</xdr:colOff>
      <xdr:row>33</xdr:row>
      <xdr:rowOff>6660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23187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33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27818</xdr:rowOff>
    </xdr:from>
    <xdr:to>
      <xdr:col>6</xdr:col>
      <xdr:colOff>38100</xdr:colOff>
      <xdr:row>35</xdr:row>
      <xdr:rowOff>129418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21324</xdr:rowOff>
    </xdr:from>
    <xdr:to>
      <xdr:col>24</xdr:col>
      <xdr:colOff>63500</xdr:colOff>
      <xdr:row>57</xdr:row>
      <xdr:rowOff>86931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93974"/>
          <a:ext cx="8382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21324</xdr:rowOff>
    </xdr:from>
    <xdr:to>
      <xdr:col>19</xdr:col>
      <xdr:colOff>177800</xdr:colOff>
      <xdr:row>57</xdr:row>
      <xdr:rowOff>93142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3974"/>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93142</xdr:rowOff>
    </xdr:from>
    <xdr:to>
      <xdr:col>15</xdr:col>
      <xdr:colOff>50800</xdr:colOff>
      <xdr:row>59</xdr:row>
      <xdr:rowOff>89141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5792"/>
          <a:ext cx="889000" cy="3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124993</xdr:rowOff>
    </xdr:from>
    <xdr:to>
      <xdr:col>10</xdr:col>
      <xdr:colOff>114300</xdr:colOff>
      <xdr:row>59</xdr:row>
      <xdr:rowOff>89141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7643"/>
          <a:ext cx="8890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36131</xdr:rowOff>
    </xdr:from>
    <xdr:to>
      <xdr:col>24</xdr:col>
      <xdr:colOff>114300</xdr:colOff>
      <xdr:row>57</xdr:row>
      <xdr:rowOff>137731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141974</xdr:rowOff>
    </xdr:from>
    <xdr:to>
      <xdr:col>20</xdr:col>
      <xdr:colOff>38100</xdr:colOff>
      <xdr:row>57</xdr:row>
      <xdr:rowOff>72124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63251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42342</xdr:rowOff>
    </xdr:from>
    <xdr:to>
      <xdr:col>15</xdr:col>
      <xdr:colOff>101600</xdr:colOff>
      <xdr:row>57</xdr:row>
      <xdr:rowOff>143942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135069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38341</xdr:rowOff>
    </xdr:from>
    <xdr:to>
      <xdr:col>10</xdr:col>
      <xdr:colOff>165100</xdr:colOff>
      <xdr:row>59</xdr:row>
      <xdr:rowOff>139941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131068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74193</xdr:rowOff>
    </xdr:from>
    <xdr:to>
      <xdr:col>6</xdr:col>
      <xdr:colOff>38100</xdr:colOff>
      <xdr:row>58</xdr:row>
      <xdr:rowOff>4343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20870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82006</xdr:rowOff>
    </xdr:from>
    <xdr:to>
      <xdr:col>24</xdr:col>
      <xdr:colOff>63500</xdr:colOff>
      <xdr:row>76</xdr:row>
      <xdr:rowOff>89953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2206"/>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82006</xdr:rowOff>
    </xdr:from>
    <xdr:to>
      <xdr:col>19</xdr:col>
      <xdr:colOff>177800</xdr:colOff>
      <xdr:row>76</xdr:row>
      <xdr:rowOff>107696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2206"/>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31060</xdr:rowOff>
    </xdr:from>
    <xdr:to>
      <xdr:col>15</xdr:col>
      <xdr:colOff>50800</xdr:colOff>
      <xdr:row>76</xdr:row>
      <xdr:rowOff>107696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61260"/>
          <a:ext cx="889000" cy="7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148679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31060</xdr:rowOff>
    </xdr:from>
    <xdr:to>
      <xdr:col>10</xdr:col>
      <xdr:colOff>114300</xdr:colOff>
      <xdr:row>76</xdr:row>
      <xdr:rowOff>90388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61260"/>
          <a:ext cx="88900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39153</xdr:rowOff>
    </xdr:from>
    <xdr:to>
      <xdr:col>24</xdr:col>
      <xdr:colOff>114300</xdr:colOff>
      <xdr:row>76</xdr:row>
      <xdr:rowOff>140753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31206</xdr:rowOff>
    </xdr:from>
    <xdr:to>
      <xdr:col>20</xdr:col>
      <xdr:colOff>38100</xdr:colOff>
      <xdr:row>76</xdr:row>
      <xdr:rowOff>132806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123933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56896</xdr:rowOff>
    </xdr:from>
    <xdr:to>
      <xdr:col>15</xdr:col>
      <xdr:colOff>101600</xdr:colOff>
      <xdr:row>76</xdr:row>
      <xdr:rowOff>158496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149623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151710</xdr:rowOff>
    </xdr:from>
    <xdr:to>
      <xdr:col>10</xdr:col>
      <xdr:colOff>165100</xdr:colOff>
      <xdr:row>76</xdr:row>
      <xdr:rowOff>81860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98388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39588</xdr:rowOff>
    </xdr:from>
    <xdr:to>
      <xdr:col>6</xdr:col>
      <xdr:colOff>38100</xdr:colOff>
      <xdr:row>76</xdr:row>
      <xdr:rowOff>141188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157715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53485</xdr:rowOff>
    </xdr:from>
    <xdr:to>
      <xdr:col>24</xdr:col>
      <xdr:colOff>63500</xdr:colOff>
      <xdr:row>95</xdr:row>
      <xdr:rowOff>10117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69785"/>
          <a:ext cx="8382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28829</xdr:rowOff>
    </xdr:from>
    <xdr:to>
      <xdr:col>19</xdr:col>
      <xdr:colOff>177800</xdr:colOff>
      <xdr:row>95</xdr:row>
      <xdr:rowOff>10117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630779"/>
          <a:ext cx="889000" cy="6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28829</xdr:rowOff>
    </xdr:from>
    <xdr:to>
      <xdr:col>15</xdr:col>
      <xdr:colOff>50800</xdr:colOff>
      <xdr:row>95</xdr:row>
      <xdr:rowOff>143880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630779"/>
          <a:ext cx="889000" cy="8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143880</xdr:rowOff>
    </xdr:from>
    <xdr:to>
      <xdr:col>10</xdr:col>
      <xdr:colOff>114300</xdr:colOff>
      <xdr:row>96</xdr:row>
      <xdr:rowOff>35230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31630"/>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2685</xdr:rowOff>
    </xdr:from>
    <xdr:to>
      <xdr:col>24</xdr:col>
      <xdr:colOff>114300</xdr:colOff>
      <xdr:row>94</xdr:row>
      <xdr:rowOff>104285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25562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7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130767</xdr:rowOff>
    </xdr:from>
    <xdr:to>
      <xdr:col>20</xdr:col>
      <xdr:colOff>38100</xdr:colOff>
      <xdr:row>95</xdr:row>
      <xdr:rowOff>60917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77444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2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149479</xdr:rowOff>
    </xdr:from>
    <xdr:to>
      <xdr:col>15</xdr:col>
      <xdr:colOff>101600</xdr:colOff>
      <xdr:row>91</xdr:row>
      <xdr:rowOff>79629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96156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3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93080</xdr:rowOff>
    </xdr:from>
    <xdr:to>
      <xdr:col>10</xdr:col>
      <xdr:colOff>165100</xdr:colOff>
      <xdr:row>96</xdr:row>
      <xdr:rowOff>23230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39757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155880</xdr:rowOff>
    </xdr:from>
    <xdr:to>
      <xdr:col>6</xdr:col>
      <xdr:colOff>38100</xdr:colOff>
      <xdr:row>96</xdr:row>
      <xdr:rowOff>86030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102557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31028</xdr:rowOff>
    </xdr:from>
    <xdr:to>
      <xdr:col>54</xdr:col>
      <xdr:colOff>189865</xdr:colOff>
      <xdr:row>39</xdr:row>
      <xdr:rowOff>97279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203228"/>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101106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97279</xdr:rowOff>
    </xdr:from>
    <xdr:to>
      <xdr:col>55</xdr:col>
      <xdr:colOff>88900</xdr:colOff>
      <xdr:row>39</xdr:row>
      <xdr:rowOff>97279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149155</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31028</xdr:rowOff>
    </xdr:from>
    <xdr:to>
      <xdr:col>55</xdr:col>
      <xdr:colOff>88900</xdr:colOff>
      <xdr:row>36</xdr:row>
      <xdr:rowOff>31028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2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31028</xdr:rowOff>
    </xdr:from>
    <xdr:to>
      <xdr:col>55</xdr:col>
      <xdr:colOff>0</xdr:colOff>
      <xdr:row>36</xdr:row>
      <xdr:rowOff>72720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03228"/>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29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35647</xdr:rowOff>
    </xdr:from>
    <xdr:to>
      <xdr:col>55</xdr:col>
      <xdr:colOff>50800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72720</xdr:rowOff>
    </xdr:from>
    <xdr:to>
      <xdr:col>50</xdr:col>
      <xdr:colOff>114300</xdr:colOff>
      <xdr:row>37</xdr:row>
      <xdr:rowOff>30581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44920"/>
          <a:ext cx="8890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18154</xdr:rowOff>
    </xdr:from>
    <xdr:to>
      <xdr:col>50</xdr:col>
      <xdr:colOff>165100</xdr:colOff>
      <xdr:row>38</xdr:row>
      <xdr:rowOff>119754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110881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158282</xdr:rowOff>
    </xdr:from>
    <xdr:to>
      <xdr:col>45</xdr:col>
      <xdr:colOff>177800</xdr:colOff>
      <xdr:row>37</xdr:row>
      <xdr:rowOff>30581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65387</xdr:rowOff>
    </xdr:from>
    <xdr:to>
      <xdr:col>46</xdr:col>
      <xdr:colOff>38100</xdr:colOff>
      <xdr:row>38</xdr:row>
      <xdr:rowOff>166987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158114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158282</xdr:rowOff>
    </xdr:from>
    <xdr:to>
      <xdr:col>41</xdr:col>
      <xdr:colOff>50800</xdr:colOff>
      <xdr:row>37</xdr:row>
      <xdr:rowOff>126028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01782"/>
          <a:ext cx="8890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3338</xdr:rowOff>
    </xdr:from>
    <xdr:to>
      <xdr:col>41</xdr:col>
      <xdr:colOff>101600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152135</xdr:rowOff>
    </xdr:from>
    <xdr:to>
      <xdr:col>36</xdr:col>
      <xdr:colOff>165100</xdr:colOff>
      <xdr:row>39</xdr:row>
      <xdr:rowOff>82285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73412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151678</xdr:rowOff>
    </xdr:from>
    <xdr:to>
      <xdr:col>55</xdr:col>
      <xdr:colOff>50800</xdr:colOff>
      <xdr:row>36</xdr:row>
      <xdr:rowOff>81828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104705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21920</xdr:rowOff>
    </xdr:from>
    <xdr:to>
      <xdr:col>50</xdr:col>
      <xdr:colOff>165100</xdr:colOff>
      <xdr:row>36</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140047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151231</xdr:rowOff>
    </xdr:from>
    <xdr:to>
      <xdr:col>46</xdr:col>
      <xdr:colOff>38100</xdr:colOff>
      <xdr:row>37</xdr:row>
      <xdr:rowOff>81381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97908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107482</xdr:rowOff>
    </xdr:from>
    <xdr:to>
      <xdr:col>41</xdr:col>
      <xdr:colOff>101600</xdr:colOff>
      <xdr:row>31</xdr:row>
      <xdr:rowOff>37632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54159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75228</xdr:rowOff>
    </xdr:from>
    <xdr:to>
      <xdr:col>36</xdr:col>
      <xdr:colOff>165100</xdr:colOff>
      <xdr:row>38</xdr:row>
      <xdr:rowOff>5378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21905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15151</xdr:rowOff>
    </xdr:from>
    <xdr:to>
      <xdr:col>55</xdr:col>
      <xdr:colOff>0</xdr:colOff>
      <xdr:row>57</xdr:row>
      <xdr:rowOff>35801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87801"/>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15151</xdr:rowOff>
    </xdr:from>
    <xdr:to>
      <xdr:col>50</xdr:col>
      <xdr:colOff>114300</xdr:colOff>
      <xdr:row>58</xdr:row>
      <xdr:rowOff>5093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87801"/>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111792</xdr:rowOff>
    </xdr:from>
    <xdr:to>
      <xdr:col>45</xdr:col>
      <xdr:colOff>177800</xdr:colOff>
      <xdr:row>58</xdr:row>
      <xdr:rowOff>5093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84442"/>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67481</xdr:rowOff>
    </xdr:from>
    <xdr:to>
      <xdr:col>41</xdr:col>
      <xdr:colOff>50800</xdr:colOff>
      <xdr:row>57</xdr:row>
      <xdr:rowOff>111792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97231"/>
          <a:ext cx="889000" cy="3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156451</xdr:rowOff>
    </xdr:from>
    <xdr:to>
      <xdr:col>55</xdr:col>
      <xdr:colOff>50800</xdr:colOff>
      <xdr:row>57</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134878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135801</xdr:rowOff>
    </xdr:from>
    <xdr:to>
      <xdr:col>50</xdr:col>
      <xdr:colOff>165100</xdr:colOff>
      <xdr:row>57</xdr:row>
      <xdr:rowOff>65951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125743</xdr:rowOff>
    </xdr:from>
    <xdr:to>
      <xdr:col>46</xdr:col>
      <xdr:colOff>38100</xdr:colOff>
      <xdr:row>58</xdr:row>
      <xdr:rowOff>55893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47020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60992</xdr:rowOff>
    </xdr:from>
    <xdr:to>
      <xdr:col>41</xdr:col>
      <xdr:colOff>101600</xdr:colOff>
      <xdr:row>57</xdr:row>
      <xdr:rowOff>162592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16681</xdr:rowOff>
    </xdr:from>
    <xdr:to>
      <xdr:col>36</xdr:col>
      <xdr:colOff>165100</xdr:colOff>
      <xdr:row>55</xdr:row>
      <xdr:rowOff>118281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109408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140517</xdr:rowOff>
    </xdr:from>
    <xdr:to>
      <xdr:col>55</xdr:col>
      <xdr:colOff>0</xdr:colOff>
      <xdr:row>78</xdr:row>
      <xdr:rowOff>130524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2167"/>
          <a:ext cx="8382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140517</xdr:rowOff>
    </xdr:from>
    <xdr:to>
      <xdr:col>50</xdr:col>
      <xdr:colOff>114300</xdr:colOff>
      <xdr:row>78</xdr:row>
      <xdr:rowOff>56652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2167"/>
          <a:ext cx="889000" cy="8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56652</xdr:rowOff>
    </xdr:from>
    <xdr:to>
      <xdr:col>45</xdr:col>
      <xdr:colOff>177800</xdr:colOff>
      <xdr:row>78</xdr:row>
      <xdr:rowOff>123503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29752"/>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87449</xdr:rowOff>
    </xdr:from>
    <xdr:to>
      <xdr:col>41</xdr:col>
      <xdr:colOff>50800</xdr:colOff>
      <xdr:row>78</xdr:row>
      <xdr:rowOff>123503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89099"/>
          <a:ext cx="889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79724</xdr:rowOff>
    </xdr:from>
    <xdr:to>
      <xdr:col>55</xdr:col>
      <xdr:colOff>50800</xdr:colOff>
      <xdr:row>79</xdr:row>
      <xdr:rowOff>9874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166101</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6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89717</xdr:rowOff>
    </xdr:from>
    <xdr:to>
      <xdr:col>50</xdr:col>
      <xdr:colOff>165100</xdr:colOff>
      <xdr:row>78</xdr:row>
      <xdr:rowOff>19867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36394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0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5852</xdr:rowOff>
    </xdr:from>
    <xdr:to>
      <xdr:col>46</xdr:col>
      <xdr:colOff>38100</xdr:colOff>
      <xdr:row>78</xdr:row>
      <xdr:rowOff>107452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72703</xdr:rowOff>
    </xdr:from>
    <xdr:to>
      <xdr:col>41</xdr:col>
      <xdr:colOff>101600</xdr:colOff>
      <xdr:row>79</xdr:row>
      <xdr:rowOff>2853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165430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36649</xdr:rowOff>
    </xdr:from>
    <xdr:to>
      <xdr:col>36</xdr:col>
      <xdr:colOff>165100</xdr:colOff>
      <xdr:row>77</xdr:row>
      <xdr:rowOff>138249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129376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144180</xdr:rowOff>
    </xdr:from>
    <xdr:to>
      <xdr:col>55</xdr:col>
      <xdr:colOff>0</xdr:colOff>
      <xdr:row>95</xdr:row>
      <xdr:rowOff>90985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260480"/>
          <a:ext cx="838200" cy="1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90985</xdr:rowOff>
    </xdr:from>
    <xdr:to>
      <xdr:col>50</xdr:col>
      <xdr:colOff>114300</xdr:colOff>
      <xdr:row>96</xdr:row>
      <xdr:rowOff>49929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78735"/>
          <a:ext cx="8890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132522</xdr:rowOff>
    </xdr:from>
    <xdr:to>
      <xdr:col>45</xdr:col>
      <xdr:colOff>177800</xdr:colOff>
      <xdr:row>96</xdr:row>
      <xdr:rowOff>49929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20272"/>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113731</xdr:rowOff>
    </xdr:from>
    <xdr:to>
      <xdr:col>41</xdr:col>
      <xdr:colOff>50800</xdr:colOff>
      <xdr:row>95</xdr:row>
      <xdr:rowOff>132522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58581"/>
          <a:ext cx="889000" cy="36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93380</xdr:rowOff>
    </xdr:from>
    <xdr:to>
      <xdr:col>55</xdr:col>
      <xdr:colOff>50800</xdr:colOff>
      <xdr:row>95</xdr:row>
      <xdr:rowOff>23530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0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71807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40185</xdr:rowOff>
    </xdr:from>
    <xdr:to>
      <xdr:col>50</xdr:col>
      <xdr:colOff>165100</xdr:colOff>
      <xdr:row>95</xdr:row>
      <xdr:rowOff>141785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132912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4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170579</xdr:rowOff>
    </xdr:from>
    <xdr:to>
      <xdr:col>46</xdr:col>
      <xdr:colOff>38100</xdr:colOff>
      <xdr:row>96</xdr:row>
      <xdr:rowOff>100729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91856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81722</xdr:rowOff>
    </xdr:from>
    <xdr:to>
      <xdr:col>41</xdr:col>
      <xdr:colOff>101600</xdr:colOff>
      <xdr:row>96</xdr:row>
      <xdr:rowOff>11872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62931</xdr:rowOff>
    </xdr:from>
    <xdr:to>
      <xdr:col>36</xdr:col>
      <xdr:colOff>165100</xdr:colOff>
      <xdr:row>93</xdr:row>
      <xdr:rowOff>164531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9608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85842</xdr:rowOff>
    </xdr:from>
    <xdr:to>
      <xdr:col>85</xdr:col>
      <xdr:colOff>127000</xdr:colOff>
      <xdr:row>38</xdr:row>
      <xdr:rowOff>134396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0942"/>
          <a:ext cx="8382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118394</xdr:rowOff>
    </xdr:from>
    <xdr:to>
      <xdr:col>81</xdr:col>
      <xdr:colOff>50800</xdr:colOff>
      <xdr:row>38</xdr:row>
      <xdr:rowOff>134396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3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98461</xdr:rowOff>
    </xdr:from>
    <xdr:to>
      <xdr:col>76</xdr:col>
      <xdr:colOff>114300</xdr:colOff>
      <xdr:row>38</xdr:row>
      <xdr:rowOff>118394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13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59324</xdr:rowOff>
    </xdr:from>
    <xdr:to>
      <xdr:col>71</xdr:col>
      <xdr:colOff>177800</xdr:colOff>
      <xdr:row>38</xdr:row>
      <xdr:rowOff>98461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74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35042</xdr:rowOff>
    </xdr:from>
    <xdr:to>
      <xdr:col>85</xdr:col>
      <xdr:colOff>177800</xdr:colOff>
      <xdr:row>38</xdr:row>
      <xdr:rowOff>136642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121419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83596</xdr:rowOff>
    </xdr:from>
    <xdr:to>
      <xdr:col>81</xdr:col>
      <xdr:colOff>101600</xdr:colOff>
      <xdr:row>39</xdr:row>
      <xdr:rowOff>13746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4873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1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67594</xdr:rowOff>
    </xdr:from>
    <xdr:to>
      <xdr:col>76</xdr:col>
      <xdr:colOff>165100</xdr:colOff>
      <xdr:row>38</xdr:row>
      <xdr:rowOff>169194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160321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47661</xdr:rowOff>
    </xdr:from>
    <xdr:to>
      <xdr:col>72</xdr:col>
      <xdr:colOff>38100</xdr:colOff>
      <xdr:row>38</xdr:row>
      <xdr:rowOff>149261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140388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8524</xdr:rowOff>
    </xdr:from>
    <xdr:to>
      <xdr:col>67</xdr:col>
      <xdr:colOff>101600</xdr:colOff>
      <xdr:row>38</xdr:row>
      <xdr:rowOff>110124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101251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70320</xdr:rowOff>
    </xdr:from>
    <xdr:to>
      <xdr:col>85</xdr:col>
      <xdr:colOff>127000</xdr:colOff>
      <xdr:row>74</xdr:row>
      <xdr:rowOff>138192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757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154787</xdr:rowOff>
    </xdr:from>
    <xdr:to>
      <xdr:col>81</xdr:col>
      <xdr:colOff>50800</xdr:colOff>
      <xdr:row>74</xdr:row>
      <xdr:rowOff>138192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670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156228</xdr:rowOff>
    </xdr:from>
    <xdr:to>
      <xdr:col>76</xdr:col>
      <xdr:colOff>114300</xdr:colOff>
      <xdr:row>73</xdr:row>
      <xdr:rowOff>154787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157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156228</xdr:rowOff>
    </xdr:from>
    <xdr:to>
      <xdr:col>71</xdr:col>
      <xdr:colOff>177800</xdr:colOff>
      <xdr:row>71</xdr:row>
      <xdr:rowOff>110554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157728"/>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49222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24693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19520</xdr:rowOff>
    </xdr:from>
    <xdr:to>
      <xdr:col>85</xdr:col>
      <xdr:colOff>177800</xdr:colOff>
      <xdr:row>74</xdr:row>
      <xdr:rowOff>121120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169397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87392</xdr:rowOff>
    </xdr:from>
    <xdr:to>
      <xdr:col>81</xdr:col>
      <xdr:colOff>101600</xdr:colOff>
      <xdr:row>75</xdr:row>
      <xdr:rowOff>17542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103987</xdr:rowOff>
    </xdr:from>
    <xdr:to>
      <xdr:col>76</xdr:col>
      <xdr:colOff>165100</xdr:colOff>
      <xdr:row>74</xdr:row>
      <xdr:rowOff>34137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6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25264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105428</xdr:rowOff>
    </xdr:from>
    <xdr:to>
      <xdr:col>72</xdr:col>
      <xdr:colOff>38100</xdr:colOff>
      <xdr:row>71</xdr:row>
      <xdr:rowOff>35578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1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52105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59754</xdr:rowOff>
    </xdr:from>
    <xdr:to>
      <xdr:col>67</xdr:col>
      <xdr:colOff>101600</xdr:colOff>
      <xdr:row>71</xdr:row>
      <xdr:rowOff>161354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68312</xdr:rowOff>
    </xdr:from>
    <xdr:to>
      <xdr:col>85</xdr:col>
      <xdr:colOff>126364</xdr:colOff>
      <xdr:row>99</xdr:row>
      <xdr:rowOff>11520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6013162"/>
          <a:ext cx="1269" cy="971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15347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11520</xdr:rowOff>
    </xdr:from>
    <xdr:to>
      <xdr:col>86</xdr:col>
      <xdr:colOff>25400</xdr:colOff>
      <xdr:row>99</xdr:row>
      <xdr:rowOff>11520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5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14989</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7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68312</xdr:rowOff>
    </xdr:from>
    <xdr:to>
      <xdr:col>86</xdr:col>
      <xdr:colOff>25400</xdr:colOff>
      <xdr:row>93</xdr:row>
      <xdr:rowOff>68312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01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123568</xdr:rowOff>
    </xdr:from>
    <xdr:to>
      <xdr:col>85</xdr:col>
      <xdr:colOff>127000</xdr:colOff>
      <xdr:row>95</xdr:row>
      <xdr:rowOff>128237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068418"/>
          <a:ext cx="838200" cy="3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72748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1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94321</xdr:rowOff>
    </xdr:from>
    <xdr:to>
      <xdr:col>85</xdr:col>
      <xdr:colOff>177800</xdr:colOff>
      <xdr:row>97</xdr:row>
      <xdr:rowOff>24471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25727</xdr:rowOff>
    </xdr:from>
    <xdr:to>
      <xdr:col>81</xdr:col>
      <xdr:colOff>50800</xdr:colOff>
      <xdr:row>93</xdr:row>
      <xdr:rowOff>123568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627677"/>
          <a:ext cx="8890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42070</xdr:rowOff>
    </xdr:from>
    <xdr:to>
      <xdr:col>81</xdr:col>
      <xdr:colOff>101600</xdr:colOff>
      <xdr:row>96</xdr:row>
      <xdr:rowOff>143670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134797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25727</xdr:rowOff>
    </xdr:from>
    <xdr:to>
      <xdr:col>76</xdr:col>
      <xdr:colOff>114300</xdr:colOff>
      <xdr:row>96</xdr:row>
      <xdr:rowOff>76836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37694</xdr:rowOff>
    </xdr:from>
    <xdr:to>
      <xdr:col>76</xdr:col>
      <xdr:colOff>165100</xdr:colOff>
      <xdr:row>96</xdr:row>
      <xdr:rowOff>139294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76836</xdr:rowOff>
    </xdr:from>
    <xdr:to>
      <xdr:col>71</xdr:col>
      <xdr:colOff>177800</xdr:colOff>
      <xdr:row>97</xdr:row>
      <xdr:rowOff>10280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36036"/>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158525</xdr:rowOff>
    </xdr:from>
    <xdr:to>
      <xdr:col>72</xdr:col>
      <xdr:colOff>38100</xdr:colOff>
      <xdr:row>97</xdr:row>
      <xdr:rowOff>88675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79802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xdr:rowOff>
    </xdr:from>
    <xdr:to>
      <xdr:col>67</xdr:col>
      <xdr:colOff>101600</xdr:colOff>
      <xdr:row>98</xdr:row>
      <xdr:rowOff>102130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93257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77437</xdr:rowOff>
    </xdr:from>
    <xdr:to>
      <xdr:col>85</xdr:col>
      <xdr:colOff>177800</xdr:colOff>
      <xdr:row>96</xdr:row>
      <xdr:rowOff>7587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100314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72768</xdr:rowOff>
    </xdr:from>
    <xdr:to>
      <xdr:col>81</xdr:col>
      <xdr:colOff>101600</xdr:colOff>
      <xdr:row>94</xdr:row>
      <xdr:rowOff>2918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19445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7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146377</xdr:rowOff>
    </xdr:from>
    <xdr:to>
      <xdr:col>76</xdr:col>
      <xdr:colOff>165100</xdr:colOff>
      <xdr:row>91</xdr:row>
      <xdr:rowOff>76527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93054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26036</xdr:rowOff>
    </xdr:from>
    <xdr:to>
      <xdr:col>72</xdr:col>
      <xdr:colOff>38100</xdr:colOff>
      <xdr:row>96</xdr:row>
      <xdr:rowOff>127636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144163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130930</xdr:rowOff>
    </xdr:from>
    <xdr:to>
      <xdr:col>67</xdr:col>
      <xdr:colOff>101600</xdr:colOff>
      <xdr:row>97</xdr:row>
      <xdr:rowOff>61080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77607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156210</xdr:rowOff>
    </xdr:from>
    <xdr:to>
      <xdr:col>116</xdr:col>
      <xdr:colOff>63500</xdr:colOff>
      <xdr:row>38</xdr:row>
      <xdr:rowOff>159385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71310"/>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38</xdr:row>
      <xdr:rowOff>156210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70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147447</xdr:rowOff>
    </xdr:from>
    <xdr:to>
      <xdr:col>107</xdr:col>
      <xdr:colOff>50800</xdr:colOff>
      <xdr:row>38</xdr:row>
      <xdr:rowOff>154940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138811</xdr:rowOff>
    </xdr:from>
    <xdr:to>
      <xdr:col>102</xdr:col>
      <xdr:colOff>114300</xdr:colOff>
      <xdr:row>38</xdr:row>
      <xdr:rowOff>147447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39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71518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108585</xdr:rowOff>
    </xdr:from>
    <xdr:to>
      <xdr:col>116</xdr:col>
      <xdr:colOff>114300</xdr:colOff>
      <xdr:row>39</xdr:row>
      <xdr:rowOff>38735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23512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26687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104140</xdr:rowOff>
    </xdr:from>
    <xdr:to>
      <xdr:col>107</xdr:col>
      <xdr:colOff>101600</xdr:colOff>
      <xdr:row>39</xdr:row>
      <xdr:rowOff>34290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25417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96647</xdr:rowOff>
    </xdr:from>
    <xdr:to>
      <xdr:col>102</xdr:col>
      <xdr:colOff>165100</xdr:colOff>
      <xdr:row>39</xdr:row>
      <xdr:rowOff>26797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17924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88011</xdr:rowOff>
    </xdr:from>
    <xdr:to>
      <xdr:col>98</xdr:col>
      <xdr:colOff>38100</xdr:colOff>
      <xdr:row>39</xdr:row>
      <xdr:rowOff>18161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9288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5702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42545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8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42583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42583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162128</xdr:rowOff>
    </xdr:from>
    <xdr:to>
      <xdr:col>116</xdr:col>
      <xdr:colOff>114300</xdr:colOff>
      <xdr:row>59</xdr:row>
      <xdr:rowOff>92278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77055</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84472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6998</xdr:rowOff>
    </xdr:from>
    <xdr:to>
      <xdr:col>116</xdr:col>
      <xdr:colOff>63500</xdr:colOff>
      <xdr:row>74</xdr:row>
      <xdr:rowOff>13818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94298"/>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6998</xdr:rowOff>
    </xdr:from>
    <xdr:to>
      <xdr:col>111</xdr:col>
      <xdr:colOff>177800</xdr:colOff>
      <xdr:row>74</xdr:row>
      <xdr:rowOff>38735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94298"/>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38735</xdr:rowOff>
    </xdr:from>
    <xdr:to>
      <xdr:col>107</xdr:col>
      <xdr:colOff>50800</xdr:colOff>
      <xdr:row>74</xdr:row>
      <xdr:rowOff>51574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51574</xdr:rowOff>
    </xdr:from>
    <xdr:to>
      <xdr:col>102</xdr:col>
      <xdr:colOff>114300</xdr:colOff>
      <xdr:row>74</xdr:row>
      <xdr:rowOff>115697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8874"/>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134468</xdr:rowOff>
    </xdr:from>
    <xdr:to>
      <xdr:col>116</xdr:col>
      <xdr:colOff>114300</xdr:colOff>
      <xdr:row>74</xdr:row>
      <xdr:rowOff>64618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157345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127648</xdr:rowOff>
    </xdr:from>
    <xdr:to>
      <xdr:col>112</xdr:col>
      <xdr:colOff>38100</xdr:colOff>
      <xdr:row>74</xdr:row>
      <xdr:rowOff>57798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74325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159385</xdr:rowOff>
    </xdr:from>
    <xdr:to>
      <xdr:col>107</xdr:col>
      <xdr:colOff>101600</xdr:colOff>
      <xdr:row>74</xdr:row>
      <xdr:rowOff>89535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106062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774</xdr:rowOff>
    </xdr:from>
    <xdr:to>
      <xdr:col>102</xdr:col>
      <xdr:colOff>165100</xdr:colOff>
      <xdr:row>74</xdr:row>
      <xdr:rowOff>102374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118901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64897</xdr:rowOff>
    </xdr:from>
    <xdr:to>
      <xdr:col>98</xdr:col>
      <xdr:colOff>38100</xdr:colOff>
      <xdr:row>74</xdr:row>
      <xdr:rowOff>166497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11574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p>
        <a:p>
          <a:r>
            <a:rPr kumimoji="1" lang="ja-JP" altLang="en-US" sz="1300">
              <a:latin typeface="ＭＳ Ｐゴシック" panose="020B0600070205080204" pitchFamily="50" charset="-128"/>
              <a:ea typeface="ＭＳ Ｐゴシック" panose="020B0600070205080204" pitchFamily="50" charset="-128"/>
            </a:rPr>
            <a:t>　補助費等について本市は、し尿処理・常備消防を一部事務組合で行っているため、類似団体平均値より高い数値を示している。また、令和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年度は、主に物価高騰対策による給付金支給事業や商品券事業等の臨時的な事業を行ったことにより増加した。</a:t>
          </a:r>
        </a:p>
        <a:p>
          <a:r>
            <a:rPr kumimoji="1" lang="ja-JP" altLang="en-US" sz="1300">
              <a:latin typeface="ＭＳ Ｐゴシック" panose="020B0600070205080204" pitchFamily="50" charset="-128"/>
              <a:ea typeface="ＭＳ Ｐゴシック" panose="020B0600070205080204" pitchFamily="50" charset="-128"/>
            </a:rPr>
            <a:t>　繰出金については、後期高齢者医療事業、及び、介護保険事業への繰出金の増額は今後も避けられないと考えられることから、増加傾向になると見込まれる。</a:t>
          </a:r>
        </a:p>
        <a:p>
          <a:r>
            <a:rPr kumimoji="1" lang="ja-JP" altLang="en-US" sz="1300">
              <a:latin typeface="ＭＳ Ｐゴシック" panose="020B0600070205080204" pitchFamily="50" charset="-128"/>
              <a:ea typeface="ＭＳ Ｐゴシック" panose="020B0600070205080204" pitchFamily="50" charset="-128"/>
            </a:rPr>
            <a:t>　積立金が令和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年度に大きく増加しているが、これは主に、本市における市民の連帯の強化、及び、地域振興に要する経費の財源を確保することを目的に、未来投資基金を新たに造成したことによるもので、令和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億円ずつ計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億円の積み立てを行ったことによるものであり、令和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年度については、積み立てが終了したことにより減少した。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101600</xdr:rowOff>
    </xdr:from>
    <xdr:to>
      <xdr:col>24</xdr:col>
      <xdr:colOff>63500</xdr:colOff>
      <xdr:row>34</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0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1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48260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6321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34</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6321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50800</xdr:rowOff>
    </xdr:from>
    <xdr:to>
      <xdr:col>24</xdr:col>
      <xdr:colOff>114300</xdr:colOff>
      <xdr:row>34</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155575</xdr:rowOff>
    </xdr:from>
    <xdr:to>
      <xdr:col>15</xdr:col>
      <xdr:colOff>101600</xdr:colOff>
      <xdr:row>35</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76852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168910</xdr:rowOff>
    </xdr:from>
    <xdr:to>
      <xdr:col>10</xdr:col>
      <xdr:colOff>165100</xdr:colOff>
      <xdr:row>31</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117475</xdr:rowOff>
    </xdr:from>
    <xdr:to>
      <xdr:col>6</xdr:col>
      <xdr:colOff>38100</xdr:colOff>
      <xdr:row>35</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30899</xdr:rowOff>
    </xdr:from>
    <xdr:to>
      <xdr:col>24</xdr:col>
      <xdr:colOff>63500</xdr:colOff>
      <xdr:row>57</xdr:row>
      <xdr:rowOff>79337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03549"/>
          <a:ext cx="8382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19558</xdr:rowOff>
    </xdr:from>
    <xdr:to>
      <xdr:col>19</xdr:col>
      <xdr:colOff>177800</xdr:colOff>
      <xdr:row>57</xdr:row>
      <xdr:rowOff>30899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20758"/>
          <a:ext cx="8890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160604</xdr:rowOff>
    </xdr:from>
    <xdr:to>
      <xdr:col>15</xdr:col>
      <xdr:colOff>50800</xdr:colOff>
      <xdr:row>56</xdr:row>
      <xdr:rowOff>19558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160604</xdr:rowOff>
    </xdr:from>
    <xdr:to>
      <xdr:col>10</xdr:col>
      <xdr:colOff>114300</xdr:colOff>
      <xdr:row>58</xdr:row>
      <xdr:rowOff>15863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33104"/>
          <a:ext cx="889000" cy="1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28537</xdr:rowOff>
    </xdr:from>
    <xdr:to>
      <xdr:col>24</xdr:col>
      <xdr:colOff>114300</xdr:colOff>
      <xdr:row>57</xdr:row>
      <xdr:rowOff>130137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51414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151549</xdr:rowOff>
    </xdr:from>
    <xdr:to>
      <xdr:col>20</xdr:col>
      <xdr:colOff>38100</xdr:colOff>
      <xdr:row>57</xdr:row>
      <xdr:rowOff>81699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98226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140208</xdr:rowOff>
    </xdr:from>
    <xdr:to>
      <xdr:col>15</xdr:col>
      <xdr:colOff>101600</xdr:colOff>
      <xdr:row>56</xdr:row>
      <xdr:rowOff>70358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86885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109804</xdr:rowOff>
    </xdr:from>
    <xdr:to>
      <xdr:col>10</xdr:col>
      <xdr:colOff>165100</xdr:colOff>
      <xdr:row>51</xdr:row>
      <xdr:rowOff>39954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31081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136513</xdr:rowOff>
    </xdr:from>
    <xdr:to>
      <xdr:col>6</xdr:col>
      <xdr:colOff>38100</xdr:colOff>
      <xdr:row>58</xdr:row>
      <xdr:rowOff>66663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83190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115239</xdr:rowOff>
    </xdr:from>
    <xdr:to>
      <xdr:col>24</xdr:col>
      <xdr:colOff>63500</xdr:colOff>
      <xdr:row>74</xdr:row>
      <xdr:rowOff>59195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59639"/>
          <a:ext cx="838200" cy="28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23647</xdr:rowOff>
    </xdr:from>
    <xdr:to>
      <xdr:col>19</xdr:col>
      <xdr:colOff>177800</xdr:colOff>
      <xdr:row>74</xdr:row>
      <xdr:rowOff>59195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39497"/>
          <a:ext cx="8890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23647</xdr:rowOff>
    </xdr:from>
    <xdr:to>
      <xdr:col>15</xdr:col>
      <xdr:colOff>50800</xdr:colOff>
      <xdr:row>75</xdr:row>
      <xdr:rowOff>140805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39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140805</xdr:rowOff>
    </xdr:from>
    <xdr:to>
      <xdr:col>10</xdr:col>
      <xdr:colOff>114300</xdr:colOff>
      <xdr:row>76</xdr:row>
      <xdr:rowOff>10846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9955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64439</xdr:rowOff>
    </xdr:from>
    <xdr:to>
      <xdr:col>24</xdr:col>
      <xdr:colOff>114300</xdr:colOff>
      <xdr:row>72</xdr:row>
      <xdr:rowOff>166039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87316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6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8395</xdr:rowOff>
    </xdr:from>
    <xdr:to>
      <xdr:col>20</xdr:col>
      <xdr:colOff>38100</xdr:colOff>
      <xdr:row>74</xdr:row>
      <xdr:rowOff>109995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126522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144297</xdr:rowOff>
    </xdr:from>
    <xdr:to>
      <xdr:col>15</xdr:col>
      <xdr:colOff>101600</xdr:colOff>
      <xdr:row>73</xdr:row>
      <xdr:rowOff>74447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90974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90005</xdr:rowOff>
    </xdr:from>
    <xdr:to>
      <xdr:col>10</xdr:col>
      <xdr:colOff>165100</xdr:colOff>
      <xdr:row>76</xdr:row>
      <xdr:rowOff>20154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48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36682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2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131496</xdr:rowOff>
    </xdr:from>
    <xdr:to>
      <xdr:col>6</xdr:col>
      <xdr:colOff>38100</xdr:colOff>
      <xdr:row>76</xdr:row>
      <xdr:rowOff>61646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78173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107468</xdr:rowOff>
    </xdr:from>
    <xdr:to>
      <xdr:col>24</xdr:col>
      <xdr:colOff>63500</xdr:colOff>
      <xdr:row>97</xdr:row>
      <xdr:rowOff>67311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95218"/>
          <a:ext cx="8382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102896</xdr:rowOff>
    </xdr:from>
    <xdr:to>
      <xdr:col>19</xdr:col>
      <xdr:colOff>177800</xdr:colOff>
      <xdr:row>95</xdr:row>
      <xdr:rowOff>107468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90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102896</xdr:rowOff>
    </xdr:from>
    <xdr:to>
      <xdr:col>15</xdr:col>
      <xdr:colOff>50800</xdr:colOff>
      <xdr:row>98</xdr:row>
      <xdr:rowOff>149186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90646"/>
          <a:ext cx="889000" cy="5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149186</xdr:rowOff>
    </xdr:from>
    <xdr:to>
      <xdr:col>10</xdr:col>
      <xdr:colOff>114300</xdr:colOff>
      <xdr:row>99</xdr:row>
      <xdr:rowOff>49403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1286"/>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16511</xdr:rowOff>
    </xdr:from>
    <xdr:to>
      <xdr:col>24</xdr:col>
      <xdr:colOff>114300</xdr:colOff>
      <xdr:row>97</xdr:row>
      <xdr:rowOff>118111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166388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56668</xdr:rowOff>
    </xdr:from>
    <xdr:to>
      <xdr:col>20</xdr:col>
      <xdr:colOff>38100</xdr:colOff>
      <xdr:row>95</xdr:row>
      <xdr:rowOff>158268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52096</xdr:rowOff>
    </xdr:from>
    <xdr:to>
      <xdr:col>15</xdr:col>
      <xdr:colOff>101600</xdr:colOff>
      <xdr:row>95</xdr:row>
      <xdr:rowOff>153696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170223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98386</xdr:rowOff>
    </xdr:from>
    <xdr:to>
      <xdr:col>10</xdr:col>
      <xdr:colOff>165100</xdr:colOff>
      <xdr:row>99</xdr:row>
      <xdr:rowOff>28536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170053</xdr:rowOff>
    </xdr:from>
    <xdr:to>
      <xdr:col>6</xdr:col>
      <xdr:colOff>38100</xdr:colOff>
      <xdr:row>99</xdr:row>
      <xdr:rowOff>100203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40831</xdr:rowOff>
    </xdr:from>
    <xdr:to>
      <xdr:col>55</xdr:col>
      <xdr:colOff>0</xdr:colOff>
      <xdr:row>38</xdr:row>
      <xdr:rowOff>93408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55931"/>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40831</xdr:rowOff>
    </xdr:from>
    <xdr:to>
      <xdr:col>50</xdr:col>
      <xdr:colOff>114300</xdr:colOff>
      <xdr:row>38</xdr:row>
      <xdr:rowOff>59119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59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50356</xdr:rowOff>
    </xdr:from>
    <xdr:to>
      <xdr:col>45</xdr:col>
      <xdr:colOff>177800</xdr:colOff>
      <xdr:row>38</xdr:row>
      <xdr:rowOff>59119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654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50356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726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42608</xdr:rowOff>
    </xdr:from>
    <xdr:to>
      <xdr:col>55</xdr:col>
      <xdr:colOff>50800</xdr:colOff>
      <xdr:row>38</xdr:row>
      <xdr:rowOff>144208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128985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161481</xdr:rowOff>
    </xdr:from>
    <xdr:to>
      <xdr:col>50</xdr:col>
      <xdr:colOff>165100</xdr:colOff>
      <xdr:row>38</xdr:row>
      <xdr:rowOff>91631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82758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97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8319</xdr:rowOff>
    </xdr:from>
    <xdr:to>
      <xdr:col>46</xdr:col>
      <xdr:colOff>38100</xdr:colOff>
      <xdr:row>38</xdr:row>
      <xdr:rowOff>109919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101046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171006</xdr:rowOff>
    </xdr:from>
    <xdr:to>
      <xdr:col>41</xdr:col>
      <xdr:colOff>101600</xdr:colOff>
      <xdr:row>38</xdr:row>
      <xdr:rowOff>101156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92283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162814</xdr:rowOff>
    </xdr:from>
    <xdr:to>
      <xdr:col>36</xdr:col>
      <xdr:colOff>165100</xdr:colOff>
      <xdr:row>38</xdr:row>
      <xdr:rowOff>92964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84091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76378</xdr:rowOff>
    </xdr:from>
    <xdr:to>
      <xdr:col>55</xdr:col>
      <xdr:colOff>0</xdr:colOff>
      <xdr:row>55</xdr:row>
      <xdr:rowOff>131836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06128"/>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76378</xdr:rowOff>
    </xdr:from>
    <xdr:to>
      <xdr:col>50</xdr:col>
      <xdr:colOff>114300</xdr:colOff>
      <xdr:row>56</xdr:row>
      <xdr:rowOff>6792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0612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108610</xdr:rowOff>
    </xdr:from>
    <xdr:to>
      <xdr:col>45</xdr:col>
      <xdr:colOff>177800</xdr:colOff>
      <xdr:row>56</xdr:row>
      <xdr:rowOff>6792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78026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108610</xdr:rowOff>
    </xdr:from>
    <xdr:to>
      <xdr:col>41</xdr:col>
      <xdr:colOff>50800</xdr:colOff>
      <xdr:row>55</xdr:row>
      <xdr:rowOff>165166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38360"/>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129781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81036</xdr:rowOff>
    </xdr:from>
    <xdr:to>
      <xdr:col>55</xdr:col>
      <xdr:colOff>50800</xdr:colOff>
      <xdr:row>56</xdr:row>
      <xdr:rowOff>11186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103913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25578</xdr:rowOff>
    </xdr:from>
    <xdr:to>
      <xdr:col>50</xdr:col>
      <xdr:colOff>165100</xdr:colOff>
      <xdr:row>55</xdr:row>
      <xdr:rowOff>127178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143705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127442</xdr:rowOff>
    </xdr:from>
    <xdr:to>
      <xdr:col>46</xdr:col>
      <xdr:colOff>38100</xdr:colOff>
      <xdr:row>56</xdr:row>
      <xdr:rowOff>57592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57810</xdr:rowOff>
    </xdr:from>
    <xdr:to>
      <xdr:col>41</xdr:col>
      <xdr:colOff>101600</xdr:colOff>
      <xdr:row>55</xdr:row>
      <xdr:rowOff>159410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114366</xdr:rowOff>
    </xdr:from>
    <xdr:to>
      <xdr:col>36</xdr:col>
      <xdr:colOff>165100</xdr:colOff>
      <xdr:row>56</xdr:row>
      <xdr:rowOff>44516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61043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161907</xdr:rowOff>
    </xdr:from>
    <xdr:to>
      <xdr:col>55</xdr:col>
      <xdr:colOff>0</xdr:colOff>
      <xdr:row>75</xdr:row>
      <xdr:rowOff>130360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49207"/>
          <a:ext cx="8382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161907</xdr:rowOff>
    </xdr:from>
    <xdr:to>
      <xdr:col>50</xdr:col>
      <xdr:colOff>114300</xdr:colOff>
      <xdr:row>75</xdr:row>
      <xdr:rowOff>146362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49207"/>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80101</xdr:rowOff>
    </xdr:from>
    <xdr:to>
      <xdr:col>45</xdr:col>
      <xdr:colOff>177800</xdr:colOff>
      <xdr:row>75</xdr:row>
      <xdr:rowOff>146362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3885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80101</xdr:rowOff>
    </xdr:from>
    <xdr:to>
      <xdr:col>41</xdr:col>
      <xdr:colOff>50800</xdr:colOff>
      <xdr:row>76</xdr:row>
      <xdr:rowOff>150476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38851"/>
          <a:ext cx="889000" cy="2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79560</xdr:rowOff>
    </xdr:from>
    <xdr:to>
      <xdr:col>55</xdr:col>
      <xdr:colOff>50800</xdr:colOff>
      <xdr:row>76</xdr:row>
      <xdr:rowOff>9711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38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102437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111107</xdr:rowOff>
    </xdr:from>
    <xdr:to>
      <xdr:col>50</xdr:col>
      <xdr:colOff>165100</xdr:colOff>
      <xdr:row>75</xdr:row>
      <xdr:rowOff>41257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57784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95562</xdr:rowOff>
    </xdr:from>
    <xdr:to>
      <xdr:col>46</xdr:col>
      <xdr:colOff>38100</xdr:colOff>
      <xdr:row>76</xdr:row>
      <xdr:rowOff>25713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54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42239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29301</xdr:rowOff>
    </xdr:from>
    <xdr:to>
      <xdr:col>41</xdr:col>
      <xdr:colOff>101600</xdr:colOff>
      <xdr:row>75</xdr:row>
      <xdr:rowOff>130901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99676</xdr:rowOff>
    </xdr:from>
    <xdr:to>
      <xdr:col>36</xdr:col>
      <xdr:colOff>165100</xdr:colOff>
      <xdr:row>77</xdr:row>
      <xdr:rowOff>29826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46354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11646</xdr:rowOff>
    </xdr:from>
    <xdr:to>
      <xdr:col>55</xdr:col>
      <xdr:colOff>0</xdr:colOff>
      <xdr:row>96</xdr:row>
      <xdr:rowOff>11761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0846"/>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11646</xdr:rowOff>
    </xdr:from>
    <xdr:to>
      <xdr:col>50</xdr:col>
      <xdr:colOff>114300</xdr:colOff>
      <xdr:row>96</xdr:row>
      <xdr:rowOff>161761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0846"/>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161761</xdr:rowOff>
    </xdr:from>
    <xdr:to>
      <xdr:col>45</xdr:col>
      <xdr:colOff>177800</xdr:colOff>
      <xdr:row>96</xdr:row>
      <xdr:rowOff>166179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20961"/>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166179</xdr:rowOff>
    </xdr:from>
    <xdr:to>
      <xdr:col>41</xdr:col>
      <xdr:colOff>50800</xdr:colOff>
      <xdr:row>97</xdr:row>
      <xdr:rowOff>48374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2537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132411</xdr:rowOff>
    </xdr:from>
    <xdr:to>
      <xdr:col>55</xdr:col>
      <xdr:colOff>50800</xdr:colOff>
      <xdr:row>96</xdr:row>
      <xdr:rowOff>62561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110838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132296</xdr:rowOff>
    </xdr:from>
    <xdr:to>
      <xdr:col>50</xdr:col>
      <xdr:colOff>165100</xdr:colOff>
      <xdr:row>96</xdr:row>
      <xdr:rowOff>62446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78973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110961</xdr:rowOff>
    </xdr:from>
    <xdr:to>
      <xdr:col>46</xdr:col>
      <xdr:colOff>38100</xdr:colOff>
      <xdr:row>97</xdr:row>
      <xdr:rowOff>41111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32238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115379</xdr:rowOff>
    </xdr:from>
    <xdr:to>
      <xdr:col>41</xdr:col>
      <xdr:colOff>101600</xdr:colOff>
      <xdr:row>97</xdr:row>
      <xdr:rowOff>45529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36656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169024</xdr:rowOff>
    </xdr:from>
    <xdr:to>
      <xdr:col>36</xdr:col>
      <xdr:colOff>165100</xdr:colOff>
      <xdr:row>97</xdr:row>
      <xdr:rowOff>99174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139128</xdr:rowOff>
    </xdr:from>
    <xdr:to>
      <xdr:col>85</xdr:col>
      <xdr:colOff>127000</xdr:colOff>
      <xdr:row>35</xdr:row>
      <xdr:rowOff>109220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68428"/>
          <a:ext cx="8382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139128</xdr:rowOff>
    </xdr:from>
    <xdr:to>
      <xdr:col>81</xdr:col>
      <xdr:colOff>50800</xdr:colOff>
      <xdr:row>35</xdr:row>
      <xdr:rowOff>9779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6842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9779</xdr:rowOff>
    </xdr:from>
    <xdr:to>
      <xdr:col>76</xdr:col>
      <xdr:colOff>114300</xdr:colOff>
      <xdr:row>35</xdr:row>
      <xdr:rowOff>38545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10529"/>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17780</xdr:rowOff>
    </xdr:from>
    <xdr:to>
      <xdr:col>71</xdr:col>
      <xdr:colOff>177800</xdr:colOff>
      <xdr:row>35</xdr:row>
      <xdr:rowOff>38545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47080"/>
          <a:ext cx="889000" cy="19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58420</xdr:rowOff>
    </xdr:from>
    <xdr:to>
      <xdr:col>85</xdr:col>
      <xdr:colOff>177800</xdr:colOff>
      <xdr:row>35</xdr:row>
      <xdr:rowOff>160020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81297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88328</xdr:rowOff>
    </xdr:from>
    <xdr:to>
      <xdr:col>81</xdr:col>
      <xdr:colOff>101600</xdr:colOff>
      <xdr:row>35</xdr:row>
      <xdr:rowOff>18478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35005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130429</xdr:rowOff>
    </xdr:from>
    <xdr:to>
      <xdr:col>76</xdr:col>
      <xdr:colOff>165100</xdr:colOff>
      <xdr:row>35</xdr:row>
      <xdr:rowOff>60579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77106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159195</xdr:rowOff>
    </xdr:from>
    <xdr:to>
      <xdr:col>72</xdr:col>
      <xdr:colOff>38100</xdr:colOff>
      <xdr:row>35</xdr:row>
      <xdr:rowOff>89345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105872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138430</xdr:rowOff>
    </xdr:from>
    <xdr:to>
      <xdr:col>67</xdr:col>
      <xdr:colOff>101600</xdr:colOff>
      <xdr:row>34</xdr:row>
      <xdr:rowOff>68580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85107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161211</xdr:rowOff>
    </xdr:from>
    <xdr:to>
      <xdr:col>85</xdr:col>
      <xdr:colOff>127000</xdr:colOff>
      <xdr:row>58</xdr:row>
      <xdr:rowOff>51689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33861"/>
          <a:ext cx="8382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129768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59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161211</xdr:rowOff>
    </xdr:from>
    <xdr:to>
      <xdr:col>81</xdr:col>
      <xdr:colOff>50800</xdr:colOff>
      <xdr:row>58</xdr:row>
      <xdr:rowOff>67234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33861"/>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147838</xdr:rowOff>
    </xdr:from>
    <xdr:to>
      <xdr:col>76</xdr:col>
      <xdr:colOff>114300</xdr:colOff>
      <xdr:row>58</xdr:row>
      <xdr:rowOff>67234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20488"/>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34754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31161</xdr:rowOff>
    </xdr:from>
    <xdr:to>
      <xdr:col>71</xdr:col>
      <xdr:colOff>177800</xdr:colOff>
      <xdr:row>57</xdr:row>
      <xdr:rowOff>147838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32361"/>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50024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xdr:rowOff>
    </xdr:from>
    <xdr:to>
      <xdr:col>85</xdr:col>
      <xdr:colOff>177800</xdr:colOff>
      <xdr:row>58</xdr:row>
      <xdr:rowOff>102489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150766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110411</xdr:rowOff>
    </xdr:from>
    <xdr:to>
      <xdr:col>81</xdr:col>
      <xdr:colOff>101600</xdr:colOff>
      <xdr:row>58</xdr:row>
      <xdr:rowOff>40561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31688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7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16434</xdr:rowOff>
    </xdr:from>
    <xdr:to>
      <xdr:col>76</xdr:col>
      <xdr:colOff>165100</xdr:colOff>
      <xdr:row>58</xdr:row>
      <xdr:rowOff>118034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109161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97038</xdr:rowOff>
    </xdr:from>
    <xdr:to>
      <xdr:col>72</xdr:col>
      <xdr:colOff>38100</xdr:colOff>
      <xdr:row>58</xdr:row>
      <xdr:rowOff>27188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18315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151811</xdr:rowOff>
    </xdr:from>
    <xdr:to>
      <xdr:col>67</xdr:col>
      <xdr:colOff>101600</xdr:colOff>
      <xdr:row>56</xdr:row>
      <xdr:rowOff>81961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98488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5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85841</xdr:rowOff>
    </xdr:from>
    <xdr:to>
      <xdr:col>85</xdr:col>
      <xdr:colOff>127000</xdr:colOff>
      <xdr:row>78</xdr:row>
      <xdr:rowOff>134396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58941"/>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118394</xdr:rowOff>
    </xdr:from>
    <xdr:to>
      <xdr:col>81</xdr:col>
      <xdr:colOff>50800</xdr:colOff>
      <xdr:row>78</xdr:row>
      <xdr:rowOff>134396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91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98461</xdr:rowOff>
    </xdr:from>
    <xdr:to>
      <xdr:col>76</xdr:col>
      <xdr:colOff>114300</xdr:colOff>
      <xdr:row>78</xdr:row>
      <xdr:rowOff>118394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71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59324</xdr:rowOff>
    </xdr:from>
    <xdr:to>
      <xdr:col>71</xdr:col>
      <xdr:colOff>177800</xdr:colOff>
      <xdr:row>78</xdr:row>
      <xdr:rowOff>98461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32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35041</xdr:rowOff>
    </xdr:from>
    <xdr:to>
      <xdr:col>85</xdr:col>
      <xdr:colOff>177800</xdr:colOff>
      <xdr:row>78</xdr:row>
      <xdr:rowOff>136641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121418</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83596</xdr:rowOff>
    </xdr:from>
    <xdr:to>
      <xdr:col>81</xdr:col>
      <xdr:colOff>101600</xdr:colOff>
      <xdr:row>79</xdr:row>
      <xdr:rowOff>13746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4873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549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67594</xdr:rowOff>
    </xdr:from>
    <xdr:to>
      <xdr:col>76</xdr:col>
      <xdr:colOff>165100</xdr:colOff>
      <xdr:row>78</xdr:row>
      <xdr:rowOff>169194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160321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3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47661</xdr:rowOff>
    </xdr:from>
    <xdr:to>
      <xdr:col>72</xdr:col>
      <xdr:colOff>38100</xdr:colOff>
      <xdr:row>78</xdr:row>
      <xdr:rowOff>149261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140388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1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8524</xdr:rowOff>
    </xdr:from>
    <xdr:to>
      <xdr:col>67</xdr:col>
      <xdr:colOff>101600</xdr:colOff>
      <xdr:row>78</xdr:row>
      <xdr:rowOff>110124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101251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7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70320</xdr:rowOff>
    </xdr:from>
    <xdr:to>
      <xdr:col>85</xdr:col>
      <xdr:colOff>127000</xdr:colOff>
      <xdr:row>94</xdr:row>
      <xdr:rowOff>138192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86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154787</xdr:rowOff>
    </xdr:from>
    <xdr:to>
      <xdr:col>81</xdr:col>
      <xdr:colOff>50800</xdr:colOff>
      <xdr:row>94</xdr:row>
      <xdr:rowOff>138192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99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156228</xdr:rowOff>
    </xdr:from>
    <xdr:to>
      <xdr:col>76</xdr:col>
      <xdr:colOff>114300</xdr:colOff>
      <xdr:row>93</xdr:row>
      <xdr:rowOff>154787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86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156228</xdr:rowOff>
    </xdr:from>
    <xdr:to>
      <xdr:col>71</xdr:col>
      <xdr:colOff>177800</xdr:colOff>
      <xdr:row>91</xdr:row>
      <xdr:rowOff>110553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586728"/>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49199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19520</xdr:rowOff>
    </xdr:from>
    <xdr:to>
      <xdr:col>85</xdr:col>
      <xdr:colOff>177800</xdr:colOff>
      <xdr:row>94</xdr:row>
      <xdr:rowOff>121120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169397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87392</xdr:rowOff>
    </xdr:from>
    <xdr:to>
      <xdr:col>81</xdr:col>
      <xdr:colOff>101600</xdr:colOff>
      <xdr:row>95</xdr:row>
      <xdr:rowOff>17542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103987</xdr:rowOff>
    </xdr:from>
    <xdr:to>
      <xdr:col>76</xdr:col>
      <xdr:colOff>165100</xdr:colOff>
      <xdr:row>94</xdr:row>
      <xdr:rowOff>34137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105428</xdr:rowOff>
    </xdr:from>
    <xdr:to>
      <xdr:col>72</xdr:col>
      <xdr:colOff>38100</xdr:colOff>
      <xdr:row>91</xdr:row>
      <xdr:rowOff>35578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52105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59753</xdr:rowOff>
    </xdr:from>
    <xdr:to>
      <xdr:col>67</xdr:col>
      <xdr:colOff>101600</xdr:colOff>
      <xdr:row>91</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6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6430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4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本市の特徴として挙げられるのは、民生費の扶助費高止まりが挙げられる。</a:t>
          </a:r>
        </a:p>
        <a:p>
          <a:r>
            <a:rPr kumimoji="1" lang="ja-JP" altLang="en-US" sz="1300">
              <a:latin typeface="ＭＳ Ｐゴシック" panose="020B0600070205080204" pitchFamily="50" charset="-128"/>
              <a:ea typeface="ＭＳ Ｐゴシック" panose="020B0600070205080204" pitchFamily="50" charset="-128"/>
            </a:rPr>
            <a:t>　商工費は近年、物価高騰対策による商品券事業等やキャッシュレス還元事業等の臨時的な事業を行ったことにより類似団体平均を上回っている状況となっている。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施設の老朽化が著しく、長寿命化、施設更新の事業費が大幅に増加している教育関係では、平成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年度、令和元年度は集中投資を実施して各平均値を上回ったが、集中投資期間が終了したため令和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年度以降は以前の水準に戻ることとなった。</a:t>
          </a:r>
        </a:p>
        <a:p>
          <a:r>
            <a:rPr kumimoji="1" lang="ja-JP" altLang="en-US" sz="1300">
              <a:latin typeface="ＭＳ Ｐゴシック" panose="020B0600070205080204" pitchFamily="50" charset="-128"/>
              <a:ea typeface="ＭＳ Ｐゴシック" panose="020B0600070205080204" pitchFamily="50" charset="-128"/>
            </a:rPr>
            <a:t>　公債費の変動が近年激しいのは、令和元年度までの集中投資期間による多額の起債発行により関連指標の悪化を短期間に抑えるため、大規模投資と同時に短期償還による市債残高抑制を図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年度は短期償還分の影響はなくなったが、未来投資基金への積み立てに要した合併特例事業債の償還により今後も増加傾向が続くと見込まれる。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令和元年度までの集中投資期間に要した市債借入の影響を短期間とするため、財政調整基金を活用して短期での償還を行ったため財政調整基金残高は減少した。令和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年度と新型コロナウイルス感染症の影響を見込んでいたが、実際には影響は限定的であり増額となった。令和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年度についても普通交付税の再算定による地方交付税の増、地方財政法第</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条第</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項に基づく前年度繰越金の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の積立の増等もあり、財政調整基金は増となり、実質単年度収支も約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億円とプラス値になった。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年度は競輪事業会計において赤字となったが、平成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年度下半期から包括業務委託を取り入れた事業運営を行っており、平成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年度も黒字となり、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年連続で一般会計へ繰出すことができた（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650</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松阪市民病院事業会計においては、呼吸器部門に特化するなど業務の効率化を徹底することで黒字化を達成している。令和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型コロナウイルス感染症の影響のほか、受療行動の変容による患者数の減により医業損益は赤字となったが、コロナ病床を設置して対応したことによる国県補助金の受け入れにより、事業損益は黒字となっ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年度から公営企業会計制度の大規模な変更に伴い欠損金が大きく圧縮されたものの、依然として</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億円程度の未処理欠損金が残っている状況である。</a:t>
          </a:r>
        </a:p>
        <a:p>
          <a:r>
            <a:rPr kumimoji="1" lang="ja-JP" altLang="en-US" sz="1400">
              <a:latin typeface="ＭＳ ゴシック" pitchFamily="49" charset="-128"/>
              <a:ea typeface="ＭＳ ゴシック" pitchFamily="49" charset="-128"/>
            </a:rPr>
            <a:t>　国民健康保険事業特別会計において、令和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億円となっていたが、令和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億円と減少した。これは主に、高年齢化に伴う保険給付費の増によるものである。高年齢化により国民健康保険税は減収となることが想定されることから注視していく必要がある。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76178165</v>
      </c>
      <c r="BO4" s="407"/>
      <c r="BP4" s="407"/>
      <c r="BQ4" s="407"/>
      <c r="BR4" s="407"/>
      <c r="BS4" s="407"/>
      <c r="BT4" s="407"/>
      <c r="BU4" s="408"/>
      <c r="BV4" s="406">
        <v>78044330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8.4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73090793</v>
      </c>
      <c r="BO5" s="444"/>
      <c r="BP5" s="444"/>
      <c r="BQ5" s="444"/>
      <c r="BR5" s="444"/>
      <c r="BS5" s="444"/>
      <c r="BT5" s="444"/>
      <c r="BU5" s="445"/>
      <c r="BV5" s="443">
        <v>74372242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88.7</v>
      </c>
      <c r="CU5" s="441"/>
      <c r="CV5" s="441"/>
      <c r="CW5" s="441"/>
      <c r="CX5" s="441"/>
      <c r="CY5" s="441"/>
      <c r="CZ5" s="441"/>
      <c r="DA5" s="442"/>
      <c r="DB5" s="440">
        <v>87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3087372</v>
      </c>
      <c r="BO6" s="444"/>
      <c r="BP6" s="444"/>
      <c r="BQ6" s="444"/>
      <c r="BR6" s="444"/>
      <c r="BS6" s="444"/>
      <c r="BT6" s="444"/>
      <c r="BU6" s="445"/>
      <c r="BV6" s="443">
        <v>3672088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88.5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676121</v>
      </c>
      <c r="BO7" s="444"/>
      <c r="BP7" s="444"/>
      <c r="BQ7" s="444"/>
      <c r="BR7" s="444"/>
      <c r="BS7" s="444"/>
      <c r="BT7" s="444"/>
      <c r="BU7" s="445"/>
      <c r="BV7" s="443">
        <v>208429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41702827</v>
      </c>
      <c r="CU7" s="444"/>
      <c r="CV7" s="444"/>
      <c r="CW7" s="444"/>
      <c r="CX7" s="444"/>
      <c r="CY7" s="444"/>
      <c r="CZ7" s="444"/>
      <c r="DA7" s="445"/>
      <c r="DB7" s="443">
        <v>41321684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2411251</v>
      </c>
      <c r="BO8" s="444"/>
      <c r="BP8" s="444"/>
      <c r="BQ8" s="444"/>
      <c r="BR8" s="444"/>
      <c r="BS8" s="444"/>
      <c r="BT8" s="444"/>
      <c r="BU8" s="445"/>
      <c r="BV8" s="443">
        <v>3463659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0.59</v>
      </c>
      <c r="CU8" s="484"/>
      <c r="CV8" s="484"/>
      <c r="CW8" s="484"/>
      <c r="CX8" s="484"/>
      <c r="CY8" s="484"/>
      <c r="CZ8" s="484"/>
      <c r="DA8" s="485"/>
      <c r="DB8" s="483">
        <v>0.57999999999999996</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159145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-1052408</v>
      </c>
      <c r="BO9" s="444"/>
      <c r="BP9" s="444"/>
      <c r="BQ9" s="444"/>
      <c r="BR9" s="444"/>
      <c r="BS9" s="444"/>
      <c r="BT9" s="444"/>
      <c r="BU9" s="445"/>
      <c r="BV9" s="443">
        <v>1431242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9.5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163863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1740899</v>
      </c>
      <c r="BO10" s="444"/>
      <c r="BP10" s="444"/>
      <c r="BQ10" s="444"/>
      <c r="BR10" s="444"/>
      <c r="BS10" s="444"/>
      <c r="BT10" s="444"/>
      <c r="BU10" s="445"/>
      <c r="BV10" s="443">
        <v>1015639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157316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678015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152205</v>
      </c>
      <c r="S13" s="528"/>
      <c r="T13" s="528"/>
      <c r="U13" s="528"/>
      <c r="V13" s="529"/>
      <c r="W13" s="459" t="s">
        <v>131</v>
      </c>
      <c r="X13" s="460"/>
      <c r="Y13" s="460"/>
      <c r="Z13" s="460"/>
      <c r="AA13" s="460"/>
      <c r="AB13" s="450"/>
      <c r="AC13" s="494">
        <v>2626</v>
      </c>
      <c r="AD13" s="495"/>
      <c r="AE13" s="495"/>
      <c r="AF13" s="495"/>
      <c r="AG13" s="537"/>
      <c r="AH13" s="494">
        <v>3105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688491</v>
      </c>
      <c r="BO13" s="444"/>
      <c r="BP13" s="444"/>
      <c r="BQ13" s="444"/>
      <c r="BR13" s="444"/>
      <c r="BS13" s="444"/>
      <c r="BT13" s="444"/>
      <c r="BU13" s="445"/>
      <c r="BV13" s="443">
        <v>1768866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1.5</v>
      </c>
      <c r="CU13" s="441"/>
      <c r="CV13" s="441"/>
      <c r="CW13" s="441"/>
      <c r="CX13" s="441"/>
      <c r="CY13" s="441"/>
      <c r="CZ13" s="441"/>
      <c r="DA13" s="442"/>
      <c r="DB13" s="440">
        <v>2</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159000</v>
      </c>
      <c r="S14" s="528"/>
      <c r="T14" s="528"/>
      <c r="U14" s="528"/>
      <c r="V14" s="529"/>
      <c r="W14" s="433"/>
      <c r="X14" s="434"/>
      <c r="Y14" s="434"/>
      <c r="Z14" s="434"/>
      <c r="AA14" s="434"/>
      <c r="AB14" s="423"/>
      <c r="AC14" s="530">
        <v>3.5</v>
      </c>
      <c r="AD14" s="531"/>
      <c r="AE14" s="531"/>
      <c r="AF14" s="531"/>
      <c r="AG14" s="532"/>
      <c r="AH14" s="530">
        <v>4.0999999999999996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154325</v>
      </c>
      <c r="S15" s="528"/>
      <c r="T15" s="528"/>
      <c r="U15" s="528"/>
      <c r="V15" s="529"/>
      <c r="W15" s="459" t="s">
        <v>137</v>
      </c>
      <c r="X15" s="460"/>
      <c r="Y15" s="460"/>
      <c r="Z15" s="460"/>
      <c r="AA15" s="460"/>
      <c r="AB15" s="450"/>
      <c r="AC15" s="494">
        <v>22316</v>
      </c>
      <c r="AD15" s="495"/>
      <c r="AE15" s="495"/>
      <c r="AF15" s="495"/>
      <c r="AG15" s="537"/>
      <c r="AH15" s="494">
        <v>23127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21255570</v>
      </c>
      <c r="BO15" s="407"/>
      <c r="BP15" s="407"/>
      <c r="BQ15" s="407"/>
      <c r="BR15" s="407"/>
      <c r="BS15" s="407"/>
      <c r="BT15" s="407"/>
      <c r="BU15" s="408"/>
      <c r="BV15" s="406">
        <v>20911276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29.8</v>
      </c>
      <c r="AD16" s="531"/>
      <c r="AE16" s="531"/>
      <c r="AF16" s="531"/>
      <c r="AG16" s="532"/>
      <c r="AH16" s="530">
        <v>30.2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35827146</v>
      </c>
      <c r="BO16" s="444"/>
      <c r="BP16" s="444"/>
      <c r="BQ16" s="444"/>
      <c r="BR16" s="444"/>
      <c r="BS16" s="444"/>
      <c r="BT16" s="444"/>
      <c r="BU16" s="445"/>
      <c r="BV16" s="443">
        <v>35087438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49884</v>
      </c>
      <c r="AD17" s="495"/>
      <c r="AE17" s="495"/>
      <c r="AF17" s="495"/>
      <c r="AG17" s="537"/>
      <c r="AH17" s="494">
        <v>50332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26870105</v>
      </c>
      <c r="BO17" s="444"/>
      <c r="BP17" s="444"/>
      <c r="BQ17" s="444"/>
      <c r="BR17" s="444"/>
      <c r="BS17" s="444"/>
      <c r="BT17" s="444"/>
      <c r="BU17" s="445"/>
      <c r="BV17" s="443">
        <v>26458271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623.58000000000004</v>
      </c>
      <c r="M18" s="567"/>
      <c r="N18" s="567"/>
      <c r="O18" s="567"/>
      <c r="P18" s="567"/>
      <c r="Q18" s="567"/>
      <c r="R18" s="568"/>
      <c r="S18" s="568"/>
      <c r="T18" s="568"/>
      <c r="U18" s="568"/>
      <c r="V18" s="569"/>
      <c r="W18" s="461"/>
      <c r="X18" s="462"/>
      <c r="Y18" s="462"/>
      <c r="Z18" s="462"/>
      <c r="AA18" s="462"/>
      <c r="AB18" s="453"/>
      <c r="AC18" s="570">
        <v>66.7</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37229333</v>
      </c>
      <c r="BO18" s="444"/>
      <c r="BP18" s="444"/>
      <c r="BQ18" s="444"/>
      <c r="BR18" s="444"/>
      <c r="BS18" s="444"/>
      <c r="BT18" s="444"/>
      <c r="BU18" s="445"/>
      <c r="BV18" s="443">
        <v>36505119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51684551</v>
      </c>
      <c r="BO19" s="444"/>
      <c r="BP19" s="444"/>
      <c r="BQ19" s="444"/>
      <c r="BR19" s="444"/>
      <c r="BS19" s="444"/>
      <c r="BT19" s="444"/>
      <c r="BU19" s="445"/>
      <c r="BV19" s="443">
        <v>50417458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65481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45402542</v>
      </c>
      <c r="BO22" s="407"/>
      <c r="BP22" s="407"/>
      <c r="BQ22" s="407"/>
      <c r="BR22" s="407"/>
      <c r="BS22" s="407"/>
      <c r="BT22" s="407"/>
      <c r="BU22" s="408"/>
      <c r="BV22" s="406">
        <v>46449185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26895401</v>
      </c>
      <c r="BO23" s="444"/>
      <c r="BP23" s="444"/>
      <c r="BQ23" s="444"/>
      <c r="BR23" s="444"/>
      <c r="BS23" s="444"/>
      <c r="BT23" s="444"/>
      <c r="BU23" s="445"/>
      <c r="BV23" s="443">
        <v>28091371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9930</v>
      </c>
      <c r="R24" s="495"/>
      <c r="S24" s="495"/>
      <c r="T24" s="495"/>
      <c r="U24" s="495"/>
      <c r="V24" s="537"/>
      <c r="W24" s="589"/>
      <c r="X24" s="590"/>
      <c r="Y24" s="591"/>
      <c r="Z24" s="493" t="s">
        <v>162</v>
      </c>
      <c r="AA24" s="473"/>
      <c r="AB24" s="473"/>
      <c r="AC24" s="473"/>
      <c r="AD24" s="473"/>
      <c r="AE24" s="473"/>
      <c r="AF24" s="473"/>
      <c r="AG24" s="474"/>
      <c r="AH24" s="494">
        <v>1136</v>
      </c>
      <c r="AI24" s="495"/>
      <c r="AJ24" s="495"/>
      <c r="AK24" s="495"/>
      <c r="AL24" s="537"/>
      <c r="AM24" s="494">
        <v>3510240</v>
      </c>
      <c r="AN24" s="495"/>
      <c r="AO24" s="495"/>
      <c r="AP24" s="495"/>
      <c r="AQ24" s="495"/>
      <c r="AR24" s="537"/>
      <c r="AS24" s="494">
        <v>3090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26638850</v>
      </c>
      <c r="BO24" s="444"/>
      <c r="BP24" s="444"/>
      <c r="BQ24" s="444"/>
      <c r="BR24" s="444"/>
      <c r="BS24" s="444"/>
      <c r="BT24" s="444"/>
      <c r="BU24" s="445"/>
      <c r="BV24" s="443">
        <v>26253023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7700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14853798</v>
      </c>
      <c r="BO25" s="407"/>
      <c r="BP25" s="407"/>
      <c r="BQ25" s="407"/>
      <c r="BR25" s="407"/>
      <c r="BS25" s="407"/>
      <c r="BT25" s="407"/>
      <c r="BU25" s="408"/>
      <c r="BV25" s="406">
        <v>15029471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6670</v>
      </c>
      <c r="R26" s="495"/>
      <c r="S26" s="495"/>
      <c r="T26" s="495"/>
      <c r="U26" s="495"/>
      <c r="V26" s="537"/>
      <c r="W26" s="589"/>
      <c r="X26" s="590"/>
      <c r="Y26" s="591"/>
      <c r="Z26" s="493" t="s">
        <v>168</v>
      </c>
      <c r="AA26" s="595"/>
      <c r="AB26" s="595"/>
      <c r="AC26" s="595"/>
      <c r="AD26" s="595"/>
      <c r="AE26" s="595"/>
      <c r="AF26" s="595"/>
      <c r="AG26" s="596"/>
      <c r="AH26" s="494">
        <v>151</v>
      </c>
      <c r="AI26" s="495"/>
      <c r="AJ26" s="495"/>
      <c r="AK26" s="495"/>
      <c r="AL26" s="537"/>
      <c r="AM26" s="494">
        <v>479727</v>
      </c>
      <c r="AN26" s="495"/>
      <c r="AO26" s="495"/>
      <c r="AP26" s="495"/>
      <c r="AQ26" s="495"/>
      <c r="AR26" s="537"/>
      <c r="AS26" s="494">
        <v>3177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250000</v>
      </c>
      <c r="BO26" s="444"/>
      <c r="BP26" s="444"/>
      <c r="BQ26" s="444"/>
      <c r="BR26" s="444"/>
      <c r="BS26" s="444"/>
      <c r="BT26" s="444"/>
      <c r="BU26" s="445"/>
      <c r="BV26" s="443">
        <v>360000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5580</v>
      </c>
      <c r="R27" s="495"/>
      <c r="S27" s="495"/>
      <c r="T27" s="495"/>
      <c r="U27" s="495"/>
      <c r="V27" s="537"/>
      <c r="W27" s="589"/>
      <c r="X27" s="590"/>
      <c r="Y27" s="591"/>
      <c r="Z27" s="493" t="s">
        <v>171</v>
      </c>
      <c r="AA27" s="473"/>
      <c r="AB27" s="473"/>
      <c r="AC27" s="473"/>
      <c r="AD27" s="473"/>
      <c r="AE27" s="473"/>
      <c r="AF27" s="473"/>
      <c r="AG27" s="474"/>
      <c r="AH27" s="494">
        <v>85</v>
      </c>
      <c r="AI27" s="495"/>
      <c r="AJ27" s="495"/>
      <c r="AK27" s="495"/>
      <c r="AL27" s="537"/>
      <c r="AM27" s="494">
        <v>278950</v>
      </c>
      <c r="AN27" s="495"/>
      <c r="AO27" s="495"/>
      <c r="AP27" s="495"/>
      <c r="AQ27" s="495"/>
      <c r="AR27" s="537"/>
      <c r="AS27" s="494">
        <v>3282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1523564</v>
      </c>
      <c r="BO27" s="563"/>
      <c r="BP27" s="563"/>
      <c r="BQ27" s="563"/>
      <c r="BR27" s="563"/>
      <c r="BS27" s="563"/>
      <c r="BT27" s="563"/>
      <c r="BU27" s="564"/>
      <c r="BV27" s="562">
        <v>1523455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4980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13389885</v>
      </c>
      <c r="BO28" s="407"/>
      <c r="BP28" s="407"/>
      <c r="BQ28" s="407"/>
      <c r="BR28" s="407"/>
      <c r="BS28" s="407"/>
      <c r="BT28" s="407"/>
      <c r="BU28" s="408"/>
      <c r="BV28" s="406">
        <v>11648986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26</v>
      </c>
      <c r="M29" s="495"/>
      <c r="N29" s="495"/>
      <c r="O29" s="495"/>
      <c r="P29" s="537"/>
      <c r="Q29" s="494">
        <v>4400</v>
      </c>
      <c r="R29" s="495"/>
      <c r="S29" s="495"/>
      <c r="T29" s="495"/>
      <c r="U29" s="495"/>
      <c r="V29" s="537"/>
      <c r="W29" s="592"/>
      <c r="X29" s="593"/>
      <c r="Y29" s="594"/>
      <c r="Z29" s="493" t="s">
        <v>177</v>
      </c>
      <c r="AA29" s="473"/>
      <c r="AB29" s="473"/>
      <c r="AC29" s="473"/>
      <c r="AD29" s="473"/>
      <c r="AE29" s="473"/>
      <c r="AF29" s="473"/>
      <c r="AG29" s="474"/>
      <c r="AH29" s="494">
        <v>1221</v>
      </c>
      <c r="AI29" s="495"/>
      <c r="AJ29" s="495"/>
      <c r="AK29" s="495"/>
      <c r="AL29" s="537"/>
      <c r="AM29" s="494">
        <v>3789190</v>
      </c>
      <c r="AN29" s="495"/>
      <c r="AO29" s="495"/>
      <c r="AP29" s="495"/>
      <c r="AQ29" s="495"/>
      <c r="AR29" s="537"/>
      <c r="AS29" s="494">
        <v>3103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81428</v>
      </c>
      <c r="BO29" s="444"/>
      <c r="BP29" s="444"/>
      <c r="BQ29" s="444"/>
      <c r="BR29" s="444"/>
      <c r="BS29" s="444"/>
      <c r="BT29" s="444"/>
      <c r="BU29" s="445"/>
      <c r="BV29" s="443">
        <v>84514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9732828</v>
      </c>
      <c r="BO30" s="563"/>
      <c r="BP30" s="563"/>
      <c r="BQ30" s="563"/>
      <c r="BR30" s="563"/>
      <c r="BS30" s="563"/>
      <c r="BT30" s="563"/>
      <c r="BU30" s="564"/>
      <c r="BV30" s="562">
        <v>9530680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競輪事業特別会計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三重県多気郡多気町松阪市学校組合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松阪市勤労者サービスセンター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松阪地区広域衛生組合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松阪スポーツ振興研修センター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松阪市民病院事業会計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松阪地区広域消防組合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松阪街づくり公社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三重県市町総合事務組合　一般会計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松阪土地開発公社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三重県市町総合事務組合  共同研修特別会計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飯高駅</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　デジタル地図特別会計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松阪新電力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　物品特別会計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  退職手当特別会計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三重県市町総合事務組合　消防救急無線特別会計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三重県市町総合事務組合　公平委員会特別会計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BGsWZPGodWD+GV1bhA38iR/viKqGw3njuWBMvUalnGl7bUX+chZyNg2Gmy6rX/rJlGp8nhgjHejtqXJqMkAnA==" saltValue="BefXXELTYl5tnHo+hr6u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6.55</v>
      </c>
      <c r="G34" s="33">
        <v>8.56</v>
      </c>
      <c r="H34" s="33">
        <v>11.91</v>
      </c>
      <c r="I34" s="33">
        <v>15.5</v>
      </c>
      <c r="J34" s="34">
        <v>15.68</v>
      </c>
      <c r="K34" s="22"/>
      <c r="L34" s="22"/>
      <c r="M34" s="22"/>
      <c r="N34" s="22"/>
      <c r="O34" s="22"/>
      <c r="P34" s="22"/>
    </row>
    <row r="35" spans="1:16" ht="39" customHeight="1" x14ac:dyDescent="0.2">
      <c r="A35" s="22"/>
      <c r="B35" s="35"/>
      <c r="C35" s="1181" t="s">
        <v>534</v>
      </c>
      <c r="D35" s="1182"/>
      <c r="E35" s="1183"/>
      <c r="F35" s="36">
        <v>8.7899999999999991</v>
      </c>
      <c r="G35" s="37">
        <v>9.0399999999999991</v>
      </c>
      <c r="H35" s="37">
        <v>9.98</v>
      </c>
      <c r="I35" s="37">
        <v>10.37</v>
      </c>
      <c r="J35" s="38">
        <v>10.26</v>
      </c>
      <c r="K35" s="22"/>
      <c r="L35" s="22"/>
      <c r="M35" s="22"/>
      <c r="N35" s="22"/>
      <c r="O35" s="22"/>
      <c r="P35" s="22"/>
    </row>
    <row r="36" spans="1:16" ht="39" customHeight="1" x14ac:dyDescent="0.2">
      <c r="A36" s="22"/>
      <c r="B36" s="35"/>
      <c r="C36" s="1181" t="s">
        <v>535</v>
      </c>
      <c r="D36" s="1182"/>
      <c r="E36" s="1183"/>
      <c r="F36" s="36">
        <v>4.79</v>
      </c>
      <c r="G36" s="37">
        <v>6.19</v>
      </c>
      <c r="H36" s="37">
        <v>4.74</v>
      </c>
      <c r="I36" s="37">
        <v>8.3800000000000008</v>
      </c>
      <c r="J36" s="38">
        <v>5.78</v>
      </c>
      <c r="K36" s="22"/>
      <c r="L36" s="22"/>
      <c r="M36" s="22"/>
      <c r="N36" s="22"/>
      <c r="O36" s="22"/>
      <c r="P36" s="22"/>
    </row>
    <row r="37" spans="1:16" ht="39" customHeight="1" x14ac:dyDescent="0.2">
      <c r="A37" s="22"/>
      <c r="B37" s="35"/>
      <c r="C37" s="1181" t="s">
        <v>536</v>
      </c>
      <c r="D37" s="1182"/>
      <c r="E37" s="1183"/>
      <c r="F37" s="36">
        <v>1.57</v>
      </c>
      <c r="G37" s="37">
        <v>2.52</v>
      </c>
      <c r="H37" s="37">
        <v>2.9</v>
      </c>
      <c r="I37" s="37">
        <v>2.64</v>
      </c>
      <c r="J37" s="38">
        <v>4.17</v>
      </c>
      <c r="K37" s="22"/>
      <c r="L37" s="22"/>
      <c r="M37" s="22"/>
      <c r="N37" s="22"/>
      <c r="O37" s="22"/>
      <c r="P37" s="22"/>
    </row>
    <row r="38" spans="1:16" ht="39" customHeight="1" x14ac:dyDescent="0.2">
      <c r="A38" s="22"/>
      <c r="B38" s="35"/>
      <c r="C38" s="1181" t="s">
        <v>537</v>
      </c>
      <c r="D38" s="1182"/>
      <c r="E38" s="1183"/>
      <c r="F38" s="36" t="s">
        <v>489</v>
      </c>
      <c r="G38" s="37" t="s">
        <v>489</v>
      </c>
      <c r="H38" s="37" t="s">
        <v>489</v>
      </c>
      <c r="I38" s="37" t="s">
        <v>489</v>
      </c>
      <c r="J38" s="38">
        <v>2.0699999999999998</v>
      </c>
      <c r="K38" s="22"/>
      <c r="L38" s="22"/>
      <c r="M38" s="22"/>
      <c r="N38" s="22"/>
      <c r="O38" s="22"/>
      <c r="P38" s="22"/>
    </row>
    <row r="39" spans="1:16" ht="39" customHeight="1" x14ac:dyDescent="0.2">
      <c r="A39" s="22"/>
      <c r="B39" s="35"/>
      <c r="C39" s="1181" t="s">
        <v>538</v>
      </c>
      <c r="D39" s="1182"/>
      <c r="E39" s="1183"/>
      <c r="F39" s="36">
        <v>1.01</v>
      </c>
      <c r="G39" s="37">
        <v>0.81</v>
      </c>
      <c r="H39" s="37">
        <v>1.23</v>
      </c>
      <c r="I39" s="37">
        <v>1.57</v>
      </c>
      <c r="J39" s="38">
        <v>1.57</v>
      </c>
      <c r="K39" s="22"/>
      <c r="L39" s="22"/>
      <c r="M39" s="22"/>
      <c r="N39" s="22"/>
      <c r="O39" s="22"/>
      <c r="P39" s="22"/>
    </row>
    <row r="40" spans="1:16" ht="39" customHeight="1" x14ac:dyDescent="0.2">
      <c r="A40" s="22"/>
      <c r="B40" s="35"/>
      <c r="C40" s="1181" t="s">
        <v>539</v>
      </c>
      <c r="D40" s="1182"/>
      <c r="E40" s="1183"/>
      <c r="F40" s="36">
        <v>1.36</v>
      </c>
      <c r="G40" s="37">
        <v>2.0699999999999998</v>
      </c>
      <c r="H40" s="37">
        <v>1.03</v>
      </c>
      <c r="I40" s="37">
        <v>1.51</v>
      </c>
      <c r="J40" s="38">
        <v>1.26</v>
      </c>
      <c r="K40" s="22"/>
      <c r="L40" s="22"/>
      <c r="M40" s="22"/>
      <c r="N40" s="22"/>
      <c r="O40" s="22"/>
      <c r="P40" s="22"/>
    </row>
    <row r="41" spans="1:16" ht="39" customHeight="1" x14ac:dyDescent="0.2">
      <c r="A41" s="22"/>
      <c r="B41" s="35"/>
      <c r="C41" s="1181" t="s">
        <v>540</v>
      </c>
      <c r="D41" s="1182"/>
      <c r="E41" s="1183"/>
      <c r="F41" s="36">
        <v>0.08</v>
      </c>
      <c r="G41" s="37">
        <v>7.0000000000000007E-2</v>
      </c>
      <c r="H41" s="37">
        <v>0.1</v>
      </c>
      <c r="I41" s="37">
        <v>0.1</v>
      </c>
      <c r="J41" s="38">
        <v>0.1</v>
      </c>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1.92</v>
      </c>
      <c r="G43" s="42">
        <v>1.67</v>
      </c>
      <c r="H43" s="42">
        <v>1.96</v>
      </c>
      <c r="I43" s="42">
        <v>2.02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646bI/5PgjyrWUh0g7JfCsUYxgmEU87wuY3LcTTpflB0m4R2lOQqwBpHw2/hbgwVJxiXc2BUYfdU300xwPoQ==" saltValue="/VFxIN3PAHQ860C6KMDO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8775</v>
      </c>
      <c r="L45" s="60">
        <v>9569</v>
      </c>
      <c r="M45" s="60">
        <v>5917</v>
      </c>
      <c r="N45" s="60">
        <v>4780</v>
      </c>
      <c r="O45" s="61">
        <v>5197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2935</v>
      </c>
      <c r="L48" s="64">
        <v>2621</v>
      </c>
      <c r="M48" s="64">
        <v>2728</v>
      </c>
      <c r="N48" s="64">
        <v>2668</v>
      </c>
      <c r="O48" s="65">
        <v>3078</v>
      </c>
      <c r="P48" s="48"/>
      <c r="Q48" s="48"/>
      <c r="R48" s="48"/>
      <c r="S48" s="48"/>
      <c r="T48" s="48"/>
      <c r="U48" s="48"/>
    </row>
    <row r="49" spans="1:21" ht="30.75" customHeight="1" x14ac:dyDescent="0.2">
      <c r="A49" s="48"/>
      <c r="B49" s="1191"/>
      <c r="C49" s="1192"/>
      <c r="D49" s="62"/>
      <c r="E49" s="1197" t="s">
        <v>14</v>
      </c>
      <c r="F49" s="1197"/>
      <c r="G49" s="1197"/>
      <c r="H49" s="1197"/>
      <c r="I49" s="1197"/>
      <c r="J49" s="1198"/>
      <c r="K49" s="63">
        <v>84</v>
      </c>
      <c r="L49" s="64">
        <v>84</v>
      </c>
      <c r="M49" s="64">
        <v>92</v>
      </c>
      <c r="N49" s="64">
        <v>92</v>
      </c>
      <c r="O49" s="65">
        <v>119</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10083</v>
      </c>
      <c r="L52" s="64">
        <v>10831</v>
      </c>
      <c r="M52" s="64">
        <v>8242</v>
      </c>
      <c r="N52" s="64">
        <v>7362</v>
      </c>
      <c r="O52" s="65">
        <v>7477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1711</v>
      </c>
      <c r="L53" s="69">
        <v>1443</v>
      </c>
      <c r="M53" s="69">
        <v>495</v>
      </c>
      <c r="N53" s="69">
        <v>178</v>
      </c>
      <c r="O53" s="70">
        <v>917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z5eIrzz0kWbpkwOCim508SJ8U3Z75eIIO0bDtb9l6Fl/ALOXdImLfnkBqLMRfWTKVE/nX/Tvryppcez1qhHOA==" saltValue="LsmwLfONnKalbI1cPoSe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47601</v>
      </c>
      <c r="J41" s="356">
        <v>44044</v>
      </c>
      <c r="K41" s="356">
        <v>45606</v>
      </c>
      <c r="L41" s="356">
        <v>46449</v>
      </c>
      <c r="M41" s="357">
        <v>45403</v>
      </c>
    </row>
    <row r="42" spans="2:13" ht="27.75" customHeight="1" x14ac:dyDescent="0.2">
      <c r="B42" s="1222"/>
      <c r="C42" s="1223"/>
      <c r="D42" s="106"/>
      <c r="E42" s="1228" t="s">
        <v>32</v>
      </c>
      <c r="F42" s="1228"/>
      <c r="G42" s="1228"/>
      <c r="H42" s="1229"/>
      <c r="I42" s="358" t="s">
        <v>489</v>
      </c>
      <c r="J42" s="359" t="s">
        <v>489</v>
      </c>
      <c r="K42" s="359" t="s">
        <v>489</v>
      </c>
      <c r="L42" s="359" t="s">
        <v>489</v>
      </c>
      <c r="M42" s="360" t="s">
        <v>489</v>
      </c>
    </row>
    <row r="43" spans="2:13" ht="27.75" customHeight="1" x14ac:dyDescent="0.2">
      <c r="B43" s="1222"/>
      <c r="C43" s="1223"/>
      <c r="D43" s="106"/>
      <c r="E43" s="1228" t="s">
        <v>33</v>
      </c>
      <c r="F43" s="1228"/>
      <c r="G43" s="1228"/>
      <c r="H43" s="1229"/>
      <c r="I43" s="358">
        <v>36959</v>
      </c>
      <c r="J43" s="359">
        <v>35500</v>
      </c>
      <c r="K43" s="359">
        <v>31974</v>
      </c>
      <c r="L43" s="359">
        <v>30516</v>
      </c>
      <c r="M43" s="360">
        <v>30431</v>
      </c>
    </row>
    <row r="44" spans="2:13" ht="27.75" customHeight="1" x14ac:dyDescent="0.2">
      <c r="B44" s="1222"/>
      <c r="C44" s="1223"/>
      <c r="D44" s="106"/>
      <c r="E44" s="1228" t="s">
        <v>34</v>
      </c>
      <c r="F44" s="1228"/>
      <c r="G44" s="1228"/>
      <c r="H44" s="1229"/>
      <c r="I44" s="358">
        <v>557</v>
      </c>
      <c r="J44" s="359">
        <v>482</v>
      </c>
      <c r="K44" s="359">
        <v>508</v>
      </c>
      <c r="L44" s="359">
        <v>386</v>
      </c>
      <c r="M44" s="360">
        <v>246</v>
      </c>
    </row>
    <row r="45" spans="2:13" ht="27.75" customHeight="1" x14ac:dyDescent="0.2">
      <c r="B45" s="1222"/>
      <c r="C45" s="1223"/>
      <c r="D45" s="106"/>
      <c r="E45" s="1228" t="s">
        <v>35</v>
      </c>
      <c r="F45" s="1228"/>
      <c r="G45" s="1228"/>
      <c r="H45" s="1229"/>
      <c r="I45" s="358">
        <v>10128</v>
      </c>
      <c r="J45" s="359">
        <v>10019</v>
      </c>
      <c r="K45" s="359">
        <v>9952</v>
      </c>
      <c r="L45" s="359">
        <v>10119</v>
      </c>
      <c r="M45" s="360">
        <v>10439</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15740</v>
      </c>
      <c r="J50" s="359">
        <v>16305</v>
      </c>
      <c r="K50" s="359">
        <v>21078</v>
      </c>
      <c r="L50" s="359">
        <v>22119</v>
      </c>
      <c r="M50" s="360">
        <v>23962</v>
      </c>
    </row>
    <row r="51" spans="2:13" ht="27.75" customHeight="1" x14ac:dyDescent="0.2">
      <c r="B51" s="1222"/>
      <c r="C51" s="1223"/>
      <c r="D51" s="106"/>
      <c r="E51" s="1228" t="s">
        <v>42</v>
      </c>
      <c r="F51" s="1228"/>
      <c r="G51" s="1228"/>
      <c r="H51" s="1229"/>
      <c r="I51" s="358">
        <v>13315</v>
      </c>
      <c r="J51" s="359">
        <v>12912</v>
      </c>
      <c r="K51" s="359">
        <v>11407</v>
      </c>
      <c r="L51" s="359">
        <v>10778</v>
      </c>
      <c r="M51" s="360">
        <v>10527</v>
      </c>
    </row>
    <row r="52" spans="2:13" ht="27.75" customHeight="1" x14ac:dyDescent="0.2">
      <c r="B52" s="1224"/>
      <c r="C52" s="1225"/>
      <c r="D52" s="106"/>
      <c r="E52" s="1228" t="s">
        <v>43</v>
      </c>
      <c r="F52" s="1228"/>
      <c r="G52" s="1228"/>
      <c r="H52" s="1229"/>
      <c r="I52" s="358">
        <v>72024</v>
      </c>
      <c r="J52" s="359">
        <v>68287</v>
      </c>
      <c r="K52" s="359">
        <v>66830</v>
      </c>
      <c r="L52" s="359">
        <v>65277</v>
      </c>
      <c r="M52" s="360">
        <v>62691</v>
      </c>
    </row>
    <row r="53" spans="2:13" ht="27.75" customHeight="1" thickBot="1" x14ac:dyDescent="0.25">
      <c r="B53" s="1235" t="s">
        <v>19</v>
      </c>
      <c r="C53" s="1236"/>
      <c r="D53" s="110"/>
      <c r="E53" s="1237" t="s">
        <v>44</v>
      </c>
      <c r="F53" s="1237"/>
      <c r="G53" s="1237"/>
      <c r="H53" s="1238"/>
      <c r="I53" s="361">
        <v>-5834</v>
      </c>
      <c r="J53" s="362">
        <v>-7459</v>
      </c>
      <c r="K53" s="362">
        <v>-11275</v>
      </c>
      <c r="L53" s="362">
        <v>-10705</v>
      </c>
      <c r="M53" s="363">
        <v>-10662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KSlMSw/qmizsdFIJk1lz3frfEPbV4hnsA3aj/g8sWzlQlflYyqxBq8ZpvwGsr6401Qggma/KfxQoTsxNd+fTg==" saltValue="jjF+DrXg0vqZIGVdaiy/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11311</v>
      </c>
      <c r="G55" s="122">
        <v>11649</v>
      </c>
      <c r="H55" s="123">
        <v>13390</v>
      </c>
    </row>
    <row r="56" spans="2:8" ht="52.5" customHeight="1" x14ac:dyDescent="0.2">
      <c r="B56" s="124"/>
      <c r="C56" s="1249" t="s">
        <v>47</v>
      </c>
      <c r="D56" s="1249"/>
      <c r="E56" s="1250"/>
      <c r="F56" s="125">
        <v>177</v>
      </c>
      <c r="G56" s="125">
        <v>85</v>
      </c>
      <c r="H56" s="126">
        <v>81</v>
      </c>
    </row>
    <row r="57" spans="2:8" ht="53.25" customHeight="1" x14ac:dyDescent="0.2">
      <c r="B57" s="124"/>
      <c r="C57" s="1251" t="s">
        <v>48</v>
      </c>
      <c r="D57" s="1251"/>
      <c r="E57" s="1252"/>
      <c r="F57" s="127">
        <v>7185</v>
      </c>
      <c r="G57" s="127">
        <v>9531</v>
      </c>
      <c r="H57" s="128">
        <v>9733</v>
      </c>
    </row>
    <row r="58" spans="2:8" ht="45.75" customHeight="1" x14ac:dyDescent="0.2">
      <c r="B58" s="129"/>
      <c r="C58" s="1239" t="s">
        <v>568</v>
      </c>
      <c r="D58" s="1240"/>
      <c r="E58" s="1241"/>
      <c r="F58" s="130">
        <v>2000</v>
      </c>
      <c r="G58" s="130">
        <v>4000</v>
      </c>
      <c r="H58" s="131">
        <v>4001</v>
      </c>
    </row>
    <row r="59" spans="2:8" ht="45.75" customHeight="1" x14ac:dyDescent="0.2">
      <c r="B59" s="129"/>
      <c r="C59" s="1239" t="s">
        <v>569</v>
      </c>
      <c r="D59" s="1240"/>
      <c r="E59" s="1241"/>
      <c r="F59" s="130">
        <v>2307</v>
      </c>
      <c r="G59" s="130">
        <v>2334</v>
      </c>
      <c r="H59" s="131">
        <v>2349</v>
      </c>
    </row>
    <row r="60" spans="2:8" ht="45.75" customHeight="1" x14ac:dyDescent="0.2">
      <c r="B60" s="129"/>
      <c r="C60" s="1239" t="s">
        <v>570</v>
      </c>
      <c r="D60" s="1240"/>
      <c r="E60" s="1241"/>
      <c r="F60" s="130">
        <v>849</v>
      </c>
      <c r="G60" s="130">
        <v>840</v>
      </c>
      <c r="H60" s="131">
        <v>982</v>
      </c>
    </row>
    <row r="61" spans="2:8" ht="45.75" customHeight="1" x14ac:dyDescent="0.2">
      <c r="B61" s="129"/>
      <c r="C61" s="1239" t="s">
        <v>571</v>
      </c>
      <c r="D61" s="1240"/>
      <c r="E61" s="1241"/>
      <c r="F61" s="130">
        <v>314</v>
      </c>
      <c r="G61" s="130">
        <v>577</v>
      </c>
      <c r="H61" s="131">
        <v>813</v>
      </c>
    </row>
    <row r="62" spans="2:8" ht="45.75" customHeight="1" thickBot="1" x14ac:dyDescent="0.25">
      <c r="B62" s="132"/>
      <c r="C62" s="1242" t="s">
        <v>572</v>
      </c>
      <c r="D62" s="1243"/>
      <c r="E62" s="1244"/>
      <c r="F62" s="133">
        <v>682</v>
      </c>
      <c r="G62" s="133">
        <v>644</v>
      </c>
      <c r="H62" s="134">
        <v>395</v>
      </c>
    </row>
    <row r="63" spans="2:8" ht="52.5" customHeight="1" thickBot="1" x14ac:dyDescent="0.25">
      <c r="B63" s="135"/>
      <c r="C63" s="1245" t="s">
        <v>49</v>
      </c>
      <c r="D63" s="1245"/>
      <c r="E63" s="1246"/>
      <c r="F63" s="136">
        <v>18674</v>
      </c>
      <c r="G63" s="136">
        <v>21264</v>
      </c>
      <c r="H63" s="137">
        <v>23204</v>
      </c>
    </row>
    <row r="64" spans="2:8" ht="13" x14ac:dyDescent="0.2"/>
  </sheetData>
  <sheetProtection algorithmName="SHA-512" hashValue="DsUgadkj7q4kJktAxn3AU/PO7UDiUpBMhF7BO3idx58HdCb4NXrrCxEtdNNMimzOoSItmd2/MZnZvrxDh7dgeQ==" saltValue="RlM2SrftZCeXtaBPjLbS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575</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5">
        <v>67.900000000000006</v>
      </c>
      <c r="BQ53" s="1255"/>
      <c r="BR53" s="1255"/>
      <c r="BS53" s="1255"/>
      <c r="BT53" s="1255"/>
      <c r="BU53" s="1255"/>
      <c r="BV53" s="1255"/>
      <c r="BW53" s="1255"/>
      <c r="BX53" s="1255">
        <v>68.400000000000006</v>
      </c>
      <c r="BY53" s="1255"/>
      <c r="BZ53" s="1255"/>
      <c r="CA53" s="1255"/>
      <c r="CB53" s="1255"/>
      <c r="CC53" s="1255"/>
      <c r="CD53" s="1255"/>
      <c r="CE53" s="1255"/>
      <c r="CF53" s="1255">
        <v>69.2</v>
      </c>
      <c r="CG53" s="1255"/>
      <c r="CH53" s="1255"/>
      <c r="CI53" s="1255"/>
      <c r="CJ53" s="1255"/>
      <c r="CK53" s="1255"/>
      <c r="CL53" s="1255"/>
      <c r="CM53" s="1255"/>
      <c r="CN53" s="1255">
        <v>70.2</v>
      </c>
      <c r="CO53" s="1255"/>
      <c r="CP53" s="1255"/>
      <c r="CQ53" s="1255"/>
      <c r="CR53" s="1255"/>
      <c r="CS53" s="1255"/>
      <c r="CT53" s="1255"/>
      <c r="CU53" s="1255"/>
      <c r="CV53" s="1255">
        <v>71.099999999999994</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55">
        <v>18.399999999999999</v>
      </c>
      <c r="BQ55" s="1255"/>
      <c r="BR55" s="1255"/>
      <c r="BS55" s="1255"/>
      <c r="BT55" s="1255"/>
      <c r="BU55" s="1255"/>
      <c r="BV55" s="1255"/>
      <c r="BW55" s="1255"/>
      <c r="BX55" s="1255">
        <v>13.5</v>
      </c>
      <c r="BY55" s="1255"/>
      <c r="BZ55" s="1255"/>
      <c r="CA55" s="1255"/>
      <c r="CB55" s="1255"/>
      <c r="CC55" s="1255"/>
      <c r="CD55" s="1255"/>
      <c r="CE55" s="1255"/>
      <c r="CF55" s="1255">
        <v>1.5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55">
        <v>59.8</v>
      </c>
      <c r="BQ57" s="1255"/>
      <c r="BR57" s="1255"/>
      <c r="BS57" s="1255"/>
      <c r="BT57" s="1255"/>
      <c r="BU57" s="1255"/>
      <c r="BV57" s="1255"/>
      <c r="BW57" s="1255"/>
      <c r="BX57" s="1255">
        <v>60.2</v>
      </c>
      <c r="BY57" s="1255"/>
      <c r="BZ57" s="1255"/>
      <c r="CA57" s="1255"/>
      <c r="CB57" s="1255"/>
      <c r="CC57" s="1255"/>
      <c r="CD57" s="1255"/>
      <c r="CE57" s="1255"/>
      <c r="CF57" s="1255">
        <v>60.1</v>
      </c>
      <c r="CG57" s="1255"/>
      <c r="CH57" s="1255"/>
      <c r="CI57" s="1255"/>
      <c r="CJ57" s="1255"/>
      <c r="CK57" s="1255"/>
      <c r="CL57" s="1255"/>
      <c r="CM57" s="1255"/>
      <c r="CN57" s="1255">
        <v>61.6</v>
      </c>
      <c r="CO57" s="1255"/>
      <c r="CP57" s="1255"/>
      <c r="CQ57" s="1255"/>
      <c r="CR57" s="1255"/>
      <c r="CS57" s="1255"/>
      <c r="CT57" s="1255"/>
      <c r="CU57" s="1255"/>
      <c r="CV57" s="1255">
        <v>61.8</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580</v>
      </c>
    </row>
    <row r="64" spans="1:109" ht="13" x14ac:dyDescent="0.2">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575</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581</v>
      </c>
      <c r="BC75" s="1258"/>
      <c r="BD75" s="1258"/>
      <c r="BE75" s="1258"/>
      <c r="BF75" s="1258"/>
      <c r="BG75" s="1258"/>
      <c r="BH75" s="1258"/>
      <c r="BI75" s="1258"/>
      <c r="BJ75" s="1258"/>
      <c r="BK75" s="1258"/>
      <c r="BL75" s="1258"/>
      <c r="BM75" s="1258"/>
      <c r="BN75" s="1258"/>
      <c r="BO75" s="1258"/>
      <c r="BP75" s="1255">
        <v>3.1</v>
      </c>
      <c r="BQ75" s="1255"/>
      <c r="BR75" s="1255"/>
      <c r="BS75" s="1255"/>
      <c r="BT75" s="1255"/>
      <c r="BU75" s="1255"/>
      <c r="BV75" s="1255"/>
      <c r="BW75" s="1255"/>
      <c r="BX75" s="1255">
        <v>4</v>
      </c>
      <c r="BY75" s="1255"/>
      <c r="BZ75" s="1255"/>
      <c r="CA75" s="1255"/>
      <c r="CB75" s="1255"/>
      <c r="CC75" s="1255"/>
      <c r="CD75" s="1255"/>
      <c r="CE75" s="1255"/>
      <c r="CF75" s="1255">
        <v>3.6</v>
      </c>
      <c r="CG75" s="1255"/>
      <c r="CH75" s="1255"/>
      <c r="CI75" s="1255"/>
      <c r="CJ75" s="1255"/>
      <c r="CK75" s="1255"/>
      <c r="CL75" s="1255"/>
      <c r="CM75" s="1255"/>
      <c r="CN75" s="1255">
        <v>2</v>
      </c>
      <c r="CO75" s="1255"/>
      <c r="CP75" s="1255"/>
      <c r="CQ75" s="1255"/>
      <c r="CR75" s="1255"/>
      <c r="CS75" s="1255"/>
      <c r="CT75" s="1255"/>
      <c r="CU75" s="1255"/>
      <c r="CV75" s="1255">
        <v>1.5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18.399999999999999</v>
      </c>
      <c r="BQ77" s="1255"/>
      <c r="BR77" s="1255"/>
      <c r="BS77" s="1255"/>
      <c r="BT77" s="1255"/>
      <c r="BU77" s="1255"/>
      <c r="BV77" s="1255"/>
      <c r="BW77" s="1255"/>
      <c r="BX77" s="1255">
        <v>13.5</v>
      </c>
      <c r="BY77" s="1255"/>
      <c r="BZ77" s="1255"/>
      <c r="CA77" s="1255"/>
      <c r="CB77" s="1255"/>
      <c r="CC77" s="1255"/>
      <c r="CD77" s="1255"/>
      <c r="CE77" s="1255"/>
      <c r="CF77" s="1255">
        <v>1.5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581</v>
      </c>
      <c r="BC79" s="1258"/>
      <c r="BD79" s="1258"/>
      <c r="BE79" s="1258"/>
      <c r="BF79" s="1258"/>
      <c r="BG79" s="1258"/>
      <c r="BH79" s="1258"/>
      <c r="BI79" s="1258"/>
      <c r="BJ79" s="1258"/>
      <c r="BK79" s="1258"/>
      <c r="BL79" s="1258"/>
      <c r="BM79" s="1258"/>
      <c r="BN79" s="1258"/>
      <c r="BO79" s="1258"/>
      <c r="BP79" s="1255">
        <v>5</v>
      </c>
      <c r="BQ79" s="1255"/>
      <c r="BR79" s="1255"/>
      <c r="BS79" s="1255"/>
      <c r="BT79" s="1255"/>
      <c r="BU79" s="1255"/>
      <c r="BV79" s="1255"/>
      <c r="BW79" s="1255"/>
      <c r="BX79" s="1255">
        <v>4.3</v>
      </c>
      <c r="BY79" s="1255"/>
      <c r="BZ79" s="1255"/>
      <c r="CA79" s="1255"/>
      <c r="CB79" s="1255"/>
      <c r="CC79" s="1255"/>
      <c r="CD79" s="1255"/>
      <c r="CE79" s="1255"/>
      <c r="CF79" s="1255">
        <v>3.9</v>
      </c>
      <c r="CG79" s="1255"/>
      <c r="CH79" s="1255"/>
      <c r="CI79" s="1255"/>
      <c r="CJ79" s="1255"/>
      <c r="CK79" s="1255"/>
      <c r="CL79" s="1255"/>
      <c r="CM79" s="1255"/>
      <c r="CN79" s="1255">
        <v>3.8</v>
      </c>
      <c r="CO79" s="1255"/>
      <c r="CP79" s="1255"/>
      <c r="CQ79" s="1255"/>
      <c r="CR79" s="1255"/>
      <c r="CS79" s="1255"/>
      <c r="CT79" s="1255"/>
      <c r="CU79" s="1255"/>
      <c r="CV79" s="1255">
        <v>3.9</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c0qcWKKtQBAGZNAOznFPqUiUvmbPDGrjw52orXtXVqzDprP/jFakPS0rgRkWUcitOcSmf/rNGVfrdraaFKtVNw==" saltValue="o9qF99tyZV7L0YRI3d78a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hmYK/UJ5o5X0JwUBMeIJkWw6zPEHUDc7f/OodjdVoMloOkLLtu4ooO7he5PDlaXaQxdl3ZTpfNYVUlu/mH6jFg==" saltValue="FDsJc5zL44nSHkmG0IdFC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view="pageBreakPreview" zoomScaleNormal="70" zoomScaleSheetLayoutView="10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LM3hmZ9GPoaBpowdNrO4DE0090DkODQ5SZS58n9CkbdzpO4OaGfIo+CBDToPsfSsNG9YhDjVi4lKwSoQo3dZMA==" saltValue="pbrczr0AU0SHuYtn7j73C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54791</v>
      </c>
      <c r="E3" s="156"/>
      <c r="F3" s="157">
        <v>56662</v>
      </c>
      <c r="G3" s="158"/>
      <c r="H3" s="159"/>
    </row>
    <row r="4" spans="1:8" x14ac:dyDescent="0.2">
      <c r="A4" s="160"/>
      <c r="B4" s="161"/>
      <c r="C4" s="162"/>
      <c r="D4" s="163">
        <v>28810</v>
      </c>
      <c r="E4" s="164"/>
      <c r="F4" s="165">
        <v>34709</v>
      </c>
      <c r="G4" s="166"/>
      <c r="H4" s="167"/>
    </row>
    <row r="5" spans="1:8" x14ac:dyDescent="0.2">
      <c r="A5" s="148" t="s">
        <v>521</v>
      </c>
      <c r="B5" s="153"/>
      <c r="C5" s="154"/>
      <c r="D5" s="155">
        <v>34465</v>
      </c>
      <c r="E5" s="156"/>
      <c r="F5" s="157">
        <v>60285</v>
      </c>
      <c r="G5" s="158"/>
      <c r="H5" s="159"/>
    </row>
    <row r="6" spans="1:8" x14ac:dyDescent="0.2">
      <c r="A6" s="160"/>
      <c r="B6" s="161"/>
      <c r="C6" s="162"/>
      <c r="D6" s="163">
        <v>19804</v>
      </c>
      <c r="E6" s="164"/>
      <c r="F6" s="165">
        <v>36445</v>
      </c>
      <c r="G6" s="166"/>
      <c r="H6" s="167"/>
    </row>
    <row r="7" spans="1:8" x14ac:dyDescent="0.2">
      <c r="A7" s="148" t="s">
        <v>522</v>
      </c>
      <c r="B7" s="153"/>
      <c r="C7" s="154"/>
      <c r="D7" s="155">
        <v>31066</v>
      </c>
      <c r="E7" s="156"/>
      <c r="F7" s="157">
        <v>52714</v>
      </c>
      <c r="G7" s="158"/>
      <c r="H7" s="159"/>
    </row>
    <row r="8" spans="1:8" x14ac:dyDescent="0.2">
      <c r="A8" s="160"/>
      <c r="B8" s="161"/>
      <c r="C8" s="162"/>
      <c r="D8" s="163">
        <v>16937</v>
      </c>
      <c r="E8" s="164"/>
      <c r="F8" s="165">
        <v>29032</v>
      </c>
      <c r="G8" s="166"/>
      <c r="H8" s="167"/>
    </row>
    <row r="9" spans="1:8" x14ac:dyDescent="0.2">
      <c r="A9" s="148" t="s">
        <v>523</v>
      </c>
      <c r="B9" s="153"/>
      <c r="C9" s="154"/>
      <c r="D9" s="155">
        <v>39538</v>
      </c>
      <c r="E9" s="156"/>
      <c r="F9" s="157">
        <v>46001</v>
      </c>
      <c r="G9" s="158"/>
      <c r="H9" s="159"/>
    </row>
    <row r="10" spans="1:8" x14ac:dyDescent="0.2">
      <c r="A10" s="160"/>
      <c r="B10" s="161"/>
      <c r="C10" s="162"/>
      <c r="D10" s="163">
        <v>19937</v>
      </c>
      <c r="E10" s="164"/>
      <c r="F10" s="165">
        <v>27974</v>
      </c>
      <c r="G10" s="166"/>
      <c r="H10" s="167"/>
    </row>
    <row r="11" spans="1:8" x14ac:dyDescent="0.2">
      <c r="A11" s="148" t="s">
        <v>524</v>
      </c>
      <c r="B11" s="153"/>
      <c r="C11" s="154"/>
      <c r="D11" s="155">
        <v>38454</v>
      </c>
      <c r="E11" s="156"/>
      <c r="F11" s="157">
        <v>52878</v>
      </c>
      <c r="G11" s="158"/>
      <c r="H11" s="159"/>
    </row>
    <row r="12" spans="1:8" x14ac:dyDescent="0.2">
      <c r="A12" s="160"/>
      <c r="B12" s="161"/>
      <c r="C12" s="168"/>
      <c r="D12" s="163">
        <v>25753</v>
      </c>
      <c r="E12" s="164"/>
      <c r="F12" s="165">
        <v>32136</v>
      </c>
      <c r="G12" s="166"/>
      <c r="H12" s="167"/>
    </row>
    <row r="13" spans="1:8" x14ac:dyDescent="0.2">
      <c r="A13" s="148"/>
      <c r="B13" s="153"/>
      <c r="C13" s="169"/>
      <c r="D13" s="170">
        <v>39663</v>
      </c>
      <c r="E13" s="171"/>
      <c r="F13" s="172">
        <v>53708</v>
      </c>
      <c r="G13" s="173"/>
      <c r="H13" s="159"/>
    </row>
    <row r="14" spans="1:8" x14ac:dyDescent="0.2">
      <c r="A14" s="160"/>
      <c r="B14" s="161"/>
      <c r="C14" s="162"/>
      <c r="D14" s="163">
        <v>22248</v>
      </c>
      <c r="E14" s="164"/>
      <c r="F14" s="165">
        <v>32059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4.79</v>
      </c>
      <c r="C19" s="174">
        <f>ROUND(VALUE(SUBSTITUTE(実質収支比率等に係る経年分析!G$48,"▲","-")),2)</f>
        <v>6.21</v>
      </c>
      <c r="D19" s="174">
        <f>ROUND(VALUE(SUBSTITUTE(実質収支比率等に係る経年分析!H$48,"▲","-")),2)</f>
        <v>4.75</v>
      </c>
      <c r="E19" s="174">
        <f>ROUND(VALUE(SUBSTITUTE(実質収支比率等に係る経年分析!I$48,"▲","-")),2)</f>
        <v>8.3800000000000008</v>
      </c>
      <c r="F19" s="174">
        <f>ROUND(VALUE(SUBSTITUTE(実質収支比率等に係る経年分析!J$48,"▲","-")),2)</f>
        <v>5.78</v>
      </c>
    </row>
    <row r="20" spans="1:11" x14ac:dyDescent="0.2">
      <c r="A20" s="174" t="s">
        <v>53</v>
      </c>
      <c r="B20" s="174">
        <f>ROUND(VALUE(SUBSTITUTE(実質収支比率等に係る経年分析!F$47,"▲","-")),2)</f>
        <v>20.04</v>
      </c>
      <c r="C20" s="174">
        <f>ROUND(VALUE(SUBSTITUTE(実質収支比率等に係る経年分析!G$47,"▲","-")),2)</f>
        <v>17.89</v>
      </c>
      <c r="D20" s="174">
        <f>ROUND(VALUE(SUBSTITUTE(実質収支比率等に係る経年分析!H$47,"▲","-")),2)</f>
        <v>26.46</v>
      </c>
      <c r="E20" s="174">
        <f>ROUND(VALUE(SUBSTITUTE(実質収支比率等に係る経年分析!I$47,"▲","-")),2)</f>
        <v>28.19</v>
      </c>
      <c r="F20" s="174">
        <f>ROUND(VALUE(SUBSTITUTE(実質収支比率等に係る経年分析!J$47,"▲","-")),2)</f>
        <v>32.11</v>
      </c>
    </row>
    <row r="21" spans="1:11" x14ac:dyDescent="0.2">
      <c r="A21" s="174" t="s">
        <v>54</v>
      </c>
      <c r="B21" s="174">
        <f>IF(ISNUMBER(VALUE(SUBSTITUTE(実質収支比率等に係る経年分析!F$49,"▲","-"))),ROUND(VALUE(SUBSTITUTE(実質収支比率等に係る経年分析!F$49,"▲","-")),2),NA())</f>
        <v>-4.25</v>
      </c>
      <c r="C21" s="174">
        <f>IF(ISNUMBER(VALUE(SUBSTITUTE(実質収支比率等に係る経年分析!G$49,"▲","-"))),ROUND(VALUE(SUBSTITUTE(実質収支比率等に係る経年分析!G$49,"▲","-")),2),NA())</f>
        <v>0.66</v>
      </c>
      <c r="D21" s="174">
        <f>IF(ISNUMBER(VALUE(SUBSTITUTE(実質収支比率等に係る経年分析!H$49,"▲","-"))),ROUND(VALUE(SUBSTITUTE(実質収支比率等に係る経年分析!H$49,"▲","-")),2),NA())</f>
        <v>6.31</v>
      </c>
      <c r="E21" s="174">
        <f>IF(ISNUMBER(VALUE(SUBSTITUTE(実質収支比率等に係る経年分析!I$49,"▲","-"))),ROUND(VALUE(SUBSTITUTE(実質収支比率等に係る経年分析!I$49,"▲","-")),2),NA())</f>
        <v>4.28</v>
      </c>
      <c r="F21" s="174">
        <f>IF(ISNUMBER(VALUE(SUBSTITUTE(実質収支比率等に係る経年分析!J$49,"▲","-"))),ROUND(VALUE(SUBSTITUTE(実質収支比率等に係る経年分析!J$49,"▲","-")),2),NA())</f>
        <v>1.65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2.0699999999999998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1.51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1.26</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1.57</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2.0699999999999998</v>
      </c>
    </row>
    <row r="33" spans="1:16" x14ac:dyDescent="0.2">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8.7899999999999991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9.0399999999999991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10.26</v>
      </c>
    </row>
    <row r="36" spans="1:16" x14ac:dyDescent="0.2">
      <c r="A36" s="175" t="str">
        <f>IF(連結実質赤字比率に係る赤字・黒字の構成分析!C$34="",NA(),連結実質赤字比率に係る赤字・黒字の構成分析!C$34)</f>
        <v>松阪市民病院事業会計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10083</v>
      </c>
      <c r="E42" s="176"/>
      <c r="F42" s="176"/>
      <c r="G42" s="176">
        <f>'実質公債費比率（分子）の構造'!L$52</f>
        <v>10831</v>
      </c>
      <c r="H42" s="176"/>
      <c r="I42" s="176"/>
      <c r="J42" s="176">
        <f>'実質公債費比率（分子）の構造'!M$52</f>
        <v>8242</v>
      </c>
      <c r="K42" s="176"/>
      <c r="L42" s="176"/>
      <c r="M42" s="176">
        <f>'実質公債費比率（分子）の構造'!N$52</f>
        <v>7362</v>
      </c>
      <c r="N42" s="176"/>
      <c r="O42" s="176"/>
      <c r="P42" s="176">
        <f>'実質公債費比率（分子）の構造'!O$52</f>
        <v>7477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84</v>
      </c>
      <c r="C45" s="176"/>
      <c r="D45" s="176"/>
      <c r="E45" s="176">
        <f>'実質公債費比率（分子）の構造'!L$49</f>
        <v>84</v>
      </c>
      <c r="F45" s="176"/>
      <c r="G45" s="176"/>
      <c r="H45" s="176">
        <f>'実質公債費比率（分子）の構造'!M$49</f>
        <v>92</v>
      </c>
      <c r="I45" s="176"/>
      <c r="J45" s="176"/>
      <c r="K45" s="176">
        <f>'実質公債費比率（分子）の構造'!N$49</f>
        <v>92</v>
      </c>
      <c r="L45" s="176"/>
      <c r="M45" s="176"/>
      <c r="N45" s="176">
        <f>'実質公債費比率（分子）の構造'!O$49</f>
        <v>119</v>
      </c>
      <c r="O45" s="176"/>
      <c r="P45" s="176"/>
    </row>
    <row r="46" spans="1:16" x14ac:dyDescent="0.2">
      <c r="A46" s="176" t="s">
        <v>64</v>
      </c>
      <c r="B46" s="176">
        <f>'実質公債費比率（分子）の構造'!K$48</f>
        <v>2935</v>
      </c>
      <c r="C46" s="176"/>
      <c r="D46" s="176"/>
      <c r="E46" s="176">
        <f>'実質公債費比率（分子）の構造'!L$48</f>
        <v>2621</v>
      </c>
      <c r="F46" s="176"/>
      <c r="G46" s="176"/>
      <c r="H46" s="176">
        <f>'実質公債費比率（分子）の構造'!M$48</f>
        <v>2728</v>
      </c>
      <c r="I46" s="176"/>
      <c r="J46" s="176"/>
      <c r="K46" s="176">
        <f>'実質公債費比率（分子）の構造'!N$48</f>
        <v>2668</v>
      </c>
      <c r="L46" s="176"/>
      <c r="M46" s="176"/>
      <c r="N46" s="176">
        <f>'実質公債費比率（分子）の構造'!O$48</f>
        <v>3078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8775</v>
      </c>
      <c r="C49" s="176"/>
      <c r="D49" s="176"/>
      <c r="E49" s="176">
        <f>'実質公債費比率（分子）の構造'!L$45</f>
        <v>9569</v>
      </c>
      <c r="F49" s="176"/>
      <c r="G49" s="176"/>
      <c r="H49" s="176">
        <f>'実質公債費比率（分子）の構造'!M$45</f>
        <v>5917</v>
      </c>
      <c r="I49" s="176"/>
      <c r="J49" s="176"/>
      <c r="K49" s="176">
        <f>'実質公債費比率（分子）の構造'!N$45</f>
        <v>4780</v>
      </c>
      <c r="L49" s="176"/>
      <c r="M49" s="176"/>
      <c r="N49" s="176">
        <f>'実質公債費比率（分子）の構造'!O$45</f>
        <v>5197</v>
      </c>
      <c r="O49" s="176"/>
      <c r="P49" s="176"/>
    </row>
    <row r="50" spans="1:16" x14ac:dyDescent="0.2">
      <c r="A50" s="176" t="s">
        <v>67</v>
      </c>
      <c r="B50" s="176" t="e">
        <f>NA()</f>
        <v>#N/A</v>
      </c>
      <c r="C50" s="176">
        <f>IF(ISNUMBER('実質公債費比率（分子）の構造'!K$53),'実質公債費比率（分子）の構造'!K$53,NA())</f>
        <v>1711</v>
      </c>
      <c r="D50" s="176" t="e">
        <f>NA()</f>
        <v>#N/A</v>
      </c>
      <c r="E50" s="176" t="e">
        <f>NA()</f>
        <v>#N/A</v>
      </c>
      <c r="F50" s="176">
        <f>IF(ISNUMBER('実質公債費比率（分子）の構造'!L$53),'実質公債費比率（分子）の構造'!L$53,NA())</f>
        <v>1443</v>
      </c>
      <c r="G50" s="176" t="e">
        <f>NA()</f>
        <v>#N/A</v>
      </c>
      <c r="H50" s="176" t="e">
        <f>NA()</f>
        <v>#N/A</v>
      </c>
      <c r="I50" s="176">
        <f>IF(ISNUMBER('実質公債費比率（分子）の構造'!M$53),'実質公債費比率（分子）の構造'!M$53,NA())</f>
        <v>495</v>
      </c>
      <c r="J50" s="176" t="e">
        <f>NA()</f>
        <v>#N/A</v>
      </c>
      <c r="K50" s="176" t="e">
        <f>NA()</f>
        <v>#N/A</v>
      </c>
      <c r="L50" s="176">
        <f>IF(ISNUMBER('実質公債費比率（分子）の構造'!N$53),'実質公債費比率（分子）の構造'!N$53,NA())</f>
        <v>178</v>
      </c>
      <c r="M50" s="176" t="e">
        <f>NA()</f>
        <v>#N/A</v>
      </c>
      <c r="N50" s="176" t="e">
        <f>NA()</f>
        <v>#N/A</v>
      </c>
      <c r="O50" s="176">
        <f>IF(ISNUMBER('実質公債費比率（分子）の構造'!O$53),'実質公債費比率（分子）の構造'!O$53,NA())</f>
        <v>917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72024</v>
      </c>
      <c r="E56" s="175"/>
      <c r="F56" s="175"/>
      <c r="G56" s="175">
        <f>'将来負担比率（分子）の構造'!J$52</f>
        <v>68287</v>
      </c>
      <c r="H56" s="175"/>
      <c r="I56" s="175"/>
      <c r="J56" s="175">
        <f>'将来負担比率（分子）の構造'!K$52</f>
        <v>66830</v>
      </c>
      <c r="K56" s="175"/>
      <c r="L56" s="175"/>
      <c r="M56" s="175">
        <f>'将来負担比率（分子）の構造'!L$52</f>
        <v>65277</v>
      </c>
      <c r="N56" s="175"/>
      <c r="O56" s="175"/>
      <c r="P56" s="175">
        <f>'将来負担比率（分子）の構造'!M$52</f>
        <v>62691</v>
      </c>
    </row>
    <row r="57" spans="1:16" x14ac:dyDescent="0.2">
      <c r="A57" s="175" t="s">
        <v>42</v>
      </c>
      <c r="B57" s="175"/>
      <c r="C57" s="175"/>
      <c r="D57" s="175">
        <f>'将来負担比率（分子）の構造'!I$51</f>
        <v>13315</v>
      </c>
      <c r="E57" s="175"/>
      <c r="F57" s="175"/>
      <c r="G57" s="175">
        <f>'将来負担比率（分子）の構造'!J$51</f>
        <v>12912</v>
      </c>
      <c r="H57" s="175"/>
      <c r="I57" s="175"/>
      <c r="J57" s="175">
        <f>'将来負担比率（分子）の構造'!K$51</f>
        <v>11407</v>
      </c>
      <c r="K57" s="175"/>
      <c r="L57" s="175"/>
      <c r="M57" s="175">
        <f>'将来負担比率（分子）の構造'!L$51</f>
        <v>10778</v>
      </c>
      <c r="N57" s="175"/>
      <c r="O57" s="175"/>
      <c r="P57" s="175">
        <f>'将来負担比率（分子）の構造'!M$51</f>
        <v>10527</v>
      </c>
    </row>
    <row r="58" spans="1:16" x14ac:dyDescent="0.2">
      <c r="A58" s="175" t="s">
        <v>41</v>
      </c>
      <c r="B58" s="175"/>
      <c r="C58" s="175"/>
      <c r="D58" s="175">
        <f>'将来負担比率（分子）の構造'!I$50</f>
        <v>15740</v>
      </c>
      <c r="E58" s="175"/>
      <c r="F58" s="175"/>
      <c r="G58" s="175">
        <f>'将来負担比率（分子）の構造'!J$50</f>
        <v>16305</v>
      </c>
      <c r="H58" s="175"/>
      <c r="I58" s="175"/>
      <c r="J58" s="175">
        <f>'将来負担比率（分子）の構造'!K$50</f>
        <v>21078</v>
      </c>
      <c r="K58" s="175"/>
      <c r="L58" s="175"/>
      <c r="M58" s="175">
        <f>'将来負担比率（分子）の構造'!L$50</f>
        <v>22119</v>
      </c>
      <c r="N58" s="175"/>
      <c r="O58" s="175"/>
      <c r="P58" s="175">
        <f>'将来負担比率（分子）の構造'!M$50</f>
        <v>23962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10128</v>
      </c>
      <c r="C62" s="175"/>
      <c r="D62" s="175"/>
      <c r="E62" s="175">
        <f>'将来負担比率（分子）の構造'!J$45</f>
        <v>10019</v>
      </c>
      <c r="F62" s="175"/>
      <c r="G62" s="175"/>
      <c r="H62" s="175">
        <f>'将来負担比率（分子）の構造'!K$45</f>
        <v>9952</v>
      </c>
      <c r="I62" s="175"/>
      <c r="J62" s="175"/>
      <c r="K62" s="175">
        <f>'将来負担比率（分子）の構造'!L$45</f>
        <v>10119</v>
      </c>
      <c r="L62" s="175"/>
      <c r="M62" s="175"/>
      <c r="N62" s="175">
        <f>'将来負担比率（分子）の構造'!M$45</f>
        <v>10439</v>
      </c>
      <c r="O62" s="175"/>
      <c r="P62" s="175"/>
    </row>
    <row r="63" spans="1:16" x14ac:dyDescent="0.2">
      <c r="A63" s="175" t="s">
        <v>34</v>
      </c>
      <c r="B63" s="175">
        <f>'将来負担比率（分子）の構造'!I$44</f>
        <v>557</v>
      </c>
      <c r="C63" s="175"/>
      <c r="D63" s="175"/>
      <c r="E63" s="175">
        <f>'将来負担比率（分子）の構造'!J$44</f>
        <v>482</v>
      </c>
      <c r="F63" s="175"/>
      <c r="G63" s="175"/>
      <c r="H63" s="175">
        <f>'将来負担比率（分子）の構造'!K$44</f>
        <v>508</v>
      </c>
      <c r="I63" s="175"/>
      <c r="J63" s="175"/>
      <c r="K63" s="175">
        <f>'将来負担比率（分子）の構造'!L$44</f>
        <v>386</v>
      </c>
      <c r="L63" s="175"/>
      <c r="M63" s="175"/>
      <c r="N63" s="175">
        <f>'将来負担比率（分子）の構造'!M$44</f>
        <v>246</v>
      </c>
      <c r="O63" s="175"/>
      <c r="P63" s="175"/>
    </row>
    <row r="64" spans="1:16" x14ac:dyDescent="0.2">
      <c r="A64" s="175" t="s">
        <v>33</v>
      </c>
      <c r="B64" s="175">
        <f>'将来負担比率（分子）の構造'!I$43</f>
        <v>36959</v>
      </c>
      <c r="C64" s="175"/>
      <c r="D64" s="175"/>
      <c r="E64" s="175">
        <f>'将来負担比率（分子）の構造'!J$43</f>
        <v>35500</v>
      </c>
      <c r="F64" s="175"/>
      <c r="G64" s="175"/>
      <c r="H64" s="175">
        <f>'将来負担比率（分子）の構造'!K$43</f>
        <v>31974</v>
      </c>
      <c r="I64" s="175"/>
      <c r="J64" s="175"/>
      <c r="K64" s="175">
        <f>'将来負担比率（分子）の構造'!L$43</f>
        <v>30516</v>
      </c>
      <c r="L64" s="175"/>
      <c r="M64" s="175"/>
      <c r="N64" s="175">
        <f>'将来負担比率（分子）の構造'!M$43</f>
        <v>30431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47601</v>
      </c>
      <c r="C66" s="175"/>
      <c r="D66" s="175"/>
      <c r="E66" s="175">
        <f>'将来負担比率（分子）の構造'!J$41</f>
        <v>44044</v>
      </c>
      <c r="F66" s="175"/>
      <c r="G66" s="175"/>
      <c r="H66" s="175">
        <f>'将来負担比率（分子）の構造'!K$41</f>
        <v>45606</v>
      </c>
      <c r="I66" s="175"/>
      <c r="J66" s="175"/>
      <c r="K66" s="175">
        <f>'将来負担比率（分子）の構造'!L$41</f>
        <v>46449</v>
      </c>
      <c r="L66" s="175"/>
      <c r="M66" s="175"/>
      <c r="N66" s="175">
        <f>'将来負担比率（分子）の構造'!M$41</f>
        <v>45403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11311</v>
      </c>
      <c r="C72" s="179">
        <f>基金残高に係る経年分析!G55</f>
        <v>11649</v>
      </c>
      <c r="D72" s="179">
        <f>基金残高に係る経年分析!H55</f>
        <v>13390</v>
      </c>
    </row>
    <row r="73" spans="1:16" x14ac:dyDescent="0.2">
      <c r="A73" s="178" t="s">
        <v>74</v>
      </c>
      <c r="B73" s="179">
        <f>基金残高に係る経年分析!F56</f>
        <v>177</v>
      </c>
      <c r="C73" s="179">
        <f>基金残高に係る経年分析!G56</f>
        <v>85</v>
      </c>
      <c r="D73" s="179">
        <f>基金残高に係る経年分析!H56</f>
        <v>81</v>
      </c>
    </row>
    <row r="74" spans="1:16" x14ac:dyDescent="0.2">
      <c r="A74" s="178" t="s">
        <v>75</v>
      </c>
      <c r="B74" s="179">
        <f>基金残高に係る経年分析!F57</f>
        <v>7185</v>
      </c>
      <c r="C74" s="179">
        <f>基金残高に係る経年分析!G57</f>
        <v>9531</v>
      </c>
      <c r="D74" s="179">
        <f>基金残高に係る経年分析!H57</f>
        <v>9733</v>
      </c>
    </row>
  </sheetData>
  <sheetProtection algorithmName="SHA-512" hashValue="KqaXG2RhnqvrYbfrluPcF/zb9k5h8goERV5134D+U204jeloDyIQLDWtUgKc38K+3SLQ8db3Mx16+/WaO307FA==" saltValue="Qwfg6r6TL18pxAv/aNu7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22315012</v>
      </c>
      <c r="S5" s="649"/>
      <c r="T5" s="649"/>
      <c r="U5" s="649"/>
      <c r="V5" s="649"/>
      <c r="W5" s="649"/>
      <c r="X5" s="649"/>
      <c r="Y5" s="650"/>
      <c r="Z5" s="651">
        <v>29.3</v>
      </c>
      <c r="AA5" s="651"/>
      <c r="AB5" s="651"/>
      <c r="AC5" s="651"/>
      <c r="AD5" s="652">
        <v>21144647</v>
      </c>
      <c r="AE5" s="652"/>
      <c r="AF5" s="652"/>
      <c r="AG5" s="652"/>
      <c r="AH5" s="652"/>
      <c r="AI5" s="652"/>
      <c r="AJ5" s="652"/>
      <c r="AK5" s="652"/>
      <c r="AL5" s="653">
        <v>50.8</v>
      </c>
      <c r="AM5" s="654"/>
      <c r="AN5" s="654"/>
      <c r="AO5" s="655"/>
      <c r="AP5" s="645" t="s">
        <v>216</v>
      </c>
      <c r="AQ5" s="646"/>
      <c r="AR5" s="646"/>
      <c r="AS5" s="646"/>
      <c r="AT5" s="646"/>
      <c r="AU5" s="646"/>
      <c r="AV5" s="646"/>
      <c r="AW5" s="646"/>
      <c r="AX5" s="646"/>
      <c r="AY5" s="646"/>
      <c r="AZ5" s="646"/>
      <c r="BA5" s="646"/>
      <c r="BB5" s="646"/>
      <c r="BC5" s="646"/>
      <c r="BD5" s="646"/>
      <c r="BE5" s="646"/>
      <c r="BF5" s="647"/>
      <c r="BG5" s="659">
        <v>21144647</v>
      </c>
      <c r="BH5" s="660"/>
      <c r="BI5" s="660"/>
      <c r="BJ5" s="660"/>
      <c r="BK5" s="660"/>
      <c r="BL5" s="660"/>
      <c r="BM5" s="660"/>
      <c r="BN5" s="661"/>
      <c r="BO5" s="662">
        <v>94.8</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693495</v>
      </c>
      <c r="S6" s="660"/>
      <c r="T6" s="660"/>
      <c r="U6" s="660"/>
      <c r="V6" s="660"/>
      <c r="W6" s="660"/>
      <c r="X6" s="660"/>
      <c r="Y6" s="661"/>
      <c r="Z6" s="662">
        <v>0.9</v>
      </c>
      <c r="AA6" s="662"/>
      <c r="AB6" s="662"/>
      <c r="AC6" s="662"/>
      <c r="AD6" s="663">
        <v>693495</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21144647</v>
      </c>
      <c r="BH6" s="660"/>
      <c r="BI6" s="660"/>
      <c r="BJ6" s="660"/>
      <c r="BK6" s="660"/>
      <c r="BL6" s="660"/>
      <c r="BM6" s="660"/>
      <c r="BN6" s="661"/>
      <c r="BO6" s="662">
        <v>94.8</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349269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349077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8176</v>
      </c>
      <c r="S7" s="660"/>
      <c r="T7" s="660"/>
      <c r="U7" s="660"/>
      <c r="V7" s="660"/>
      <c r="W7" s="660"/>
      <c r="X7" s="660"/>
      <c r="Y7" s="661"/>
      <c r="Z7" s="662">
        <v>0</v>
      </c>
      <c r="AA7" s="662"/>
      <c r="AB7" s="662"/>
      <c r="AC7" s="662"/>
      <c r="AD7" s="663">
        <v>8176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9384143</v>
      </c>
      <c r="BH7" s="660"/>
      <c r="BI7" s="660"/>
      <c r="BJ7" s="660"/>
      <c r="BK7" s="660"/>
      <c r="BL7" s="660"/>
      <c r="BM7" s="660"/>
      <c r="BN7" s="661"/>
      <c r="BO7" s="662">
        <v>42.1</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8534931</v>
      </c>
      <c r="CS7" s="660"/>
      <c r="CT7" s="660"/>
      <c r="CU7" s="660"/>
      <c r="CV7" s="660"/>
      <c r="CW7" s="660"/>
      <c r="CX7" s="660"/>
      <c r="CY7" s="661"/>
      <c r="CZ7" s="662">
        <v>11.7</v>
      </c>
      <c r="DA7" s="662"/>
      <c r="DB7" s="662"/>
      <c r="DC7" s="662"/>
      <c r="DD7" s="668">
        <v>1236454</v>
      </c>
      <c r="DE7" s="660"/>
      <c r="DF7" s="660"/>
      <c r="DG7" s="660"/>
      <c r="DH7" s="660"/>
      <c r="DI7" s="660"/>
      <c r="DJ7" s="660"/>
      <c r="DK7" s="660"/>
      <c r="DL7" s="660"/>
      <c r="DM7" s="660"/>
      <c r="DN7" s="660"/>
      <c r="DO7" s="660"/>
      <c r="DP7" s="661"/>
      <c r="DQ7" s="668">
        <v>6586166</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164177</v>
      </c>
      <c r="S8" s="660"/>
      <c r="T8" s="660"/>
      <c r="U8" s="660"/>
      <c r="V8" s="660"/>
      <c r="W8" s="660"/>
      <c r="X8" s="660"/>
      <c r="Y8" s="661"/>
      <c r="Z8" s="662">
        <v>0.2</v>
      </c>
      <c r="AA8" s="662"/>
      <c r="AB8" s="662"/>
      <c r="AC8" s="662"/>
      <c r="AD8" s="663">
        <v>164177</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277439</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31350607</v>
      </c>
      <c r="CS8" s="660"/>
      <c r="CT8" s="660"/>
      <c r="CU8" s="660"/>
      <c r="CV8" s="660"/>
      <c r="CW8" s="660"/>
      <c r="CX8" s="660"/>
      <c r="CY8" s="661"/>
      <c r="CZ8" s="662">
        <v>42.9</v>
      </c>
      <c r="DA8" s="662"/>
      <c r="DB8" s="662"/>
      <c r="DC8" s="662"/>
      <c r="DD8" s="668">
        <v>326899</v>
      </c>
      <c r="DE8" s="660"/>
      <c r="DF8" s="660"/>
      <c r="DG8" s="660"/>
      <c r="DH8" s="660"/>
      <c r="DI8" s="660"/>
      <c r="DJ8" s="660"/>
      <c r="DK8" s="660"/>
      <c r="DL8" s="660"/>
      <c r="DM8" s="660"/>
      <c r="DN8" s="660"/>
      <c r="DO8" s="660"/>
      <c r="DP8" s="661"/>
      <c r="DQ8" s="668">
        <v>17007136</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180279</v>
      </c>
      <c r="S9" s="660"/>
      <c r="T9" s="660"/>
      <c r="U9" s="660"/>
      <c r="V9" s="660"/>
      <c r="W9" s="660"/>
      <c r="X9" s="660"/>
      <c r="Y9" s="661"/>
      <c r="Z9" s="662">
        <v>0.2</v>
      </c>
      <c r="AA9" s="662"/>
      <c r="AB9" s="662"/>
      <c r="AC9" s="662"/>
      <c r="AD9" s="663">
        <v>180279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8046624</v>
      </c>
      <c r="BH9" s="660"/>
      <c r="BI9" s="660"/>
      <c r="BJ9" s="660"/>
      <c r="BK9" s="660"/>
      <c r="BL9" s="660"/>
      <c r="BM9" s="660"/>
      <c r="BN9" s="661"/>
      <c r="BO9" s="662">
        <v>36.1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6040900</v>
      </c>
      <c r="CS9" s="660"/>
      <c r="CT9" s="660"/>
      <c r="CU9" s="660"/>
      <c r="CV9" s="660"/>
      <c r="CW9" s="660"/>
      <c r="CX9" s="660"/>
      <c r="CY9" s="661"/>
      <c r="CZ9" s="662">
        <v>8.3000000000000007</v>
      </c>
      <c r="DA9" s="662"/>
      <c r="DB9" s="662"/>
      <c r="DC9" s="662"/>
      <c r="DD9" s="668">
        <v>630864</v>
      </c>
      <c r="DE9" s="660"/>
      <c r="DF9" s="660"/>
      <c r="DG9" s="660"/>
      <c r="DH9" s="660"/>
      <c r="DI9" s="660"/>
      <c r="DJ9" s="660"/>
      <c r="DK9" s="660"/>
      <c r="DL9" s="660"/>
      <c r="DM9" s="660"/>
      <c r="DN9" s="660"/>
      <c r="DO9" s="660"/>
      <c r="DP9" s="661"/>
      <c r="DQ9" s="668">
        <v>4019181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419508</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101196</v>
      </c>
      <c r="CS10" s="660"/>
      <c r="CT10" s="660"/>
      <c r="CU10" s="660"/>
      <c r="CV10" s="660"/>
      <c r="CW10" s="660"/>
      <c r="CX10" s="660"/>
      <c r="CY10" s="661"/>
      <c r="CZ10" s="662">
        <v>0.1</v>
      </c>
      <c r="DA10" s="662"/>
      <c r="DB10" s="662"/>
      <c r="DC10" s="662"/>
      <c r="DD10" s="668">
        <v>1199</v>
      </c>
      <c r="DE10" s="660"/>
      <c r="DF10" s="660"/>
      <c r="DG10" s="660"/>
      <c r="DH10" s="660"/>
      <c r="DI10" s="660"/>
      <c r="DJ10" s="660"/>
      <c r="DK10" s="660"/>
      <c r="DL10" s="660"/>
      <c r="DM10" s="660"/>
      <c r="DN10" s="660"/>
      <c r="DO10" s="660"/>
      <c r="DP10" s="661"/>
      <c r="DQ10" s="668">
        <v>91157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4007639</v>
      </c>
      <c r="S11" s="660"/>
      <c r="T11" s="660"/>
      <c r="U11" s="660"/>
      <c r="V11" s="660"/>
      <c r="W11" s="660"/>
      <c r="X11" s="660"/>
      <c r="Y11" s="661"/>
      <c r="Z11" s="664">
        <v>5.3</v>
      </c>
      <c r="AA11" s="665"/>
      <c r="AB11" s="665"/>
      <c r="AC11" s="671"/>
      <c r="AD11" s="668">
        <v>4007639</v>
      </c>
      <c r="AE11" s="660"/>
      <c r="AF11" s="660"/>
      <c r="AG11" s="660"/>
      <c r="AH11" s="660"/>
      <c r="AI11" s="660"/>
      <c r="AJ11" s="660"/>
      <c r="AK11" s="661"/>
      <c r="AL11" s="664">
        <v>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640572</v>
      </c>
      <c r="BH11" s="660"/>
      <c r="BI11" s="660"/>
      <c r="BJ11" s="660"/>
      <c r="BK11" s="660"/>
      <c r="BL11" s="660"/>
      <c r="BM11" s="660"/>
      <c r="BN11" s="661"/>
      <c r="BO11" s="662">
        <v>2.9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1796834</v>
      </c>
      <c r="CS11" s="660"/>
      <c r="CT11" s="660"/>
      <c r="CU11" s="660"/>
      <c r="CV11" s="660"/>
      <c r="CW11" s="660"/>
      <c r="CX11" s="660"/>
      <c r="CY11" s="661"/>
      <c r="CZ11" s="662">
        <v>2.5</v>
      </c>
      <c r="DA11" s="662"/>
      <c r="DB11" s="662"/>
      <c r="DC11" s="662"/>
      <c r="DD11" s="668">
        <v>617054</v>
      </c>
      <c r="DE11" s="660"/>
      <c r="DF11" s="660"/>
      <c r="DG11" s="660"/>
      <c r="DH11" s="660"/>
      <c r="DI11" s="660"/>
      <c r="DJ11" s="660"/>
      <c r="DK11" s="660"/>
      <c r="DL11" s="660"/>
      <c r="DM11" s="660"/>
      <c r="DN11" s="660"/>
      <c r="DO11" s="660"/>
      <c r="DP11" s="661"/>
      <c r="DQ11" s="668">
        <v>982448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43611</v>
      </c>
      <c r="S12" s="660"/>
      <c r="T12" s="660"/>
      <c r="U12" s="660"/>
      <c r="V12" s="660"/>
      <c r="W12" s="660"/>
      <c r="X12" s="660"/>
      <c r="Y12" s="661"/>
      <c r="Z12" s="662">
        <v>0.1</v>
      </c>
      <c r="AA12" s="662"/>
      <c r="AB12" s="662"/>
      <c r="AC12" s="662"/>
      <c r="AD12" s="663">
        <v>43611</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9942375</v>
      </c>
      <c r="BH12" s="660"/>
      <c r="BI12" s="660"/>
      <c r="BJ12" s="660"/>
      <c r="BK12" s="660"/>
      <c r="BL12" s="660"/>
      <c r="BM12" s="660"/>
      <c r="BN12" s="661"/>
      <c r="BO12" s="662">
        <v>44.6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3151983</v>
      </c>
      <c r="CS12" s="660"/>
      <c r="CT12" s="660"/>
      <c r="CU12" s="660"/>
      <c r="CV12" s="660"/>
      <c r="CW12" s="660"/>
      <c r="CX12" s="660"/>
      <c r="CY12" s="661"/>
      <c r="CZ12" s="662">
        <v>4.3</v>
      </c>
      <c r="DA12" s="662"/>
      <c r="DB12" s="662"/>
      <c r="DC12" s="662"/>
      <c r="DD12" s="668">
        <v>64691</v>
      </c>
      <c r="DE12" s="660"/>
      <c r="DF12" s="660"/>
      <c r="DG12" s="660"/>
      <c r="DH12" s="660"/>
      <c r="DI12" s="660"/>
      <c r="DJ12" s="660"/>
      <c r="DK12" s="660"/>
      <c r="DL12" s="660"/>
      <c r="DM12" s="660"/>
      <c r="DN12" s="660"/>
      <c r="DO12" s="660"/>
      <c r="DP12" s="661"/>
      <c r="DQ12" s="668">
        <v>1613317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9830406</v>
      </c>
      <c r="BH13" s="660"/>
      <c r="BI13" s="660"/>
      <c r="BJ13" s="660"/>
      <c r="BK13" s="660"/>
      <c r="BL13" s="660"/>
      <c r="BM13" s="660"/>
      <c r="BN13" s="661"/>
      <c r="BO13" s="662">
        <v>44.1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6978229</v>
      </c>
      <c r="CS13" s="660"/>
      <c r="CT13" s="660"/>
      <c r="CU13" s="660"/>
      <c r="CV13" s="660"/>
      <c r="CW13" s="660"/>
      <c r="CX13" s="660"/>
      <c r="CY13" s="661"/>
      <c r="CZ13" s="662">
        <v>9.5</v>
      </c>
      <c r="DA13" s="662"/>
      <c r="DB13" s="662"/>
      <c r="DC13" s="662"/>
      <c r="DD13" s="668">
        <v>1703675</v>
      </c>
      <c r="DE13" s="660"/>
      <c r="DF13" s="660"/>
      <c r="DG13" s="660"/>
      <c r="DH13" s="660"/>
      <c r="DI13" s="660"/>
      <c r="DJ13" s="660"/>
      <c r="DK13" s="660"/>
      <c r="DL13" s="660"/>
      <c r="DM13" s="660"/>
      <c r="DN13" s="660"/>
      <c r="DO13" s="660"/>
      <c r="DP13" s="661"/>
      <c r="DQ13" s="668">
        <v>5401297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5528</v>
      </c>
      <c r="S14" s="660"/>
      <c r="T14" s="660"/>
      <c r="U14" s="660"/>
      <c r="V14" s="660"/>
      <c r="W14" s="660"/>
      <c r="X14" s="660"/>
      <c r="Y14" s="661"/>
      <c r="Z14" s="662">
        <v>0</v>
      </c>
      <c r="AA14" s="662"/>
      <c r="AB14" s="662"/>
      <c r="AC14" s="662"/>
      <c r="AD14" s="663">
        <v>5528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642030</v>
      </c>
      <c r="BH14" s="660"/>
      <c r="BI14" s="660"/>
      <c r="BJ14" s="660"/>
      <c r="BK14" s="660"/>
      <c r="BL14" s="660"/>
      <c r="BM14" s="660"/>
      <c r="BN14" s="661"/>
      <c r="BO14" s="662">
        <v>2.9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2598933</v>
      </c>
      <c r="CS14" s="660"/>
      <c r="CT14" s="660"/>
      <c r="CU14" s="660"/>
      <c r="CV14" s="660"/>
      <c r="CW14" s="660"/>
      <c r="CX14" s="660"/>
      <c r="CY14" s="661"/>
      <c r="CZ14" s="662">
        <v>3.6</v>
      </c>
      <c r="DA14" s="662"/>
      <c r="DB14" s="662"/>
      <c r="DC14" s="662"/>
      <c r="DD14" s="668">
        <v>164602</v>
      </c>
      <c r="DE14" s="660"/>
      <c r="DF14" s="660"/>
      <c r="DG14" s="660"/>
      <c r="DH14" s="660"/>
      <c r="DI14" s="660"/>
      <c r="DJ14" s="660"/>
      <c r="DK14" s="660"/>
      <c r="DL14" s="660"/>
      <c r="DM14" s="660"/>
      <c r="DN14" s="660"/>
      <c r="DO14" s="660"/>
      <c r="DP14" s="661"/>
      <c r="DQ14" s="668">
        <v>2414400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1176099</v>
      </c>
      <c r="BH15" s="660"/>
      <c r="BI15" s="660"/>
      <c r="BJ15" s="660"/>
      <c r="BK15" s="660"/>
      <c r="BL15" s="660"/>
      <c r="BM15" s="660"/>
      <c r="BN15" s="661"/>
      <c r="BO15" s="662">
        <v>5.3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6898324</v>
      </c>
      <c r="CS15" s="660"/>
      <c r="CT15" s="660"/>
      <c r="CU15" s="660"/>
      <c r="CV15" s="660"/>
      <c r="CW15" s="660"/>
      <c r="CX15" s="660"/>
      <c r="CY15" s="661"/>
      <c r="CZ15" s="662">
        <v>9.4</v>
      </c>
      <c r="DA15" s="662"/>
      <c r="DB15" s="662"/>
      <c r="DC15" s="662"/>
      <c r="DD15" s="668">
        <v>1303969</v>
      </c>
      <c r="DE15" s="660"/>
      <c r="DF15" s="660"/>
      <c r="DG15" s="660"/>
      <c r="DH15" s="660"/>
      <c r="DI15" s="660"/>
      <c r="DJ15" s="660"/>
      <c r="DK15" s="660"/>
      <c r="DL15" s="660"/>
      <c r="DM15" s="660"/>
      <c r="DN15" s="660"/>
      <c r="DO15" s="660"/>
      <c r="DP15" s="661"/>
      <c r="DQ15" s="668">
        <v>4903467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90121</v>
      </c>
      <c r="S16" s="660"/>
      <c r="T16" s="660"/>
      <c r="U16" s="660"/>
      <c r="V16" s="660"/>
      <c r="W16" s="660"/>
      <c r="X16" s="660"/>
      <c r="Y16" s="661"/>
      <c r="Z16" s="662">
        <v>0.1</v>
      </c>
      <c r="AA16" s="662"/>
      <c r="AB16" s="662"/>
      <c r="AC16" s="662"/>
      <c r="AD16" s="663">
        <v>90121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92691</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32637</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438089</v>
      </c>
      <c r="S17" s="660"/>
      <c r="T17" s="660"/>
      <c r="U17" s="660"/>
      <c r="V17" s="660"/>
      <c r="W17" s="660"/>
      <c r="X17" s="660"/>
      <c r="Y17" s="661"/>
      <c r="Z17" s="662">
        <v>0.6</v>
      </c>
      <c r="AA17" s="662"/>
      <c r="AB17" s="662"/>
      <c r="AC17" s="662"/>
      <c r="AD17" s="663">
        <v>438089</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5196896</v>
      </c>
      <c r="CS17" s="660"/>
      <c r="CT17" s="660"/>
      <c r="CU17" s="660"/>
      <c r="CV17" s="660"/>
      <c r="CW17" s="660"/>
      <c r="CX17" s="660"/>
      <c r="CY17" s="661"/>
      <c r="CZ17" s="662">
        <v>7.1</v>
      </c>
      <c r="DA17" s="662"/>
      <c r="DB17" s="662"/>
      <c r="DC17" s="662"/>
      <c r="DD17" s="668" t="s">
        <v>122</v>
      </c>
      <c r="DE17" s="660"/>
      <c r="DF17" s="660"/>
      <c r="DG17" s="660"/>
      <c r="DH17" s="660"/>
      <c r="DI17" s="660"/>
      <c r="DJ17" s="660"/>
      <c r="DK17" s="660"/>
      <c r="DL17" s="660"/>
      <c r="DM17" s="660"/>
      <c r="DN17" s="660"/>
      <c r="DO17" s="660"/>
      <c r="DP17" s="661"/>
      <c r="DQ17" s="668">
        <v>5196896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172300</v>
      </c>
      <c r="S18" s="660"/>
      <c r="T18" s="660"/>
      <c r="U18" s="660"/>
      <c r="V18" s="660"/>
      <c r="W18" s="660"/>
      <c r="X18" s="660"/>
      <c r="Y18" s="661"/>
      <c r="Z18" s="662">
        <v>0.2</v>
      </c>
      <c r="AA18" s="662"/>
      <c r="AB18" s="662"/>
      <c r="AC18" s="662"/>
      <c r="AD18" s="663">
        <v>172300</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159804</v>
      </c>
      <c r="S19" s="660"/>
      <c r="T19" s="660"/>
      <c r="U19" s="660"/>
      <c r="V19" s="660"/>
      <c r="W19" s="660"/>
      <c r="X19" s="660"/>
      <c r="Y19" s="661"/>
      <c r="Z19" s="662">
        <v>0.2</v>
      </c>
      <c r="AA19" s="662"/>
      <c r="AB19" s="662"/>
      <c r="AC19" s="662"/>
      <c r="AD19" s="663">
        <v>159804</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1170365</v>
      </c>
      <c r="BH19" s="660"/>
      <c r="BI19" s="660"/>
      <c r="BJ19" s="660"/>
      <c r="BK19" s="660"/>
      <c r="BL19" s="660"/>
      <c r="BM19" s="660"/>
      <c r="BN19" s="661"/>
      <c r="BO19" s="662">
        <v>5.2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12496</v>
      </c>
      <c r="S20" s="660"/>
      <c r="T20" s="660"/>
      <c r="U20" s="660"/>
      <c r="V20" s="660"/>
      <c r="W20" s="660"/>
      <c r="X20" s="660"/>
      <c r="Y20" s="661"/>
      <c r="Z20" s="662">
        <v>0</v>
      </c>
      <c r="AA20" s="662"/>
      <c r="AB20" s="662"/>
      <c r="AC20" s="662"/>
      <c r="AD20" s="663">
        <v>12496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1170365</v>
      </c>
      <c r="BH20" s="660"/>
      <c r="BI20" s="660"/>
      <c r="BJ20" s="660"/>
      <c r="BK20" s="660"/>
      <c r="BL20" s="660"/>
      <c r="BM20" s="660"/>
      <c r="BN20" s="661"/>
      <c r="BO20" s="662">
        <v>5.2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73090793</v>
      </c>
      <c r="CS20" s="660"/>
      <c r="CT20" s="660"/>
      <c r="CU20" s="660"/>
      <c r="CV20" s="660"/>
      <c r="CW20" s="660"/>
      <c r="CX20" s="660"/>
      <c r="CY20" s="661"/>
      <c r="CZ20" s="662">
        <v>100</v>
      </c>
      <c r="DA20" s="662"/>
      <c r="DB20" s="662"/>
      <c r="DC20" s="662"/>
      <c r="DD20" s="668">
        <v>6049407</v>
      </c>
      <c r="DE20" s="660"/>
      <c r="DF20" s="660"/>
      <c r="DG20" s="660"/>
      <c r="DH20" s="660"/>
      <c r="DI20" s="660"/>
      <c r="DJ20" s="660"/>
      <c r="DK20" s="660"/>
      <c r="DL20" s="660"/>
      <c r="DM20" s="660"/>
      <c r="DN20" s="660"/>
      <c r="DO20" s="660"/>
      <c r="DP20" s="661"/>
      <c r="DQ20" s="668">
        <v>48597179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15568798</v>
      </c>
      <c r="S21" s="660"/>
      <c r="T21" s="660"/>
      <c r="U21" s="660"/>
      <c r="V21" s="660"/>
      <c r="W21" s="660"/>
      <c r="X21" s="660"/>
      <c r="Y21" s="661"/>
      <c r="Z21" s="662">
        <v>20.399999999999999</v>
      </c>
      <c r="AA21" s="662"/>
      <c r="AB21" s="662"/>
      <c r="AC21" s="662"/>
      <c r="AD21" s="663">
        <v>14523229</v>
      </c>
      <c r="AE21" s="663"/>
      <c r="AF21" s="663"/>
      <c r="AG21" s="663"/>
      <c r="AH21" s="663"/>
      <c r="AI21" s="663"/>
      <c r="AJ21" s="663"/>
      <c r="AK21" s="663"/>
      <c r="AL21" s="664">
        <v>34.9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14523229</v>
      </c>
      <c r="S22" s="660"/>
      <c r="T22" s="660"/>
      <c r="U22" s="660"/>
      <c r="V22" s="660"/>
      <c r="W22" s="660"/>
      <c r="X22" s="660"/>
      <c r="Y22" s="661"/>
      <c r="Z22" s="662">
        <v>19.100000000000001</v>
      </c>
      <c r="AA22" s="662"/>
      <c r="AB22" s="662"/>
      <c r="AC22" s="662"/>
      <c r="AD22" s="663">
        <v>14523229</v>
      </c>
      <c r="AE22" s="663"/>
      <c r="AF22" s="663"/>
      <c r="AG22" s="663"/>
      <c r="AH22" s="663"/>
      <c r="AI22" s="663"/>
      <c r="AJ22" s="663"/>
      <c r="AK22" s="663"/>
      <c r="AL22" s="664">
        <v>34.9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1045569</v>
      </c>
      <c r="S23" s="660"/>
      <c r="T23" s="660"/>
      <c r="U23" s="660"/>
      <c r="V23" s="660"/>
      <c r="W23" s="660"/>
      <c r="X23" s="660"/>
      <c r="Y23" s="661"/>
      <c r="Z23" s="662">
        <v>1.4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1170365</v>
      </c>
      <c r="BH23" s="660"/>
      <c r="BI23" s="660"/>
      <c r="BJ23" s="660"/>
      <c r="BK23" s="660"/>
      <c r="BL23" s="660"/>
      <c r="BM23" s="660"/>
      <c r="BN23" s="661"/>
      <c r="BO23" s="662">
        <v>5.2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33895959</v>
      </c>
      <c r="CS24" s="649"/>
      <c r="CT24" s="649"/>
      <c r="CU24" s="649"/>
      <c r="CV24" s="649"/>
      <c r="CW24" s="649"/>
      <c r="CX24" s="649"/>
      <c r="CY24" s="650"/>
      <c r="CZ24" s="653">
        <v>46.4</v>
      </c>
      <c r="DA24" s="654"/>
      <c r="DB24" s="654"/>
      <c r="DC24" s="670"/>
      <c r="DD24" s="694">
        <v>21273350</v>
      </c>
      <c r="DE24" s="649"/>
      <c r="DF24" s="649"/>
      <c r="DG24" s="649"/>
      <c r="DH24" s="649"/>
      <c r="DI24" s="649"/>
      <c r="DJ24" s="649"/>
      <c r="DK24" s="650"/>
      <c r="DL24" s="694">
        <v>20643521</v>
      </c>
      <c r="DM24" s="649"/>
      <c r="DN24" s="649"/>
      <c r="DO24" s="649"/>
      <c r="DP24" s="649"/>
      <c r="DQ24" s="649"/>
      <c r="DR24" s="649"/>
      <c r="DS24" s="649"/>
      <c r="DT24" s="649"/>
      <c r="DU24" s="649"/>
      <c r="DV24" s="650"/>
      <c r="DW24" s="653">
        <v>49.2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43687225</v>
      </c>
      <c r="S25" s="660"/>
      <c r="T25" s="660"/>
      <c r="U25" s="660"/>
      <c r="V25" s="660"/>
      <c r="W25" s="660"/>
      <c r="X25" s="660"/>
      <c r="Y25" s="661"/>
      <c r="Z25" s="662">
        <v>57.3</v>
      </c>
      <c r="AA25" s="662"/>
      <c r="AB25" s="662"/>
      <c r="AC25" s="662"/>
      <c r="AD25" s="663">
        <v>41471291</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11765509</v>
      </c>
      <c r="CS25" s="691"/>
      <c r="CT25" s="691"/>
      <c r="CU25" s="691"/>
      <c r="CV25" s="691"/>
      <c r="CW25" s="691"/>
      <c r="CX25" s="691"/>
      <c r="CY25" s="692"/>
      <c r="CZ25" s="664">
        <v>16.100000000000001</v>
      </c>
      <c r="DA25" s="689"/>
      <c r="DB25" s="689"/>
      <c r="DC25" s="693"/>
      <c r="DD25" s="668">
        <v>11078534</v>
      </c>
      <c r="DE25" s="691"/>
      <c r="DF25" s="691"/>
      <c r="DG25" s="691"/>
      <c r="DH25" s="691"/>
      <c r="DI25" s="691"/>
      <c r="DJ25" s="691"/>
      <c r="DK25" s="692"/>
      <c r="DL25" s="668">
        <v>10477409</v>
      </c>
      <c r="DM25" s="691"/>
      <c r="DN25" s="691"/>
      <c r="DO25" s="691"/>
      <c r="DP25" s="691"/>
      <c r="DQ25" s="691"/>
      <c r="DR25" s="691"/>
      <c r="DS25" s="691"/>
      <c r="DT25" s="691"/>
      <c r="DU25" s="691"/>
      <c r="DV25" s="692"/>
      <c r="DW25" s="664">
        <v>25</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14471</v>
      </c>
      <c r="S26" s="660"/>
      <c r="T26" s="660"/>
      <c r="U26" s="660"/>
      <c r="V26" s="660"/>
      <c r="W26" s="660"/>
      <c r="X26" s="660"/>
      <c r="Y26" s="661"/>
      <c r="Z26" s="662">
        <v>0</v>
      </c>
      <c r="AA26" s="662"/>
      <c r="AB26" s="662"/>
      <c r="AC26" s="662"/>
      <c r="AD26" s="663">
        <v>14471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7519602</v>
      </c>
      <c r="CS26" s="660"/>
      <c r="CT26" s="660"/>
      <c r="CU26" s="660"/>
      <c r="CV26" s="660"/>
      <c r="CW26" s="660"/>
      <c r="CX26" s="660"/>
      <c r="CY26" s="661"/>
      <c r="CZ26" s="664">
        <v>10.3</v>
      </c>
      <c r="DA26" s="689"/>
      <c r="DB26" s="689"/>
      <c r="DC26" s="693"/>
      <c r="DD26" s="668">
        <v>7080051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336329</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22315012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16933554</v>
      </c>
      <c r="CS27" s="691"/>
      <c r="CT27" s="691"/>
      <c r="CU27" s="691"/>
      <c r="CV27" s="691"/>
      <c r="CW27" s="691"/>
      <c r="CX27" s="691"/>
      <c r="CY27" s="692"/>
      <c r="CZ27" s="664">
        <v>23.2</v>
      </c>
      <c r="DA27" s="689"/>
      <c r="DB27" s="689"/>
      <c r="DC27" s="693"/>
      <c r="DD27" s="668">
        <v>4997920</v>
      </c>
      <c r="DE27" s="691"/>
      <c r="DF27" s="691"/>
      <c r="DG27" s="691"/>
      <c r="DH27" s="691"/>
      <c r="DI27" s="691"/>
      <c r="DJ27" s="691"/>
      <c r="DK27" s="692"/>
      <c r="DL27" s="668">
        <v>4969216</v>
      </c>
      <c r="DM27" s="691"/>
      <c r="DN27" s="691"/>
      <c r="DO27" s="691"/>
      <c r="DP27" s="691"/>
      <c r="DQ27" s="691"/>
      <c r="DR27" s="691"/>
      <c r="DS27" s="691"/>
      <c r="DT27" s="691"/>
      <c r="DU27" s="691"/>
      <c r="DV27" s="692"/>
      <c r="DW27" s="664">
        <v>11.8</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609153</v>
      </c>
      <c r="S28" s="660"/>
      <c r="T28" s="660"/>
      <c r="U28" s="660"/>
      <c r="V28" s="660"/>
      <c r="W28" s="660"/>
      <c r="X28" s="660"/>
      <c r="Y28" s="661"/>
      <c r="Z28" s="662">
        <v>0.8</v>
      </c>
      <c r="AA28" s="662"/>
      <c r="AB28" s="662"/>
      <c r="AC28" s="662"/>
      <c r="AD28" s="663">
        <v>141555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5196896</v>
      </c>
      <c r="CS28" s="660"/>
      <c r="CT28" s="660"/>
      <c r="CU28" s="660"/>
      <c r="CV28" s="660"/>
      <c r="CW28" s="660"/>
      <c r="CX28" s="660"/>
      <c r="CY28" s="661"/>
      <c r="CZ28" s="664">
        <v>7.1</v>
      </c>
      <c r="DA28" s="689"/>
      <c r="DB28" s="689"/>
      <c r="DC28" s="693"/>
      <c r="DD28" s="668">
        <v>5196896</v>
      </c>
      <c r="DE28" s="660"/>
      <c r="DF28" s="660"/>
      <c r="DG28" s="660"/>
      <c r="DH28" s="660"/>
      <c r="DI28" s="660"/>
      <c r="DJ28" s="660"/>
      <c r="DK28" s="661"/>
      <c r="DL28" s="668">
        <v>5196896</v>
      </c>
      <c r="DM28" s="660"/>
      <c r="DN28" s="660"/>
      <c r="DO28" s="660"/>
      <c r="DP28" s="660"/>
      <c r="DQ28" s="660"/>
      <c r="DR28" s="660"/>
      <c r="DS28" s="660"/>
      <c r="DT28" s="660"/>
      <c r="DU28" s="660"/>
      <c r="DV28" s="661"/>
      <c r="DW28" s="664">
        <v>12.4</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290406</v>
      </c>
      <c r="S29" s="660"/>
      <c r="T29" s="660"/>
      <c r="U29" s="660"/>
      <c r="V29" s="660"/>
      <c r="W29" s="660"/>
      <c r="X29" s="660"/>
      <c r="Y29" s="661"/>
      <c r="Z29" s="662">
        <v>0.4</v>
      </c>
      <c r="AA29" s="662"/>
      <c r="AB29" s="662"/>
      <c r="AC29" s="662"/>
      <c r="AD29" s="663">
        <v>3741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5196896</v>
      </c>
      <c r="CS29" s="691"/>
      <c r="CT29" s="691"/>
      <c r="CU29" s="691"/>
      <c r="CV29" s="691"/>
      <c r="CW29" s="691"/>
      <c r="CX29" s="691"/>
      <c r="CY29" s="692"/>
      <c r="CZ29" s="664">
        <v>7.1</v>
      </c>
      <c r="DA29" s="689"/>
      <c r="DB29" s="689"/>
      <c r="DC29" s="693"/>
      <c r="DD29" s="668">
        <v>5196896</v>
      </c>
      <c r="DE29" s="691"/>
      <c r="DF29" s="691"/>
      <c r="DG29" s="691"/>
      <c r="DH29" s="691"/>
      <c r="DI29" s="691"/>
      <c r="DJ29" s="691"/>
      <c r="DK29" s="692"/>
      <c r="DL29" s="668">
        <v>5196896</v>
      </c>
      <c r="DM29" s="691"/>
      <c r="DN29" s="691"/>
      <c r="DO29" s="691"/>
      <c r="DP29" s="691"/>
      <c r="DQ29" s="691"/>
      <c r="DR29" s="691"/>
      <c r="DS29" s="691"/>
      <c r="DT29" s="691"/>
      <c r="DU29" s="691"/>
      <c r="DV29" s="692"/>
      <c r="DW29" s="664">
        <v>12.4</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14073857</v>
      </c>
      <c r="S30" s="660"/>
      <c r="T30" s="660"/>
      <c r="U30" s="660"/>
      <c r="V30" s="660"/>
      <c r="W30" s="660"/>
      <c r="X30" s="660"/>
      <c r="Y30" s="661"/>
      <c r="Z30" s="662">
        <v>18.5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5069836</v>
      </c>
      <c r="CS30" s="660"/>
      <c r="CT30" s="660"/>
      <c r="CU30" s="660"/>
      <c r="CV30" s="660"/>
      <c r="CW30" s="660"/>
      <c r="CX30" s="660"/>
      <c r="CY30" s="661"/>
      <c r="CZ30" s="664">
        <v>6.9</v>
      </c>
      <c r="DA30" s="689"/>
      <c r="DB30" s="689"/>
      <c r="DC30" s="693"/>
      <c r="DD30" s="668">
        <v>5069836</v>
      </c>
      <c r="DE30" s="660"/>
      <c r="DF30" s="660"/>
      <c r="DG30" s="660"/>
      <c r="DH30" s="660"/>
      <c r="DI30" s="660"/>
      <c r="DJ30" s="660"/>
      <c r="DK30" s="661"/>
      <c r="DL30" s="668">
        <v>5069836</v>
      </c>
      <c r="DM30" s="660"/>
      <c r="DN30" s="660"/>
      <c r="DO30" s="660"/>
      <c r="DP30" s="660"/>
      <c r="DQ30" s="660"/>
      <c r="DR30" s="660"/>
      <c r="DS30" s="660"/>
      <c r="DT30" s="660"/>
      <c r="DU30" s="660"/>
      <c r="DV30" s="661"/>
      <c r="DW30" s="664">
        <v>12.1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362</v>
      </c>
      <c r="S31" s="660"/>
      <c r="T31" s="660"/>
      <c r="U31" s="660"/>
      <c r="V31" s="660"/>
      <c r="W31" s="660"/>
      <c r="X31" s="660"/>
      <c r="Y31" s="661"/>
      <c r="Z31" s="662">
        <v>0</v>
      </c>
      <c r="AA31" s="662"/>
      <c r="AB31" s="662"/>
      <c r="AC31" s="662"/>
      <c r="AD31" s="663">
        <v>362</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95.6</v>
      </c>
      <c r="BN31" s="703"/>
      <c r="BO31" s="703"/>
      <c r="BP31" s="703"/>
      <c r="BQ31" s="704"/>
      <c r="BR31" s="715">
        <v>98.9</v>
      </c>
      <c r="BS31" s="703"/>
      <c r="BT31" s="703"/>
      <c r="BU31" s="703"/>
      <c r="BV31" s="703"/>
      <c r="BW31" s="703"/>
      <c r="BX31" s="654">
        <v>95.6</v>
      </c>
      <c r="BY31" s="703"/>
      <c r="BZ31" s="703"/>
      <c r="CA31" s="703"/>
      <c r="CB31" s="704"/>
      <c r="CD31" s="697"/>
      <c r="CE31" s="698"/>
      <c r="CF31" s="656" t="s">
        <v>300</v>
      </c>
      <c r="CG31" s="657"/>
      <c r="CH31" s="657"/>
      <c r="CI31" s="657"/>
      <c r="CJ31" s="657"/>
      <c r="CK31" s="657"/>
      <c r="CL31" s="657"/>
      <c r="CM31" s="657"/>
      <c r="CN31" s="657"/>
      <c r="CO31" s="657"/>
      <c r="CP31" s="657"/>
      <c r="CQ31" s="658"/>
      <c r="CR31" s="659">
        <v>127060</v>
      </c>
      <c r="CS31" s="691"/>
      <c r="CT31" s="691"/>
      <c r="CU31" s="691"/>
      <c r="CV31" s="691"/>
      <c r="CW31" s="691"/>
      <c r="CX31" s="691"/>
      <c r="CY31" s="692"/>
      <c r="CZ31" s="664">
        <v>0.2</v>
      </c>
      <c r="DA31" s="689"/>
      <c r="DB31" s="689"/>
      <c r="DC31" s="693"/>
      <c r="DD31" s="668">
        <v>127060</v>
      </c>
      <c r="DE31" s="691"/>
      <c r="DF31" s="691"/>
      <c r="DG31" s="691"/>
      <c r="DH31" s="691"/>
      <c r="DI31" s="691"/>
      <c r="DJ31" s="691"/>
      <c r="DK31" s="692"/>
      <c r="DL31" s="668">
        <v>127060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4935193</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98.8</v>
      </c>
      <c r="BH32" s="691"/>
      <c r="BI32" s="691"/>
      <c r="BJ32" s="691"/>
      <c r="BK32" s="691"/>
      <c r="BL32" s="691"/>
      <c r="BM32" s="665">
        <v>96.5</v>
      </c>
      <c r="BN32" s="691"/>
      <c r="BO32" s="691"/>
      <c r="BP32" s="691"/>
      <c r="BQ32" s="714"/>
      <c r="BR32" s="716">
        <v>98.9</v>
      </c>
      <c r="BS32" s="691"/>
      <c r="BT32" s="691"/>
      <c r="BU32" s="691"/>
      <c r="BV32" s="691"/>
      <c r="BW32" s="691"/>
      <c r="BX32" s="665">
        <v>96.4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36924</v>
      </c>
      <c r="S33" s="660"/>
      <c r="T33" s="660"/>
      <c r="U33" s="660"/>
      <c r="V33" s="660"/>
      <c r="W33" s="660"/>
      <c r="X33" s="660"/>
      <c r="Y33" s="661"/>
      <c r="Z33" s="662">
        <v>0</v>
      </c>
      <c r="AA33" s="662"/>
      <c r="AB33" s="662"/>
      <c r="AC33" s="662"/>
      <c r="AD33" s="663">
        <v>21675</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98.7</v>
      </c>
      <c r="BH33" s="718"/>
      <c r="BI33" s="718"/>
      <c r="BJ33" s="718"/>
      <c r="BK33" s="718"/>
      <c r="BL33" s="718"/>
      <c r="BM33" s="719">
        <v>94.5</v>
      </c>
      <c r="BN33" s="718"/>
      <c r="BO33" s="718"/>
      <c r="BP33" s="718"/>
      <c r="BQ33" s="720"/>
      <c r="BR33" s="717">
        <v>98.9</v>
      </c>
      <c r="BS33" s="718"/>
      <c r="BT33" s="718"/>
      <c r="BU33" s="718"/>
      <c r="BV33" s="718"/>
      <c r="BW33" s="718"/>
      <c r="BX33" s="719">
        <v>94.6</v>
      </c>
      <c r="BY33" s="718"/>
      <c r="BZ33" s="718"/>
      <c r="CA33" s="718"/>
      <c r="CB33" s="720"/>
      <c r="CD33" s="656" t="s">
        <v>307</v>
      </c>
      <c r="CE33" s="657"/>
      <c r="CF33" s="657"/>
      <c r="CG33" s="657"/>
      <c r="CH33" s="657"/>
      <c r="CI33" s="657"/>
      <c r="CJ33" s="657"/>
      <c r="CK33" s="657"/>
      <c r="CL33" s="657"/>
      <c r="CM33" s="657"/>
      <c r="CN33" s="657"/>
      <c r="CO33" s="657"/>
      <c r="CP33" s="657"/>
      <c r="CQ33" s="658"/>
      <c r="CR33" s="659">
        <v>33052736</v>
      </c>
      <c r="CS33" s="691"/>
      <c r="CT33" s="691"/>
      <c r="CU33" s="691"/>
      <c r="CV33" s="691"/>
      <c r="CW33" s="691"/>
      <c r="CX33" s="691"/>
      <c r="CY33" s="692"/>
      <c r="CZ33" s="664">
        <v>45.2</v>
      </c>
      <c r="DA33" s="689"/>
      <c r="DB33" s="689"/>
      <c r="DC33" s="693"/>
      <c r="DD33" s="668">
        <v>26233317</v>
      </c>
      <c r="DE33" s="691"/>
      <c r="DF33" s="691"/>
      <c r="DG33" s="691"/>
      <c r="DH33" s="691"/>
      <c r="DI33" s="691"/>
      <c r="DJ33" s="691"/>
      <c r="DK33" s="692"/>
      <c r="DL33" s="668">
        <v>16585812</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1784834</v>
      </c>
      <c r="S34" s="660"/>
      <c r="T34" s="660"/>
      <c r="U34" s="660"/>
      <c r="V34" s="660"/>
      <c r="W34" s="660"/>
      <c r="X34" s="660"/>
      <c r="Y34" s="661"/>
      <c r="Z34" s="662">
        <v>2.2999999999999998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9106226</v>
      </c>
      <c r="CS34" s="660"/>
      <c r="CT34" s="660"/>
      <c r="CU34" s="660"/>
      <c r="CV34" s="660"/>
      <c r="CW34" s="660"/>
      <c r="CX34" s="660"/>
      <c r="CY34" s="661"/>
      <c r="CZ34" s="664">
        <v>12.5</v>
      </c>
      <c r="DA34" s="689"/>
      <c r="DB34" s="689"/>
      <c r="DC34" s="693"/>
      <c r="DD34" s="668">
        <v>7008270</v>
      </c>
      <c r="DE34" s="660"/>
      <c r="DF34" s="660"/>
      <c r="DG34" s="660"/>
      <c r="DH34" s="660"/>
      <c r="DI34" s="660"/>
      <c r="DJ34" s="660"/>
      <c r="DK34" s="661"/>
      <c r="DL34" s="668">
        <v>5270160</v>
      </c>
      <c r="DM34" s="660"/>
      <c r="DN34" s="660"/>
      <c r="DO34" s="660"/>
      <c r="DP34" s="660"/>
      <c r="DQ34" s="660"/>
      <c r="DR34" s="660"/>
      <c r="DS34" s="660"/>
      <c r="DT34" s="660"/>
      <c r="DU34" s="660"/>
      <c r="DV34" s="661"/>
      <c r="DW34" s="664">
        <v>12.6</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1554589</v>
      </c>
      <c r="S35" s="660"/>
      <c r="T35" s="660"/>
      <c r="U35" s="660"/>
      <c r="V35" s="660"/>
      <c r="W35" s="660"/>
      <c r="X35" s="660"/>
      <c r="Y35" s="661"/>
      <c r="Z35" s="662">
        <v>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756217</v>
      </c>
      <c r="CS35" s="691"/>
      <c r="CT35" s="691"/>
      <c r="CU35" s="691"/>
      <c r="CV35" s="691"/>
      <c r="CW35" s="691"/>
      <c r="CX35" s="691"/>
      <c r="CY35" s="692"/>
      <c r="CZ35" s="664">
        <v>1</v>
      </c>
      <c r="DA35" s="689"/>
      <c r="DB35" s="689"/>
      <c r="DC35" s="693"/>
      <c r="DD35" s="668">
        <v>648851</v>
      </c>
      <c r="DE35" s="691"/>
      <c r="DF35" s="691"/>
      <c r="DG35" s="691"/>
      <c r="DH35" s="691"/>
      <c r="DI35" s="691"/>
      <c r="DJ35" s="691"/>
      <c r="DK35" s="692"/>
      <c r="DL35" s="668">
        <v>640259</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3672088</v>
      </c>
      <c r="S36" s="660"/>
      <c r="T36" s="660"/>
      <c r="U36" s="660"/>
      <c r="V36" s="660"/>
      <c r="W36" s="660"/>
      <c r="X36" s="660"/>
      <c r="Y36" s="661"/>
      <c r="Z36" s="662">
        <v>4.8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11188054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526530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13133254</v>
      </c>
      <c r="CS36" s="660"/>
      <c r="CT36" s="660"/>
      <c r="CU36" s="660"/>
      <c r="CV36" s="660"/>
      <c r="CW36" s="660"/>
      <c r="CX36" s="660"/>
      <c r="CY36" s="661"/>
      <c r="CZ36" s="664">
        <v>18</v>
      </c>
      <c r="DA36" s="689"/>
      <c r="DB36" s="689"/>
      <c r="DC36" s="693"/>
      <c r="DD36" s="668">
        <v>11086503</v>
      </c>
      <c r="DE36" s="660"/>
      <c r="DF36" s="660"/>
      <c r="DG36" s="660"/>
      <c r="DH36" s="660"/>
      <c r="DI36" s="660"/>
      <c r="DJ36" s="660"/>
      <c r="DK36" s="661"/>
      <c r="DL36" s="668">
        <v>5244391</v>
      </c>
      <c r="DM36" s="660"/>
      <c r="DN36" s="660"/>
      <c r="DO36" s="660"/>
      <c r="DP36" s="660"/>
      <c r="DQ36" s="660"/>
      <c r="DR36" s="660"/>
      <c r="DS36" s="660"/>
      <c r="DT36" s="660"/>
      <c r="DU36" s="660"/>
      <c r="DV36" s="661"/>
      <c r="DW36" s="664">
        <v>12.5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1159541</v>
      </c>
      <c r="S37" s="660"/>
      <c r="T37" s="660"/>
      <c r="U37" s="660"/>
      <c r="V37" s="660"/>
      <c r="W37" s="660"/>
      <c r="X37" s="660"/>
      <c r="Y37" s="661"/>
      <c r="Z37" s="662">
        <v>1.5</v>
      </c>
      <c r="AA37" s="662"/>
      <c r="AB37" s="662"/>
      <c r="AC37" s="662"/>
      <c r="AD37" s="663">
        <v>8538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3261946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327926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2440058</v>
      </c>
      <c r="CS37" s="691"/>
      <c r="CT37" s="691"/>
      <c r="CU37" s="691"/>
      <c r="CV37" s="691"/>
      <c r="CW37" s="691"/>
      <c r="CX37" s="691"/>
      <c r="CY37" s="692"/>
      <c r="CZ37" s="664">
        <v>3.3</v>
      </c>
      <c r="DA37" s="689"/>
      <c r="DB37" s="689"/>
      <c r="DC37" s="693"/>
      <c r="DD37" s="668">
        <v>2422508</v>
      </c>
      <c r="DE37" s="691"/>
      <c r="DF37" s="691"/>
      <c r="DG37" s="691"/>
      <c r="DH37" s="691"/>
      <c r="DI37" s="691"/>
      <c r="DJ37" s="691"/>
      <c r="DK37" s="692"/>
      <c r="DL37" s="668">
        <v>2388119</v>
      </c>
      <c r="DM37" s="691"/>
      <c r="DN37" s="691"/>
      <c r="DO37" s="691"/>
      <c r="DP37" s="691"/>
      <c r="DQ37" s="691"/>
      <c r="DR37" s="691"/>
      <c r="DS37" s="691"/>
      <c r="DT37" s="691"/>
      <c r="DU37" s="691"/>
      <c r="DV37" s="692"/>
      <c r="DW37" s="664">
        <v>5.7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4023193</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1021011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19857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6812447</v>
      </c>
      <c r="CS38" s="660"/>
      <c r="CT38" s="660"/>
      <c r="CU38" s="660"/>
      <c r="CV38" s="660"/>
      <c r="CW38" s="660"/>
      <c r="CX38" s="660"/>
      <c r="CY38" s="661"/>
      <c r="CZ38" s="664">
        <v>9.3000000000000007</v>
      </c>
      <c r="DA38" s="689"/>
      <c r="DB38" s="689"/>
      <c r="DC38" s="693"/>
      <c r="DD38" s="668">
        <v>5663490</v>
      </c>
      <c r="DE38" s="660"/>
      <c r="DF38" s="660"/>
      <c r="DG38" s="660"/>
      <c r="DH38" s="660"/>
      <c r="DI38" s="660"/>
      <c r="DJ38" s="660"/>
      <c r="DK38" s="661"/>
      <c r="DL38" s="668">
        <v>5360968</v>
      </c>
      <c r="DM38" s="660"/>
      <c r="DN38" s="660"/>
      <c r="DO38" s="660"/>
      <c r="DP38" s="660"/>
      <c r="DQ38" s="660"/>
      <c r="DR38" s="660"/>
      <c r="DS38" s="660"/>
      <c r="DT38" s="660"/>
      <c r="DU38" s="660"/>
      <c r="DV38" s="661"/>
      <c r="DW38" s="664">
        <v>12.8</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92650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29372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3162235</v>
      </c>
      <c r="CS39" s="691"/>
      <c r="CT39" s="691"/>
      <c r="CU39" s="691"/>
      <c r="CV39" s="691"/>
      <c r="CW39" s="691"/>
      <c r="CX39" s="691"/>
      <c r="CY39" s="692"/>
      <c r="CZ39" s="664">
        <v>4.3</v>
      </c>
      <c r="DA39" s="689"/>
      <c r="DB39" s="689"/>
      <c r="DC39" s="693"/>
      <c r="DD39" s="668">
        <v>1751846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309493</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82357</v>
      </c>
      <c r="CS40" s="660"/>
      <c r="CT40" s="660"/>
      <c r="CU40" s="660"/>
      <c r="CV40" s="660"/>
      <c r="CW40" s="660"/>
      <c r="CX40" s="660"/>
      <c r="CY40" s="661"/>
      <c r="CZ40" s="664">
        <v>0.1</v>
      </c>
      <c r="DA40" s="689"/>
      <c r="DB40" s="689"/>
      <c r="DC40" s="693"/>
      <c r="DD40" s="668">
        <v>74357</v>
      </c>
      <c r="DE40" s="660"/>
      <c r="DF40" s="660"/>
      <c r="DG40" s="660"/>
      <c r="DH40" s="660"/>
      <c r="DI40" s="660"/>
      <c r="DJ40" s="660"/>
      <c r="DK40" s="661"/>
      <c r="DL40" s="668">
        <v>70034</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76178165</v>
      </c>
      <c r="S41" s="732"/>
      <c r="T41" s="732"/>
      <c r="U41" s="732"/>
      <c r="V41" s="732"/>
      <c r="W41" s="732"/>
      <c r="X41" s="732"/>
      <c r="Y41" s="736"/>
      <c r="Z41" s="737">
        <v>100</v>
      </c>
      <c r="AA41" s="737"/>
      <c r="AB41" s="737"/>
      <c r="AC41" s="737"/>
      <c r="AD41" s="738">
        <v>41661633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1383707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5428740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6142098</v>
      </c>
      <c r="CS42" s="691"/>
      <c r="CT42" s="691"/>
      <c r="CU42" s="691"/>
      <c r="CV42" s="691"/>
      <c r="CW42" s="691"/>
      <c r="CX42" s="691"/>
      <c r="CY42" s="692"/>
      <c r="CZ42" s="664">
        <v>8.4</v>
      </c>
      <c r="DA42" s="689"/>
      <c r="DB42" s="689"/>
      <c r="DC42" s="693"/>
      <c r="DD42" s="668">
        <v>1090512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107450</v>
      </c>
      <c r="CS43" s="691"/>
      <c r="CT43" s="691"/>
      <c r="CU43" s="691"/>
      <c r="CV43" s="691"/>
      <c r="CW43" s="691"/>
      <c r="CX43" s="691"/>
      <c r="CY43" s="692"/>
      <c r="CZ43" s="664">
        <v>0.1</v>
      </c>
      <c r="DA43" s="689"/>
      <c r="DB43" s="689"/>
      <c r="DC43" s="693"/>
      <c r="DD43" s="668">
        <v>107450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6049407</v>
      </c>
      <c r="CS44" s="660"/>
      <c r="CT44" s="660"/>
      <c r="CU44" s="660"/>
      <c r="CV44" s="660"/>
      <c r="CW44" s="660"/>
      <c r="CX44" s="660"/>
      <c r="CY44" s="661"/>
      <c r="CZ44" s="664">
        <v>8.3000000000000007</v>
      </c>
      <c r="DA44" s="665"/>
      <c r="DB44" s="665"/>
      <c r="DC44" s="671"/>
      <c r="DD44" s="668">
        <v>1057875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1825201</v>
      </c>
      <c r="CS45" s="691"/>
      <c r="CT45" s="691"/>
      <c r="CU45" s="691"/>
      <c r="CV45" s="691"/>
      <c r="CW45" s="691"/>
      <c r="CX45" s="691"/>
      <c r="CY45" s="692"/>
      <c r="CZ45" s="664">
        <v>2.5</v>
      </c>
      <c r="DA45" s="689"/>
      <c r="DB45" s="689"/>
      <c r="DC45" s="693"/>
      <c r="DD45" s="668">
        <v>140205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4051291</v>
      </c>
      <c r="CS46" s="660"/>
      <c r="CT46" s="660"/>
      <c r="CU46" s="660"/>
      <c r="CV46" s="660"/>
      <c r="CW46" s="660"/>
      <c r="CX46" s="660"/>
      <c r="CY46" s="661"/>
      <c r="CZ46" s="664">
        <v>5.5</v>
      </c>
      <c r="DA46" s="665"/>
      <c r="DB46" s="665"/>
      <c r="DC46" s="671"/>
      <c r="DD46" s="668">
        <v>889857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92691</v>
      </c>
      <c r="CS47" s="691"/>
      <c r="CT47" s="691"/>
      <c r="CU47" s="691"/>
      <c r="CV47" s="691"/>
      <c r="CW47" s="691"/>
      <c r="CX47" s="691"/>
      <c r="CY47" s="692"/>
      <c r="CZ47" s="664">
        <v>0.1</v>
      </c>
      <c r="DA47" s="689"/>
      <c r="DB47" s="689"/>
      <c r="DC47" s="693"/>
      <c r="DD47" s="668">
        <v>32637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73090793</v>
      </c>
      <c r="CS49" s="718"/>
      <c r="CT49" s="718"/>
      <c r="CU49" s="718"/>
      <c r="CV49" s="718"/>
      <c r="CW49" s="718"/>
      <c r="CX49" s="718"/>
      <c r="CY49" s="747"/>
      <c r="CZ49" s="739">
        <v>100</v>
      </c>
      <c r="DA49" s="748"/>
      <c r="DB49" s="748"/>
      <c r="DC49" s="749"/>
      <c r="DD49" s="750">
        <v>48597179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y7Yb7oOrwDfgPYV2riypGIapSo4WGPIRgvCfSsvJuYv/rVMq4We918LkZGheM1Jwl20JKhpM35jq96+0aMKUA==" saltValue="ybhBqL4qPa/D6LeEMYj1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76180</v>
      </c>
      <c r="R7" s="789"/>
      <c r="S7" s="789"/>
      <c r="T7" s="789"/>
      <c r="U7" s="789"/>
      <c r="V7" s="789">
        <v>73093</v>
      </c>
      <c r="W7" s="789"/>
      <c r="X7" s="789"/>
      <c r="Y7" s="789"/>
      <c r="Z7" s="789"/>
      <c r="AA7" s="789">
        <v>3087</v>
      </c>
      <c r="AB7" s="789"/>
      <c r="AC7" s="789"/>
      <c r="AD7" s="789"/>
      <c r="AE7" s="790"/>
      <c r="AF7" s="791">
        <v>2411</v>
      </c>
      <c r="AG7" s="792"/>
      <c r="AH7" s="792"/>
      <c r="AI7" s="792"/>
      <c r="AJ7" s="793"/>
      <c r="AK7" s="794">
        <v>1283</v>
      </c>
      <c r="AL7" s="795"/>
      <c r="AM7" s="795"/>
      <c r="AN7" s="795"/>
      <c r="AO7" s="795"/>
      <c r="AP7" s="795">
        <v>45403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-1</v>
      </c>
      <c r="CI7" s="780"/>
      <c r="CJ7" s="780"/>
      <c r="CK7" s="780"/>
      <c r="CL7" s="781"/>
      <c r="CM7" s="779">
        <v>408</v>
      </c>
      <c r="CN7" s="780"/>
      <c r="CO7" s="780"/>
      <c r="CP7" s="780"/>
      <c r="CQ7" s="781"/>
      <c r="CR7" s="779">
        <v>280</v>
      </c>
      <c r="CS7" s="780"/>
      <c r="CT7" s="780"/>
      <c r="CU7" s="780"/>
      <c r="CV7" s="781"/>
      <c r="CW7" s="779">
        <v>27</v>
      </c>
      <c r="CX7" s="780"/>
      <c r="CY7" s="780"/>
      <c r="CZ7" s="780"/>
      <c r="DA7" s="781"/>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v>
      </c>
      <c r="R8" s="820"/>
      <c r="S8" s="820"/>
      <c r="T8" s="820"/>
      <c r="U8" s="820"/>
      <c r="V8" s="820">
        <v>6</v>
      </c>
      <c r="W8" s="820"/>
      <c r="X8" s="820"/>
      <c r="Y8" s="820"/>
      <c r="Z8" s="820"/>
      <c r="AA8" s="820">
        <v>1</v>
      </c>
      <c r="AB8" s="820"/>
      <c r="AC8" s="820"/>
      <c r="AD8" s="820"/>
      <c r="AE8" s="821"/>
      <c r="AF8" s="822">
        <v>1</v>
      </c>
      <c r="AG8" s="823"/>
      <c r="AH8" s="823"/>
      <c r="AI8" s="823"/>
      <c r="AJ8" s="824"/>
      <c r="AK8" s="806" t="s">
        <v>489</v>
      </c>
      <c r="AL8" s="806"/>
      <c r="AM8" s="806"/>
      <c r="AN8" s="806"/>
      <c r="AO8" s="806"/>
      <c r="AP8" s="806" t="s">
        <v>489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563</v>
      </c>
      <c r="BT8" s="810"/>
      <c r="BU8" s="810"/>
      <c r="BV8" s="810"/>
      <c r="BW8" s="810"/>
      <c r="BX8" s="810"/>
      <c r="BY8" s="810"/>
      <c r="BZ8" s="810"/>
      <c r="CA8" s="810"/>
      <c r="CB8" s="810"/>
      <c r="CC8" s="810"/>
      <c r="CD8" s="810"/>
      <c r="CE8" s="810"/>
      <c r="CF8" s="810"/>
      <c r="CG8" s="811"/>
      <c r="CH8" s="812">
        <v>-22</v>
      </c>
      <c r="CI8" s="813"/>
      <c r="CJ8" s="813"/>
      <c r="CK8" s="813"/>
      <c r="CL8" s="814"/>
      <c r="CM8" s="812">
        <v>705</v>
      </c>
      <c r="CN8" s="813"/>
      <c r="CO8" s="813"/>
      <c r="CP8" s="813"/>
      <c r="CQ8" s="814"/>
      <c r="CR8" s="812">
        <v>30</v>
      </c>
      <c r="CS8" s="813"/>
      <c r="CT8" s="813"/>
      <c r="CU8" s="813"/>
      <c r="CV8" s="814"/>
      <c r="CW8" s="812">
        <v>45</v>
      </c>
      <c r="CX8" s="813"/>
      <c r="CY8" s="813"/>
      <c r="CZ8" s="813"/>
      <c r="DA8" s="814"/>
      <c r="DB8" s="812" t="s">
        <v>489</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564</v>
      </c>
      <c r="BT9" s="810"/>
      <c r="BU9" s="810"/>
      <c r="BV9" s="810"/>
      <c r="BW9" s="810"/>
      <c r="BX9" s="810"/>
      <c r="BY9" s="810"/>
      <c r="BZ9" s="810"/>
      <c r="CA9" s="810"/>
      <c r="CB9" s="810"/>
      <c r="CC9" s="810"/>
      <c r="CD9" s="810"/>
      <c r="CE9" s="810"/>
      <c r="CF9" s="810"/>
      <c r="CG9" s="811"/>
      <c r="CH9" s="812" t="s">
        <v>489</v>
      </c>
      <c r="CI9" s="813"/>
      <c r="CJ9" s="813"/>
      <c r="CK9" s="813"/>
      <c r="CL9" s="814"/>
      <c r="CM9" s="812">
        <v>14</v>
      </c>
      <c r="CN9" s="813"/>
      <c r="CO9" s="813"/>
      <c r="CP9" s="813"/>
      <c r="CQ9" s="814"/>
      <c r="CR9" s="812">
        <v>24</v>
      </c>
      <c r="CS9" s="813"/>
      <c r="CT9" s="813"/>
      <c r="CU9" s="813"/>
      <c r="CV9" s="814"/>
      <c r="CW9" s="812" t="s">
        <v>489</v>
      </c>
      <c r="CX9" s="813"/>
      <c r="CY9" s="813"/>
      <c r="CZ9" s="813"/>
      <c r="DA9" s="814"/>
      <c r="DB9" s="812" t="s">
        <v>489</v>
      </c>
      <c r="DC9" s="813"/>
      <c r="DD9" s="813"/>
      <c r="DE9" s="813"/>
      <c r="DF9" s="814"/>
      <c r="DG9" s="812" t="s">
        <v>489</v>
      </c>
      <c r="DH9" s="813"/>
      <c r="DI9" s="813"/>
      <c r="DJ9" s="813"/>
      <c r="DK9" s="814"/>
      <c r="DL9" s="812" t="s">
        <v>489</v>
      </c>
      <c r="DM9" s="813"/>
      <c r="DN9" s="813"/>
      <c r="DO9" s="813"/>
      <c r="DP9" s="814"/>
      <c r="DQ9" s="812" t="s">
        <v>489</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565</v>
      </c>
      <c r="BT10" s="810"/>
      <c r="BU10" s="810"/>
      <c r="BV10" s="810"/>
      <c r="BW10" s="810"/>
      <c r="BX10" s="810"/>
      <c r="BY10" s="810"/>
      <c r="BZ10" s="810"/>
      <c r="CA10" s="810"/>
      <c r="CB10" s="810"/>
      <c r="CC10" s="810"/>
      <c r="CD10" s="810"/>
      <c r="CE10" s="810"/>
      <c r="CF10" s="810"/>
      <c r="CG10" s="811"/>
      <c r="CH10" s="812">
        <v>-1</v>
      </c>
      <c r="CI10" s="813"/>
      <c r="CJ10" s="813"/>
      <c r="CK10" s="813"/>
      <c r="CL10" s="814"/>
      <c r="CM10" s="812">
        <v>148</v>
      </c>
      <c r="CN10" s="813"/>
      <c r="CO10" s="813"/>
      <c r="CP10" s="813"/>
      <c r="CQ10" s="814"/>
      <c r="CR10" s="812">
        <v>5</v>
      </c>
      <c r="CS10" s="813"/>
      <c r="CT10" s="813"/>
      <c r="CU10" s="813"/>
      <c r="CV10" s="814"/>
      <c r="CW10" s="812" t="s">
        <v>489</v>
      </c>
      <c r="CX10" s="813"/>
      <c r="CY10" s="813"/>
      <c r="CZ10" s="813"/>
      <c r="DA10" s="814"/>
      <c r="DB10" s="812">
        <v>798</v>
      </c>
      <c r="DC10" s="813"/>
      <c r="DD10" s="813"/>
      <c r="DE10" s="813"/>
      <c r="DF10" s="814"/>
      <c r="DG10" s="812" t="s">
        <v>489</v>
      </c>
      <c r="DH10" s="813"/>
      <c r="DI10" s="813"/>
      <c r="DJ10" s="813"/>
      <c r="DK10" s="814"/>
      <c r="DL10" s="812" t="s">
        <v>489</v>
      </c>
      <c r="DM10" s="813"/>
      <c r="DN10" s="813"/>
      <c r="DO10" s="813"/>
      <c r="DP10" s="814"/>
      <c r="DQ10" s="812" t="s">
        <v>489</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566</v>
      </c>
      <c r="BT11" s="810"/>
      <c r="BU11" s="810"/>
      <c r="BV11" s="810"/>
      <c r="BW11" s="810"/>
      <c r="BX11" s="810"/>
      <c r="BY11" s="810"/>
      <c r="BZ11" s="810"/>
      <c r="CA11" s="810"/>
      <c r="CB11" s="810"/>
      <c r="CC11" s="810"/>
      <c r="CD11" s="810"/>
      <c r="CE11" s="810"/>
      <c r="CF11" s="810"/>
      <c r="CG11" s="811"/>
      <c r="CH11" s="812">
        <v>-4</v>
      </c>
      <c r="CI11" s="813"/>
      <c r="CJ11" s="813"/>
      <c r="CK11" s="813"/>
      <c r="CL11" s="814"/>
      <c r="CM11" s="812">
        <v>29</v>
      </c>
      <c r="CN11" s="813"/>
      <c r="CO11" s="813"/>
      <c r="CP11" s="813"/>
      <c r="CQ11" s="814"/>
      <c r="CR11" s="812">
        <v>15</v>
      </c>
      <c r="CS11" s="813"/>
      <c r="CT11" s="813"/>
      <c r="CU11" s="813"/>
      <c r="CV11" s="814"/>
      <c r="CW11" s="812" t="s">
        <v>489</v>
      </c>
      <c r="CX11" s="813"/>
      <c r="CY11" s="813"/>
      <c r="CZ11" s="813"/>
      <c r="DA11" s="814"/>
      <c r="DB11" s="812" t="s">
        <v>489</v>
      </c>
      <c r="DC11" s="813"/>
      <c r="DD11" s="813"/>
      <c r="DE11" s="813"/>
      <c r="DF11" s="814"/>
      <c r="DG11" s="812" t="s">
        <v>489</v>
      </c>
      <c r="DH11" s="813"/>
      <c r="DI11" s="813"/>
      <c r="DJ11" s="813"/>
      <c r="DK11" s="814"/>
      <c r="DL11" s="812" t="s">
        <v>489</v>
      </c>
      <c r="DM11" s="813"/>
      <c r="DN11" s="813"/>
      <c r="DO11" s="813"/>
      <c r="DP11" s="814"/>
      <c r="DQ11" s="812" t="s">
        <v>489</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567</v>
      </c>
      <c r="BT12" s="810"/>
      <c r="BU12" s="810"/>
      <c r="BV12" s="810"/>
      <c r="BW12" s="810"/>
      <c r="BX12" s="810"/>
      <c r="BY12" s="810"/>
      <c r="BZ12" s="810"/>
      <c r="CA12" s="810"/>
      <c r="CB12" s="810"/>
      <c r="CC12" s="810"/>
      <c r="CD12" s="810"/>
      <c r="CE12" s="810"/>
      <c r="CF12" s="810"/>
      <c r="CG12" s="811"/>
      <c r="CH12" s="812">
        <v>22</v>
      </c>
      <c r="CI12" s="813"/>
      <c r="CJ12" s="813"/>
      <c r="CK12" s="813"/>
      <c r="CL12" s="814"/>
      <c r="CM12" s="812">
        <v>51</v>
      </c>
      <c r="CN12" s="813"/>
      <c r="CO12" s="813"/>
      <c r="CP12" s="813"/>
      <c r="CQ12" s="814"/>
      <c r="CR12" s="812">
        <v>5</v>
      </c>
      <c r="CS12" s="813"/>
      <c r="CT12" s="813"/>
      <c r="CU12" s="813"/>
      <c r="CV12" s="814"/>
      <c r="CW12" s="812" t="s">
        <v>489</v>
      </c>
      <c r="CX12" s="813"/>
      <c r="CY12" s="813"/>
      <c r="CZ12" s="813"/>
      <c r="DA12" s="814"/>
      <c r="DB12" s="812" t="s">
        <v>489</v>
      </c>
      <c r="DC12" s="813"/>
      <c r="DD12" s="813"/>
      <c r="DE12" s="813"/>
      <c r="DF12" s="814"/>
      <c r="DG12" s="812" t="s">
        <v>489</v>
      </c>
      <c r="DH12" s="813"/>
      <c r="DI12" s="813"/>
      <c r="DJ12" s="813"/>
      <c r="DK12" s="814"/>
      <c r="DL12" s="812" t="s">
        <v>489</v>
      </c>
      <c r="DM12" s="813"/>
      <c r="DN12" s="813"/>
      <c r="DO12" s="813"/>
      <c r="DP12" s="814"/>
      <c r="DQ12" s="812" t="s">
        <v>489</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76178</v>
      </c>
      <c r="R23" s="829"/>
      <c r="S23" s="829"/>
      <c r="T23" s="829"/>
      <c r="U23" s="829"/>
      <c r="V23" s="829">
        <v>73091</v>
      </c>
      <c r="W23" s="829"/>
      <c r="X23" s="829"/>
      <c r="Y23" s="829"/>
      <c r="Z23" s="829"/>
      <c r="AA23" s="829">
        <v>3087</v>
      </c>
      <c r="AB23" s="829"/>
      <c r="AC23" s="829"/>
      <c r="AD23" s="829"/>
      <c r="AE23" s="830"/>
      <c r="AF23" s="831">
        <v>2411</v>
      </c>
      <c r="AG23" s="829"/>
      <c r="AH23" s="829"/>
      <c r="AI23" s="829"/>
      <c r="AJ23" s="832"/>
      <c r="AK23" s="833"/>
      <c r="AL23" s="834"/>
      <c r="AM23" s="834"/>
      <c r="AN23" s="834"/>
      <c r="AO23" s="834"/>
      <c r="AP23" s="829">
        <v>45403</v>
      </c>
      <c r="AQ23" s="829"/>
      <c r="AR23" s="829"/>
      <c r="AS23" s="829"/>
      <c r="AT23" s="829"/>
      <c r="AU23" s="845"/>
      <c r="AV23" s="845"/>
      <c r="AW23" s="845"/>
      <c r="AX23" s="845"/>
      <c r="AY23" s="846"/>
      <c r="AZ23" s="847">
        <v>-6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29610</v>
      </c>
      <c r="R28" s="859"/>
      <c r="S28" s="859"/>
      <c r="T28" s="859"/>
      <c r="U28" s="859"/>
      <c r="V28" s="859">
        <v>27869</v>
      </c>
      <c r="W28" s="859"/>
      <c r="X28" s="859"/>
      <c r="Y28" s="859"/>
      <c r="Z28" s="859"/>
      <c r="AA28" s="859">
        <v>1741</v>
      </c>
      <c r="AB28" s="859"/>
      <c r="AC28" s="859"/>
      <c r="AD28" s="859"/>
      <c r="AE28" s="860"/>
      <c r="AF28" s="861">
        <v>1741</v>
      </c>
      <c r="AG28" s="859"/>
      <c r="AH28" s="859"/>
      <c r="AI28" s="859"/>
      <c r="AJ28" s="862"/>
      <c r="AK28" s="863">
        <v>245</v>
      </c>
      <c r="AL28" s="864"/>
      <c r="AM28" s="864"/>
      <c r="AN28" s="864"/>
      <c r="AO28" s="864"/>
      <c r="AP28" s="864" t="s">
        <v>489</v>
      </c>
      <c r="AQ28" s="864"/>
      <c r="AR28" s="864"/>
      <c r="AS28" s="864"/>
      <c r="AT28" s="864"/>
      <c r="AU28" s="864" t="s">
        <v>489</v>
      </c>
      <c r="AV28" s="864"/>
      <c r="AW28" s="864"/>
      <c r="AX28" s="864"/>
      <c r="AY28" s="864"/>
      <c r="AZ28" s="865" t="s">
        <v>489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16785</v>
      </c>
      <c r="R29" s="820"/>
      <c r="S29" s="820"/>
      <c r="T29" s="820"/>
      <c r="U29" s="820"/>
      <c r="V29" s="820">
        <v>16258</v>
      </c>
      <c r="W29" s="820"/>
      <c r="X29" s="820"/>
      <c r="Y29" s="820"/>
      <c r="Z29" s="820"/>
      <c r="AA29" s="820">
        <v>527</v>
      </c>
      <c r="AB29" s="820"/>
      <c r="AC29" s="820"/>
      <c r="AD29" s="820"/>
      <c r="AE29" s="821"/>
      <c r="AF29" s="822">
        <v>527</v>
      </c>
      <c r="AG29" s="823"/>
      <c r="AH29" s="823"/>
      <c r="AI29" s="823"/>
      <c r="AJ29" s="824"/>
      <c r="AK29" s="870">
        <v>1428</v>
      </c>
      <c r="AL29" s="866"/>
      <c r="AM29" s="866"/>
      <c r="AN29" s="866"/>
      <c r="AO29" s="866"/>
      <c r="AP29" s="866" t="s">
        <v>489</v>
      </c>
      <c r="AQ29" s="866"/>
      <c r="AR29" s="866"/>
      <c r="AS29" s="866"/>
      <c r="AT29" s="866"/>
      <c r="AU29" s="866" t="s">
        <v>489</v>
      </c>
      <c r="AV29" s="866"/>
      <c r="AW29" s="866"/>
      <c r="AX29" s="866"/>
      <c r="AY29" s="866"/>
      <c r="AZ29" s="867" t="s">
        <v>489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19576</v>
      </c>
      <c r="R30" s="820"/>
      <c r="S30" s="820"/>
      <c r="T30" s="820"/>
      <c r="U30" s="820"/>
      <c r="V30" s="820">
        <v>18920</v>
      </c>
      <c r="W30" s="820"/>
      <c r="X30" s="820"/>
      <c r="Y30" s="820"/>
      <c r="Z30" s="820"/>
      <c r="AA30" s="820">
        <v>657</v>
      </c>
      <c r="AB30" s="820"/>
      <c r="AC30" s="820"/>
      <c r="AD30" s="820"/>
      <c r="AE30" s="821"/>
      <c r="AF30" s="822">
        <v>657</v>
      </c>
      <c r="AG30" s="823"/>
      <c r="AH30" s="823"/>
      <c r="AI30" s="823"/>
      <c r="AJ30" s="824"/>
      <c r="AK30" s="870">
        <v>3082</v>
      </c>
      <c r="AL30" s="866"/>
      <c r="AM30" s="866"/>
      <c r="AN30" s="866"/>
      <c r="AO30" s="866"/>
      <c r="AP30" s="866" t="s">
        <v>489</v>
      </c>
      <c r="AQ30" s="866"/>
      <c r="AR30" s="866"/>
      <c r="AS30" s="866"/>
      <c r="AT30" s="866"/>
      <c r="AU30" s="866" t="s">
        <v>489</v>
      </c>
      <c r="AV30" s="866"/>
      <c r="AW30" s="866"/>
      <c r="AX30" s="866"/>
      <c r="AY30" s="866"/>
      <c r="AZ30" s="867" t="s">
        <v>489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4388</v>
      </c>
      <c r="R31" s="820"/>
      <c r="S31" s="820"/>
      <c r="T31" s="820"/>
      <c r="U31" s="820"/>
      <c r="V31" s="820">
        <v>4342</v>
      </c>
      <c r="W31" s="820"/>
      <c r="X31" s="820"/>
      <c r="Y31" s="820"/>
      <c r="Z31" s="820"/>
      <c r="AA31" s="820">
        <v>46</v>
      </c>
      <c r="AB31" s="820"/>
      <c r="AC31" s="820"/>
      <c r="AD31" s="820"/>
      <c r="AE31" s="821"/>
      <c r="AF31" s="822">
        <v>46</v>
      </c>
      <c r="AG31" s="823"/>
      <c r="AH31" s="823"/>
      <c r="AI31" s="823"/>
      <c r="AJ31" s="824"/>
      <c r="AK31" s="870">
        <v>2557</v>
      </c>
      <c r="AL31" s="866"/>
      <c r="AM31" s="866"/>
      <c r="AN31" s="866"/>
      <c r="AO31" s="866"/>
      <c r="AP31" s="866" t="s">
        <v>489</v>
      </c>
      <c r="AQ31" s="866"/>
      <c r="AR31" s="866"/>
      <c r="AS31" s="866"/>
      <c r="AT31" s="866"/>
      <c r="AU31" s="866" t="s">
        <v>489</v>
      </c>
      <c r="AV31" s="866"/>
      <c r="AW31" s="866"/>
      <c r="AX31" s="866"/>
      <c r="AY31" s="866"/>
      <c r="AZ31" s="867" t="s">
        <v>489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3575</v>
      </c>
      <c r="R32" s="820"/>
      <c r="S32" s="820"/>
      <c r="T32" s="820"/>
      <c r="U32" s="820"/>
      <c r="V32" s="820">
        <v>3445</v>
      </c>
      <c r="W32" s="820"/>
      <c r="X32" s="820"/>
      <c r="Y32" s="820"/>
      <c r="Z32" s="820"/>
      <c r="AA32" s="820">
        <v>130</v>
      </c>
      <c r="AB32" s="820"/>
      <c r="AC32" s="820"/>
      <c r="AD32" s="820"/>
      <c r="AE32" s="821"/>
      <c r="AF32" s="822">
        <v>4282</v>
      </c>
      <c r="AG32" s="823"/>
      <c r="AH32" s="823"/>
      <c r="AI32" s="823"/>
      <c r="AJ32" s="824"/>
      <c r="AK32" s="870">
        <v>93</v>
      </c>
      <c r="AL32" s="866"/>
      <c r="AM32" s="866"/>
      <c r="AN32" s="866"/>
      <c r="AO32" s="866"/>
      <c r="AP32" s="866">
        <v>12806</v>
      </c>
      <c r="AQ32" s="866"/>
      <c r="AR32" s="866"/>
      <c r="AS32" s="866"/>
      <c r="AT32" s="866"/>
      <c r="AU32" s="866">
        <v>179</v>
      </c>
      <c r="AV32" s="866"/>
      <c r="AW32" s="866"/>
      <c r="AX32" s="866"/>
      <c r="AY32" s="866"/>
      <c r="AZ32" s="867" t="s">
        <v>489</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5099</v>
      </c>
      <c r="R33" s="820"/>
      <c r="S33" s="820"/>
      <c r="T33" s="820"/>
      <c r="U33" s="820"/>
      <c r="V33" s="820">
        <v>4769</v>
      </c>
      <c r="W33" s="820"/>
      <c r="X33" s="820"/>
      <c r="Y33" s="820"/>
      <c r="Z33" s="820"/>
      <c r="AA33" s="820">
        <v>331</v>
      </c>
      <c r="AB33" s="820"/>
      <c r="AC33" s="820"/>
      <c r="AD33" s="820"/>
      <c r="AE33" s="821"/>
      <c r="AF33" s="822">
        <v>866</v>
      </c>
      <c r="AG33" s="823"/>
      <c r="AH33" s="823"/>
      <c r="AI33" s="823"/>
      <c r="AJ33" s="824"/>
      <c r="AK33" s="870">
        <v>3262</v>
      </c>
      <c r="AL33" s="866"/>
      <c r="AM33" s="866"/>
      <c r="AN33" s="866"/>
      <c r="AO33" s="866"/>
      <c r="AP33" s="866">
        <v>37846</v>
      </c>
      <c r="AQ33" s="866"/>
      <c r="AR33" s="866"/>
      <c r="AS33" s="866"/>
      <c r="AT33" s="866"/>
      <c r="AU33" s="866">
        <v>29785</v>
      </c>
      <c r="AV33" s="866"/>
      <c r="AW33" s="866"/>
      <c r="AX33" s="866"/>
      <c r="AY33" s="866"/>
      <c r="AZ33" s="867" t="s">
        <v>489</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11306</v>
      </c>
      <c r="R34" s="820"/>
      <c r="S34" s="820"/>
      <c r="T34" s="820"/>
      <c r="U34" s="820"/>
      <c r="V34" s="820">
        <v>11175</v>
      </c>
      <c r="W34" s="820"/>
      <c r="X34" s="820"/>
      <c r="Y34" s="820"/>
      <c r="Z34" s="820"/>
      <c r="AA34" s="820">
        <v>130</v>
      </c>
      <c r="AB34" s="820"/>
      <c r="AC34" s="820"/>
      <c r="AD34" s="820"/>
      <c r="AE34" s="821"/>
      <c r="AF34" s="822">
        <v>6542</v>
      </c>
      <c r="AG34" s="823"/>
      <c r="AH34" s="823"/>
      <c r="AI34" s="823"/>
      <c r="AJ34" s="824"/>
      <c r="AK34" s="870">
        <v>1021</v>
      </c>
      <c r="AL34" s="866"/>
      <c r="AM34" s="866"/>
      <c r="AN34" s="866"/>
      <c r="AO34" s="866"/>
      <c r="AP34" s="866">
        <v>2267</v>
      </c>
      <c r="AQ34" s="866"/>
      <c r="AR34" s="866"/>
      <c r="AS34" s="866"/>
      <c r="AT34" s="866"/>
      <c r="AU34" s="866">
        <v>467</v>
      </c>
      <c r="AV34" s="866"/>
      <c r="AW34" s="866"/>
      <c r="AX34" s="866"/>
      <c r="AY34" s="866"/>
      <c r="AZ34" s="867" t="s">
        <v>489</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14660</v>
      </c>
      <c r="AG63" s="880"/>
      <c r="AH63" s="880"/>
      <c r="AI63" s="880"/>
      <c r="AJ63" s="881"/>
      <c r="AK63" s="882"/>
      <c r="AL63" s="877"/>
      <c r="AM63" s="877"/>
      <c r="AN63" s="877"/>
      <c r="AO63" s="877"/>
      <c r="AP63" s="880">
        <v>52919</v>
      </c>
      <c r="AQ63" s="880"/>
      <c r="AR63" s="880"/>
      <c r="AS63" s="880"/>
      <c r="AT63" s="880"/>
      <c r="AU63" s="880">
        <v>30431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134</v>
      </c>
      <c r="R68" s="902"/>
      <c r="S68" s="902"/>
      <c r="T68" s="902"/>
      <c r="U68" s="902"/>
      <c r="V68" s="902">
        <v>116</v>
      </c>
      <c r="W68" s="902"/>
      <c r="X68" s="902"/>
      <c r="Y68" s="902"/>
      <c r="Z68" s="902"/>
      <c r="AA68" s="902">
        <v>18</v>
      </c>
      <c r="AB68" s="902"/>
      <c r="AC68" s="902"/>
      <c r="AD68" s="902"/>
      <c r="AE68" s="902"/>
      <c r="AF68" s="902">
        <v>18</v>
      </c>
      <c r="AG68" s="902"/>
      <c r="AH68" s="902"/>
      <c r="AI68" s="902"/>
      <c r="AJ68" s="902"/>
      <c r="AK68" s="902" t="s">
        <v>489</v>
      </c>
      <c r="AL68" s="902"/>
      <c r="AM68" s="902"/>
      <c r="AN68" s="902"/>
      <c r="AO68" s="902"/>
      <c r="AP68" s="902" t="s">
        <v>489</v>
      </c>
      <c r="AQ68" s="902"/>
      <c r="AR68" s="902"/>
      <c r="AS68" s="902"/>
      <c r="AT68" s="902"/>
      <c r="AU68" s="902" t="s">
        <v>489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467</v>
      </c>
      <c r="R69" s="866"/>
      <c r="S69" s="866"/>
      <c r="T69" s="866"/>
      <c r="U69" s="866"/>
      <c r="V69" s="866">
        <v>427</v>
      </c>
      <c r="W69" s="866"/>
      <c r="X69" s="866"/>
      <c r="Y69" s="866"/>
      <c r="Z69" s="866"/>
      <c r="AA69" s="866">
        <v>40</v>
      </c>
      <c r="AB69" s="866"/>
      <c r="AC69" s="866"/>
      <c r="AD69" s="866"/>
      <c r="AE69" s="866"/>
      <c r="AF69" s="866">
        <v>40</v>
      </c>
      <c r="AG69" s="866"/>
      <c r="AH69" s="866"/>
      <c r="AI69" s="866"/>
      <c r="AJ69" s="866"/>
      <c r="AK69" s="866" t="s">
        <v>489</v>
      </c>
      <c r="AL69" s="866"/>
      <c r="AM69" s="866"/>
      <c r="AN69" s="866"/>
      <c r="AO69" s="866"/>
      <c r="AP69" s="866" t="s">
        <v>489</v>
      </c>
      <c r="AQ69" s="866"/>
      <c r="AR69" s="866"/>
      <c r="AS69" s="866"/>
      <c r="AT69" s="866"/>
      <c r="AU69" s="866" t="s">
        <v>489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2866</v>
      </c>
      <c r="R70" s="866"/>
      <c r="S70" s="866"/>
      <c r="T70" s="866"/>
      <c r="U70" s="866"/>
      <c r="V70" s="866">
        <v>2813</v>
      </c>
      <c r="W70" s="866"/>
      <c r="X70" s="866"/>
      <c r="Y70" s="866"/>
      <c r="Z70" s="866"/>
      <c r="AA70" s="866">
        <v>53</v>
      </c>
      <c r="AB70" s="866"/>
      <c r="AC70" s="866"/>
      <c r="AD70" s="866"/>
      <c r="AE70" s="866"/>
      <c r="AF70" s="866">
        <v>43</v>
      </c>
      <c r="AG70" s="866"/>
      <c r="AH70" s="866"/>
      <c r="AI70" s="866"/>
      <c r="AJ70" s="866"/>
      <c r="AK70" s="866" t="s">
        <v>489</v>
      </c>
      <c r="AL70" s="866"/>
      <c r="AM70" s="866"/>
      <c r="AN70" s="866"/>
      <c r="AO70" s="866"/>
      <c r="AP70" s="866">
        <v>311</v>
      </c>
      <c r="AQ70" s="866"/>
      <c r="AR70" s="866"/>
      <c r="AS70" s="866"/>
      <c r="AT70" s="866"/>
      <c r="AU70" s="866">
        <v>231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313</v>
      </c>
      <c r="R71" s="866"/>
      <c r="S71" s="866"/>
      <c r="T71" s="866"/>
      <c r="U71" s="866"/>
      <c r="V71" s="866">
        <v>294</v>
      </c>
      <c r="W71" s="866"/>
      <c r="X71" s="866"/>
      <c r="Y71" s="866"/>
      <c r="Z71" s="866"/>
      <c r="AA71" s="866">
        <v>19</v>
      </c>
      <c r="AB71" s="866"/>
      <c r="AC71" s="866"/>
      <c r="AD71" s="866"/>
      <c r="AE71" s="866"/>
      <c r="AF71" s="866">
        <v>19</v>
      </c>
      <c r="AG71" s="866"/>
      <c r="AH71" s="866"/>
      <c r="AI71" s="866"/>
      <c r="AJ71" s="866"/>
      <c r="AK71" s="866">
        <v>83</v>
      </c>
      <c r="AL71" s="866"/>
      <c r="AM71" s="866"/>
      <c r="AN71" s="866"/>
      <c r="AO71" s="866"/>
      <c r="AP71" s="866" t="s">
        <v>489</v>
      </c>
      <c r="AQ71" s="866"/>
      <c r="AR71" s="866"/>
      <c r="AS71" s="866"/>
      <c r="AT71" s="866"/>
      <c r="AU71" s="866" t="s">
        <v>489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62</v>
      </c>
      <c r="R72" s="866"/>
      <c r="S72" s="866"/>
      <c r="T72" s="866"/>
      <c r="U72" s="866"/>
      <c r="V72" s="866">
        <v>61</v>
      </c>
      <c r="W72" s="866"/>
      <c r="X72" s="866"/>
      <c r="Y72" s="866"/>
      <c r="Z72" s="866"/>
      <c r="AA72" s="866">
        <v>1</v>
      </c>
      <c r="AB72" s="866"/>
      <c r="AC72" s="866"/>
      <c r="AD72" s="866"/>
      <c r="AE72" s="866"/>
      <c r="AF72" s="866">
        <v>1</v>
      </c>
      <c r="AG72" s="866"/>
      <c r="AH72" s="866"/>
      <c r="AI72" s="866"/>
      <c r="AJ72" s="866"/>
      <c r="AK72" s="866" t="s">
        <v>489</v>
      </c>
      <c r="AL72" s="866"/>
      <c r="AM72" s="866"/>
      <c r="AN72" s="866"/>
      <c r="AO72" s="866"/>
      <c r="AP72" s="866" t="s">
        <v>489</v>
      </c>
      <c r="AQ72" s="866"/>
      <c r="AR72" s="866"/>
      <c r="AS72" s="866"/>
      <c r="AT72" s="866"/>
      <c r="AU72" s="866" t="s">
        <v>489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155</v>
      </c>
      <c r="R73" s="866"/>
      <c r="S73" s="866"/>
      <c r="T73" s="866"/>
      <c r="U73" s="866"/>
      <c r="V73" s="866">
        <v>153</v>
      </c>
      <c r="W73" s="866"/>
      <c r="X73" s="866"/>
      <c r="Y73" s="866"/>
      <c r="Z73" s="866"/>
      <c r="AA73" s="866">
        <v>3</v>
      </c>
      <c r="AB73" s="866"/>
      <c r="AC73" s="866"/>
      <c r="AD73" s="866"/>
      <c r="AE73" s="866"/>
      <c r="AF73" s="866">
        <v>3</v>
      </c>
      <c r="AG73" s="866"/>
      <c r="AH73" s="866"/>
      <c r="AI73" s="866"/>
      <c r="AJ73" s="866"/>
      <c r="AK73" s="866" t="s">
        <v>489</v>
      </c>
      <c r="AL73" s="866"/>
      <c r="AM73" s="866"/>
      <c r="AN73" s="866"/>
      <c r="AO73" s="866"/>
      <c r="AP73" s="866" t="s">
        <v>489</v>
      </c>
      <c r="AQ73" s="866"/>
      <c r="AR73" s="866"/>
      <c r="AS73" s="866"/>
      <c r="AT73" s="866"/>
      <c r="AU73" s="866" t="s">
        <v>489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554</v>
      </c>
      <c r="C74" s="910"/>
      <c r="D74" s="910"/>
      <c r="E74" s="910"/>
      <c r="F74" s="910"/>
      <c r="G74" s="910"/>
      <c r="H74" s="910"/>
      <c r="I74" s="910"/>
      <c r="J74" s="910"/>
      <c r="K74" s="910"/>
      <c r="L74" s="910"/>
      <c r="M74" s="910"/>
      <c r="N74" s="910"/>
      <c r="O74" s="910"/>
      <c r="P74" s="911"/>
      <c r="Q74" s="912">
        <v>16</v>
      </c>
      <c r="R74" s="866"/>
      <c r="S74" s="866"/>
      <c r="T74" s="866"/>
      <c r="U74" s="866"/>
      <c r="V74" s="866">
        <v>14</v>
      </c>
      <c r="W74" s="866"/>
      <c r="X74" s="866"/>
      <c r="Y74" s="866"/>
      <c r="Z74" s="866"/>
      <c r="AA74" s="866">
        <v>2</v>
      </c>
      <c r="AB74" s="866"/>
      <c r="AC74" s="866"/>
      <c r="AD74" s="866"/>
      <c r="AE74" s="866"/>
      <c r="AF74" s="866">
        <v>2</v>
      </c>
      <c r="AG74" s="866"/>
      <c r="AH74" s="866"/>
      <c r="AI74" s="866"/>
      <c r="AJ74" s="866"/>
      <c r="AK74" s="866" t="s">
        <v>489</v>
      </c>
      <c r="AL74" s="866"/>
      <c r="AM74" s="866"/>
      <c r="AN74" s="866"/>
      <c r="AO74" s="866"/>
      <c r="AP74" s="866" t="s">
        <v>489</v>
      </c>
      <c r="AQ74" s="866"/>
      <c r="AR74" s="866"/>
      <c r="AS74" s="866"/>
      <c r="AT74" s="866"/>
      <c r="AU74" s="866" t="s">
        <v>489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555</v>
      </c>
      <c r="C75" s="910"/>
      <c r="D75" s="910"/>
      <c r="E75" s="910"/>
      <c r="F75" s="910"/>
      <c r="G75" s="910"/>
      <c r="H75" s="910"/>
      <c r="I75" s="910"/>
      <c r="J75" s="910"/>
      <c r="K75" s="910"/>
      <c r="L75" s="910"/>
      <c r="M75" s="910"/>
      <c r="N75" s="910"/>
      <c r="O75" s="910"/>
      <c r="P75" s="911"/>
      <c r="Q75" s="913">
        <v>5869</v>
      </c>
      <c r="R75" s="914"/>
      <c r="S75" s="914"/>
      <c r="T75" s="914"/>
      <c r="U75" s="870"/>
      <c r="V75" s="915">
        <v>4818</v>
      </c>
      <c r="W75" s="914"/>
      <c r="X75" s="914"/>
      <c r="Y75" s="914"/>
      <c r="Z75" s="870"/>
      <c r="AA75" s="915">
        <v>1051</v>
      </c>
      <c r="AB75" s="914"/>
      <c r="AC75" s="914"/>
      <c r="AD75" s="914"/>
      <c r="AE75" s="870"/>
      <c r="AF75" s="915">
        <v>1051</v>
      </c>
      <c r="AG75" s="914"/>
      <c r="AH75" s="914"/>
      <c r="AI75" s="914"/>
      <c r="AJ75" s="870"/>
      <c r="AK75" s="915">
        <v>18</v>
      </c>
      <c r="AL75" s="914"/>
      <c r="AM75" s="914"/>
      <c r="AN75" s="914"/>
      <c r="AO75" s="870"/>
      <c r="AP75" s="915" t="s">
        <v>489</v>
      </c>
      <c r="AQ75" s="914"/>
      <c r="AR75" s="914"/>
      <c r="AS75" s="914"/>
      <c r="AT75" s="870"/>
      <c r="AU75" s="915" t="s">
        <v>489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556</v>
      </c>
      <c r="C76" s="910"/>
      <c r="D76" s="910"/>
      <c r="E76" s="910"/>
      <c r="F76" s="910"/>
      <c r="G76" s="910"/>
      <c r="H76" s="910"/>
      <c r="I76" s="910"/>
      <c r="J76" s="910"/>
      <c r="K76" s="910"/>
      <c r="L76" s="910"/>
      <c r="M76" s="910"/>
      <c r="N76" s="910"/>
      <c r="O76" s="910"/>
      <c r="P76" s="911"/>
      <c r="Q76" s="913">
        <v>280</v>
      </c>
      <c r="R76" s="914"/>
      <c r="S76" s="914"/>
      <c r="T76" s="914"/>
      <c r="U76" s="870"/>
      <c r="V76" s="915">
        <v>269</v>
      </c>
      <c r="W76" s="914"/>
      <c r="X76" s="914"/>
      <c r="Y76" s="914"/>
      <c r="Z76" s="870"/>
      <c r="AA76" s="915">
        <v>11</v>
      </c>
      <c r="AB76" s="914"/>
      <c r="AC76" s="914"/>
      <c r="AD76" s="914"/>
      <c r="AE76" s="870"/>
      <c r="AF76" s="915">
        <v>11</v>
      </c>
      <c r="AG76" s="914"/>
      <c r="AH76" s="914"/>
      <c r="AI76" s="914"/>
      <c r="AJ76" s="870"/>
      <c r="AK76" s="915" t="s">
        <v>489</v>
      </c>
      <c r="AL76" s="914"/>
      <c r="AM76" s="914"/>
      <c r="AN76" s="914"/>
      <c r="AO76" s="870"/>
      <c r="AP76" s="915">
        <v>101</v>
      </c>
      <c r="AQ76" s="914"/>
      <c r="AR76" s="914"/>
      <c r="AS76" s="914"/>
      <c r="AT76" s="870"/>
      <c r="AU76" s="915">
        <v>15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557</v>
      </c>
      <c r="C77" s="910"/>
      <c r="D77" s="910"/>
      <c r="E77" s="910"/>
      <c r="F77" s="910"/>
      <c r="G77" s="910"/>
      <c r="H77" s="910"/>
      <c r="I77" s="910"/>
      <c r="J77" s="910"/>
      <c r="K77" s="910"/>
      <c r="L77" s="910"/>
      <c r="M77" s="910"/>
      <c r="N77" s="910"/>
      <c r="O77" s="910"/>
      <c r="P77" s="911"/>
      <c r="Q77" s="913">
        <v>5</v>
      </c>
      <c r="R77" s="914"/>
      <c r="S77" s="914"/>
      <c r="T77" s="914"/>
      <c r="U77" s="870"/>
      <c r="V77" s="915">
        <v>3</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489</v>
      </c>
      <c r="AQ77" s="914"/>
      <c r="AR77" s="914"/>
      <c r="AS77" s="914"/>
      <c r="AT77" s="870"/>
      <c r="AU77" s="915" t="s">
        <v>489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558</v>
      </c>
      <c r="C78" s="910"/>
      <c r="D78" s="910"/>
      <c r="E78" s="910"/>
      <c r="F78" s="910"/>
      <c r="G78" s="910"/>
      <c r="H78" s="910"/>
      <c r="I78" s="910"/>
      <c r="J78" s="910"/>
      <c r="K78" s="910"/>
      <c r="L78" s="910"/>
      <c r="M78" s="910"/>
      <c r="N78" s="910"/>
      <c r="O78" s="910"/>
      <c r="P78" s="911"/>
      <c r="Q78" s="912">
        <v>249</v>
      </c>
      <c r="R78" s="866"/>
      <c r="S78" s="866"/>
      <c r="T78" s="866"/>
      <c r="U78" s="866"/>
      <c r="V78" s="866">
        <v>153</v>
      </c>
      <c r="W78" s="866"/>
      <c r="X78" s="866"/>
      <c r="Y78" s="866"/>
      <c r="Z78" s="866"/>
      <c r="AA78" s="866">
        <v>96</v>
      </c>
      <c r="AB78" s="866"/>
      <c r="AC78" s="866"/>
      <c r="AD78" s="866"/>
      <c r="AE78" s="866"/>
      <c r="AF78" s="866">
        <v>96</v>
      </c>
      <c r="AG78" s="866"/>
      <c r="AH78" s="866"/>
      <c r="AI78" s="866"/>
      <c r="AJ78" s="866"/>
      <c r="AK78" s="866" t="s">
        <v>489</v>
      </c>
      <c r="AL78" s="866"/>
      <c r="AM78" s="866"/>
      <c r="AN78" s="866"/>
      <c r="AO78" s="866"/>
      <c r="AP78" s="866" t="s">
        <v>489</v>
      </c>
      <c r="AQ78" s="866"/>
      <c r="AR78" s="866"/>
      <c r="AS78" s="866"/>
      <c r="AT78" s="866"/>
      <c r="AU78" s="866" t="s">
        <v>489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559</v>
      </c>
      <c r="C79" s="910"/>
      <c r="D79" s="910"/>
      <c r="E79" s="910"/>
      <c r="F79" s="910"/>
      <c r="G79" s="910"/>
      <c r="H79" s="910"/>
      <c r="I79" s="910"/>
      <c r="J79" s="910"/>
      <c r="K79" s="910"/>
      <c r="L79" s="910"/>
      <c r="M79" s="910"/>
      <c r="N79" s="910"/>
      <c r="O79" s="910"/>
      <c r="P79" s="911"/>
      <c r="Q79" s="912">
        <v>38</v>
      </c>
      <c r="R79" s="866"/>
      <c r="S79" s="866"/>
      <c r="T79" s="866"/>
      <c r="U79" s="866"/>
      <c r="V79" s="866">
        <v>23</v>
      </c>
      <c r="W79" s="866"/>
      <c r="X79" s="866"/>
      <c r="Y79" s="866"/>
      <c r="Z79" s="866"/>
      <c r="AA79" s="866">
        <v>15</v>
      </c>
      <c r="AB79" s="866"/>
      <c r="AC79" s="866"/>
      <c r="AD79" s="866"/>
      <c r="AE79" s="866"/>
      <c r="AF79" s="866">
        <v>15</v>
      </c>
      <c r="AG79" s="866"/>
      <c r="AH79" s="866"/>
      <c r="AI79" s="866"/>
      <c r="AJ79" s="866"/>
      <c r="AK79" s="866" t="s">
        <v>489</v>
      </c>
      <c r="AL79" s="866"/>
      <c r="AM79" s="866"/>
      <c r="AN79" s="866"/>
      <c r="AO79" s="866"/>
      <c r="AP79" s="866" t="s">
        <v>489</v>
      </c>
      <c r="AQ79" s="866"/>
      <c r="AR79" s="866"/>
      <c r="AS79" s="866"/>
      <c r="AT79" s="866"/>
      <c r="AU79" s="866" t="s">
        <v>489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560</v>
      </c>
      <c r="C80" s="910"/>
      <c r="D80" s="910"/>
      <c r="E80" s="910"/>
      <c r="F80" s="910"/>
      <c r="G80" s="910"/>
      <c r="H80" s="910"/>
      <c r="I80" s="910"/>
      <c r="J80" s="910"/>
      <c r="K80" s="910"/>
      <c r="L80" s="910"/>
      <c r="M80" s="910"/>
      <c r="N80" s="910"/>
      <c r="O80" s="910"/>
      <c r="P80" s="911"/>
      <c r="Q80" s="912">
        <v>237</v>
      </c>
      <c r="R80" s="866"/>
      <c r="S80" s="866"/>
      <c r="T80" s="866"/>
      <c r="U80" s="866"/>
      <c r="V80" s="866">
        <v>234</v>
      </c>
      <c r="W80" s="866"/>
      <c r="X80" s="866"/>
      <c r="Y80" s="866"/>
      <c r="Z80" s="866"/>
      <c r="AA80" s="866">
        <v>4</v>
      </c>
      <c r="AB80" s="866"/>
      <c r="AC80" s="866"/>
      <c r="AD80" s="866"/>
      <c r="AE80" s="866"/>
      <c r="AF80" s="866">
        <v>4</v>
      </c>
      <c r="AG80" s="866"/>
      <c r="AH80" s="866"/>
      <c r="AI80" s="866"/>
      <c r="AJ80" s="866"/>
      <c r="AK80" s="866">
        <v>12</v>
      </c>
      <c r="AL80" s="866"/>
      <c r="AM80" s="866"/>
      <c r="AN80" s="866"/>
      <c r="AO80" s="866"/>
      <c r="AP80" s="866" t="s">
        <v>489</v>
      </c>
      <c r="AQ80" s="866"/>
      <c r="AR80" s="866"/>
      <c r="AS80" s="866"/>
      <c r="AT80" s="866"/>
      <c r="AU80" s="866" t="s">
        <v>489</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561</v>
      </c>
      <c r="C81" s="910"/>
      <c r="D81" s="910"/>
      <c r="E81" s="910"/>
      <c r="F81" s="910"/>
      <c r="G81" s="910"/>
      <c r="H81" s="910"/>
      <c r="I81" s="910"/>
      <c r="J81" s="910"/>
      <c r="K81" s="910"/>
      <c r="L81" s="910"/>
      <c r="M81" s="910"/>
      <c r="N81" s="910"/>
      <c r="O81" s="910"/>
      <c r="P81" s="911"/>
      <c r="Q81" s="912">
        <v>254366</v>
      </c>
      <c r="R81" s="866"/>
      <c r="S81" s="866"/>
      <c r="T81" s="866"/>
      <c r="U81" s="866"/>
      <c r="V81" s="866">
        <v>246438</v>
      </c>
      <c r="W81" s="866"/>
      <c r="X81" s="866"/>
      <c r="Y81" s="866"/>
      <c r="Z81" s="866"/>
      <c r="AA81" s="866">
        <v>7929</v>
      </c>
      <c r="AB81" s="866"/>
      <c r="AC81" s="866"/>
      <c r="AD81" s="866"/>
      <c r="AE81" s="866"/>
      <c r="AF81" s="866">
        <v>7525</v>
      </c>
      <c r="AG81" s="866"/>
      <c r="AH81" s="866"/>
      <c r="AI81" s="866"/>
      <c r="AJ81" s="866"/>
      <c r="AK81" s="866" t="s">
        <v>489</v>
      </c>
      <c r="AL81" s="866"/>
      <c r="AM81" s="866"/>
      <c r="AN81" s="866"/>
      <c r="AO81" s="866"/>
      <c r="AP81" s="866" t="s">
        <v>489</v>
      </c>
      <c r="AQ81" s="866"/>
      <c r="AR81" s="866"/>
      <c r="AS81" s="866"/>
      <c r="AT81" s="866"/>
      <c r="AU81" s="866" t="s">
        <v>489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8830</v>
      </c>
      <c r="AG88" s="880"/>
      <c r="AH88" s="880"/>
      <c r="AI88" s="880"/>
      <c r="AJ88" s="880"/>
      <c r="AK88" s="877"/>
      <c r="AL88" s="877"/>
      <c r="AM88" s="877"/>
      <c r="AN88" s="877"/>
      <c r="AO88" s="877"/>
      <c r="AP88" s="880">
        <v>412</v>
      </c>
      <c r="AQ88" s="880"/>
      <c r="AR88" s="880"/>
      <c r="AS88" s="880"/>
      <c r="AT88" s="880"/>
      <c r="AU88" s="880">
        <v>246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359</v>
      </c>
      <c r="CS102" s="888"/>
      <c r="CT102" s="888"/>
      <c r="CU102" s="888"/>
      <c r="CV102" s="927"/>
      <c r="CW102" s="926">
        <v>72</v>
      </c>
      <c r="CX102" s="888"/>
      <c r="CY102" s="888"/>
      <c r="CZ102" s="888"/>
      <c r="DA102" s="927"/>
      <c r="DB102" s="926">
        <v>798</v>
      </c>
      <c r="DC102" s="888"/>
      <c r="DD102" s="888"/>
      <c r="DE102" s="888"/>
      <c r="DF102" s="927"/>
      <c r="DG102" s="926" t="s">
        <v>489</v>
      </c>
      <c r="DH102" s="888"/>
      <c r="DI102" s="888"/>
      <c r="DJ102" s="888"/>
      <c r="DK102" s="927"/>
      <c r="DL102" s="926" t="s">
        <v>489</v>
      </c>
      <c r="DM102" s="888"/>
      <c r="DN102" s="888"/>
      <c r="DO102" s="888"/>
      <c r="DP102" s="927"/>
      <c r="DQ102" s="926" t="s">
        <v>489</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5917366</v>
      </c>
      <c r="AB110" s="936"/>
      <c r="AC110" s="936"/>
      <c r="AD110" s="936"/>
      <c r="AE110" s="937"/>
      <c r="AF110" s="938">
        <v>4780463</v>
      </c>
      <c r="AG110" s="936"/>
      <c r="AH110" s="936"/>
      <c r="AI110" s="936"/>
      <c r="AJ110" s="937"/>
      <c r="AK110" s="938">
        <v>5196896</v>
      </c>
      <c r="AL110" s="936"/>
      <c r="AM110" s="936"/>
      <c r="AN110" s="936"/>
      <c r="AO110" s="937"/>
      <c r="AP110" s="939">
        <v>14.8</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45606181</v>
      </c>
      <c r="BR110" s="967"/>
      <c r="BS110" s="967"/>
      <c r="BT110" s="967"/>
      <c r="BU110" s="967"/>
      <c r="BV110" s="967">
        <v>46449184</v>
      </c>
      <c r="BW110" s="967"/>
      <c r="BX110" s="967"/>
      <c r="BY110" s="967"/>
      <c r="BZ110" s="967"/>
      <c r="CA110" s="967">
        <v>45402542</v>
      </c>
      <c r="CB110" s="967"/>
      <c r="CC110" s="967"/>
      <c r="CD110" s="967"/>
      <c r="CE110" s="967"/>
      <c r="CF110" s="980">
        <v>129</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31973721</v>
      </c>
      <c r="BR112" s="962"/>
      <c r="BS112" s="962"/>
      <c r="BT112" s="962"/>
      <c r="BU112" s="962"/>
      <c r="BV112" s="962">
        <v>30515516</v>
      </c>
      <c r="BW112" s="962"/>
      <c r="BX112" s="962"/>
      <c r="BY112" s="962"/>
      <c r="BZ112" s="962"/>
      <c r="CA112" s="962">
        <v>30431143</v>
      </c>
      <c r="CB112" s="962"/>
      <c r="CC112" s="962"/>
      <c r="CD112" s="962"/>
      <c r="CE112" s="962"/>
      <c r="CF112" s="956">
        <v>86.5</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2727772</v>
      </c>
      <c r="AB113" s="974"/>
      <c r="AC113" s="974"/>
      <c r="AD113" s="974"/>
      <c r="AE113" s="975"/>
      <c r="AF113" s="976">
        <v>2667718</v>
      </c>
      <c r="AG113" s="974"/>
      <c r="AH113" s="974"/>
      <c r="AI113" s="974"/>
      <c r="AJ113" s="975"/>
      <c r="AK113" s="976">
        <v>3078457</v>
      </c>
      <c r="AL113" s="974"/>
      <c r="AM113" s="974"/>
      <c r="AN113" s="974"/>
      <c r="AO113" s="975"/>
      <c r="AP113" s="977">
        <v>8.6999999999999993</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507838</v>
      </c>
      <c r="BR113" s="962"/>
      <c r="BS113" s="962"/>
      <c r="BT113" s="962"/>
      <c r="BU113" s="962"/>
      <c r="BV113" s="962">
        <v>386225</v>
      </c>
      <c r="BW113" s="962"/>
      <c r="BX113" s="962"/>
      <c r="BY113" s="962"/>
      <c r="BZ113" s="962"/>
      <c r="CA113" s="962">
        <v>245912</v>
      </c>
      <c r="CB113" s="962"/>
      <c r="CC113" s="962"/>
      <c r="CD113" s="962"/>
      <c r="CE113" s="962"/>
      <c r="CF113" s="956">
        <v>0.7</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91900</v>
      </c>
      <c r="AB114" s="995"/>
      <c r="AC114" s="995"/>
      <c r="AD114" s="995"/>
      <c r="AE114" s="996"/>
      <c r="AF114" s="997">
        <v>91795</v>
      </c>
      <c r="AG114" s="995"/>
      <c r="AH114" s="995"/>
      <c r="AI114" s="995"/>
      <c r="AJ114" s="996"/>
      <c r="AK114" s="997">
        <v>118833</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9951616</v>
      </c>
      <c r="BR114" s="962"/>
      <c r="BS114" s="962"/>
      <c r="BT114" s="962"/>
      <c r="BU114" s="962"/>
      <c r="BV114" s="962">
        <v>10118834</v>
      </c>
      <c r="BW114" s="962"/>
      <c r="BX114" s="962"/>
      <c r="BY114" s="962"/>
      <c r="BZ114" s="962"/>
      <c r="CA114" s="962">
        <v>10439185</v>
      </c>
      <c r="CB114" s="962"/>
      <c r="CC114" s="962"/>
      <c r="CD114" s="962"/>
      <c r="CE114" s="962"/>
      <c r="CF114" s="956">
        <v>29.7</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8737038</v>
      </c>
      <c r="AB117" s="1015"/>
      <c r="AC117" s="1015"/>
      <c r="AD117" s="1015"/>
      <c r="AE117" s="1016"/>
      <c r="AF117" s="1017">
        <v>7539976</v>
      </c>
      <c r="AG117" s="1015"/>
      <c r="AH117" s="1015"/>
      <c r="AI117" s="1015"/>
      <c r="AJ117" s="1016"/>
      <c r="AK117" s="1017">
        <v>8394186</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88039356</v>
      </c>
      <c r="BR119" s="1036"/>
      <c r="BS119" s="1036"/>
      <c r="BT119" s="1036"/>
      <c r="BU119" s="1036"/>
      <c r="BV119" s="1036">
        <v>87469759</v>
      </c>
      <c r="BW119" s="1036"/>
      <c r="BX119" s="1036"/>
      <c r="BY119" s="1036"/>
      <c r="BZ119" s="1036"/>
      <c r="CA119" s="1036">
        <v>86518782</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21077536</v>
      </c>
      <c r="BR120" s="967"/>
      <c r="BS120" s="967"/>
      <c r="BT120" s="967"/>
      <c r="BU120" s="967"/>
      <c r="BV120" s="967">
        <v>22119265</v>
      </c>
      <c r="BW120" s="967"/>
      <c r="BX120" s="967"/>
      <c r="BY120" s="967"/>
      <c r="BZ120" s="967"/>
      <c r="CA120" s="967">
        <v>23962484</v>
      </c>
      <c r="CB120" s="967"/>
      <c r="CC120" s="967"/>
      <c r="CD120" s="967"/>
      <c r="CE120" s="967"/>
      <c r="CF120" s="980">
        <v>68.099999999999994</v>
      </c>
      <c r="CG120" s="981"/>
      <c r="CH120" s="981"/>
      <c r="CI120" s="981"/>
      <c r="CJ120" s="981"/>
      <c r="CK120" s="1042" t="s">
        <v>447</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29784801</v>
      </c>
      <c r="DR120" s="967"/>
      <c r="DS120" s="967"/>
      <c r="DT120" s="967"/>
      <c r="DU120" s="967"/>
      <c r="DV120" s="968">
        <v>84.7</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11407412</v>
      </c>
      <c r="BR121" s="962"/>
      <c r="BS121" s="962"/>
      <c r="BT121" s="962"/>
      <c r="BU121" s="962"/>
      <c r="BV121" s="962">
        <v>10777613</v>
      </c>
      <c r="BW121" s="962"/>
      <c r="BX121" s="962"/>
      <c r="BY121" s="962"/>
      <c r="BZ121" s="962"/>
      <c r="CA121" s="962">
        <v>10527046</v>
      </c>
      <c r="CB121" s="962"/>
      <c r="CC121" s="962"/>
      <c r="CD121" s="962"/>
      <c r="CE121" s="962"/>
      <c r="CF121" s="956">
        <v>29.9</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325676</v>
      </c>
      <c r="DH121" s="962"/>
      <c r="DI121" s="962"/>
      <c r="DJ121" s="962"/>
      <c r="DK121" s="962"/>
      <c r="DL121" s="962">
        <v>29561</v>
      </c>
      <c r="DM121" s="962"/>
      <c r="DN121" s="962"/>
      <c r="DO121" s="962"/>
      <c r="DP121" s="962"/>
      <c r="DQ121" s="962">
        <v>467052</v>
      </c>
      <c r="DR121" s="962"/>
      <c r="DS121" s="962"/>
      <c r="DT121" s="962"/>
      <c r="DU121" s="962"/>
      <c r="DV121" s="963">
        <v>1.3</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66829902</v>
      </c>
      <c r="BR122" s="1036"/>
      <c r="BS122" s="1036"/>
      <c r="BT122" s="1036"/>
      <c r="BU122" s="1036"/>
      <c r="BV122" s="1036">
        <v>65277408</v>
      </c>
      <c r="BW122" s="1036"/>
      <c r="BX122" s="1036"/>
      <c r="BY122" s="1036"/>
      <c r="BZ122" s="1036"/>
      <c r="CA122" s="1036">
        <v>62691039</v>
      </c>
      <c r="CB122" s="1036"/>
      <c r="CC122" s="1036"/>
      <c r="CD122" s="1036"/>
      <c r="CE122" s="1036"/>
      <c r="CF122" s="1053">
        <v>178.2</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246173</v>
      </c>
      <c r="DH122" s="962"/>
      <c r="DI122" s="962"/>
      <c r="DJ122" s="962"/>
      <c r="DK122" s="962"/>
      <c r="DL122" s="962">
        <v>203723</v>
      </c>
      <c r="DM122" s="962"/>
      <c r="DN122" s="962"/>
      <c r="DO122" s="962"/>
      <c r="DP122" s="962"/>
      <c r="DQ122" s="962">
        <v>179290</v>
      </c>
      <c r="DR122" s="962"/>
      <c r="DS122" s="962"/>
      <c r="DT122" s="962"/>
      <c r="DU122" s="962"/>
      <c r="DV122" s="963">
        <v>0.5</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99314850</v>
      </c>
      <c r="BR123" s="1100"/>
      <c r="BS123" s="1100"/>
      <c r="BT123" s="1100"/>
      <c r="BU123" s="1100"/>
      <c r="BV123" s="1100">
        <v>98174286</v>
      </c>
      <c r="BW123" s="1100"/>
      <c r="BX123" s="1100"/>
      <c r="BY123" s="1100"/>
      <c r="BZ123" s="1100"/>
      <c r="CA123" s="1100">
        <v>97180569</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v>31401872</v>
      </c>
      <c r="DH124" s="1022"/>
      <c r="DI124" s="1022"/>
      <c r="DJ124" s="1022"/>
      <c r="DK124" s="1023"/>
      <c r="DL124" s="1021">
        <v>30282232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999615</v>
      </c>
      <c r="AB128" s="1082"/>
      <c r="AC128" s="1082"/>
      <c r="AD128" s="1082"/>
      <c r="AE128" s="1083"/>
      <c r="AF128" s="1084">
        <v>976191</v>
      </c>
      <c r="AG128" s="1082"/>
      <c r="AH128" s="1082"/>
      <c r="AI128" s="1082"/>
      <c r="AJ128" s="1083"/>
      <c r="AK128" s="1084">
        <v>958034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11.42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42752690</v>
      </c>
      <c r="AB129" s="995"/>
      <c r="AC129" s="995"/>
      <c r="AD129" s="995"/>
      <c r="AE129" s="996"/>
      <c r="AF129" s="997">
        <v>41321684</v>
      </c>
      <c r="AG129" s="995"/>
      <c r="AH129" s="995"/>
      <c r="AI129" s="995"/>
      <c r="AJ129" s="996"/>
      <c r="AK129" s="997">
        <v>41702827</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16.420000000000002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7242353</v>
      </c>
      <c r="AB130" s="995"/>
      <c r="AC130" s="995"/>
      <c r="AD130" s="995"/>
      <c r="AE130" s="996"/>
      <c r="AF130" s="997">
        <v>6386366</v>
      </c>
      <c r="AG130" s="995"/>
      <c r="AH130" s="995"/>
      <c r="AI130" s="995"/>
      <c r="AJ130" s="996"/>
      <c r="AK130" s="997">
        <v>6519314</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35510337</v>
      </c>
      <c r="AB131" s="1022"/>
      <c r="AC131" s="1022"/>
      <c r="AD131" s="1022"/>
      <c r="AE131" s="1023"/>
      <c r="AF131" s="1021">
        <v>34935318</v>
      </c>
      <c r="AG131" s="1022"/>
      <c r="AH131" s="1022"/>
      <c r="AI131" s="1022"/>
      <c r="AJ131" s="1023"/>
      <c r="AK131" s="1021">
        <v>35183513</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1.394157425</v>
      </c>
      <c r="AB132" s="1133"/>
      <c r="AC132" s="1133"/>
      <c r="AD132" s="1133"/>
      <c r="AE132" s="1134"/>
      <c r="AF132" s="1135">
        <v>0.50784996400000004</v>
      </c>
      <c r="AG132" s="1133"/>
      <c r="AH132" s="1133"/>
      <c r="AI132" s="1133"/>
      <c r="AJ132" s="1134"/>
      <c r="AK132" s="1135">
        <v>2.6058739499999999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3.6</v>
      </c>
      <c r="AB133" s="1116"/>
      <c r="AC133" s="1116"/>
      <c r="AD133" s="1116"/>
      <c r="AE133" s="1117"/>
      <c r="AF133" s="1115">
        <v>2</v>
      </c>
      <c r="AG133" s="1116"/>
      <c r="AH133" s="1116"/>
      <c r="AI133" s="1116"/>
      <c r="AJ133" s="1117"/>
      <c r="AK133" s="1115">
        <v>1.5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hZYPQ5X4j7rXfTEfmBOTJX6gRH3S/9a+4ODZqhftaxhNnCWoxFtUQlVgFqccnNwZ6zefWiJE3M/tKUfD6J4A==" saltValue="slsuUts+ByIl2m4nDc3A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ooOl8IOSwOdjGrazNbgjwLmn1i4ZAn8CzpZ9t2XrjNKEWzJy/ANk9CMaTNMDU5qyncm8HhkaiczN3roz95CMA==" saltValue="CCs4+kXDWShfQkWKXJ1X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fqKcF3KXzdDYLWFjy0eywlm+gGWhxCISYGDIRgQUMVZF5V10iwE+aywSWaosAp4t663BSQTo4L82uFAiAL1sQ==" saltValue="gtm9tzkk0zCLk1MGNdgt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11765509</v>
      </c>
      <c r="AP9" s="281">
        <v>74789</v>
      </c>
      <c r="AQ9" s="282">
        <v>70342</v>
      </c>
      <c r="AR9" s="283">
        <v>6.3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1767784</v>
      </c>
      <c r="AP10" s="284">
        <v>11237</v>
      </c>
      <c r="AQ10" s="285">
        <v>2808</v>
      </c>
      <c r="AR10" s="286">
        <v>300.2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361392</v>
      </c>
      <c r="AP11" s="284">
        <v>2297</v>
      </c>
      <c r="AQ11" s="285">
        <v>515</v>
      </c>
      <c r="AR11" s="286">
        <v>346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16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515868</v>
      </c>
      <c r="AP13" s="284">
        <v>3279</v>
      </c>
      <c r="AQ13" s="285">
        <v>2090</v>
      </c>
      <c r="AR13" s="286">
        <v>56.9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107450</v>
      </c>
      <c r="AP14" s="284">
        <v>683</v>
      </c>
      <c r="AQ14" s="285">
        <v>1621</v>
      </c>
      <c r="AR14" s="286">
        <v>-57.9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-496066</v>
      </c>
      <c r="AP15" s="284">
        <v>-3153</v>
      </c>
      <c r="AQ15" s="285">
        <v>-2861</v>
      </c>
      <c r="AR15" s="286">
        <v>10.199999999999999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14021937</v>
      </c>
      <c r="AP16" s="284">
        <v>89132</v>
      </c>
      <c r="AQ16" s="285">
        <v>74531</v>
      </c>
      <c r="AR16" s="286">
        <v>19.600000000000001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7.76</v>
      </c>
      <c r="AP21" s="298">
        <v>7.12</v>
      </c>
      <c r="AQ21" s="299">
        <v>0.64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v>
      </c>
      <c r="AP22" s="303">
        <v>99</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5196896</v>
      </c>
      <c r="AP32" s="312">
        <v>33035</v>
      </c>
      <c r="AQ32" s="313">
        <v>35560</v>
      </c>
      <c r="AR32" s="314">
        <v>-7.1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3078457</v>
      </c>
      <c r="AP35" s="312">
        <v>19569</v>
      </c>
      <c r="AQ35" s="313">
        <v>9717</v>
      </c>
      <c r="AR35" s="314">
        <v>101.4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118833</v>
      </c>
      <c r="AP36" s="312">
        <v>755</v>
      </c>
      <c r="AQ36" s="313">
        <v>703</v>
      </c>
      <c r="AR36" s="314">
        <v>7.4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638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0</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-958034</v>
      </c>
      <c r="AP39" s="312">
        <v>-6090</v>
      </c>
      <c r="AQ39" s="313">
        <v>-5627</v>
      </c>
      <c r="AR39" s="314">
        <v>8.1999999999999993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-6519314</v>
      </c>
      <c r="AP40" s="312">
        <v>-41441</v>
      </c>
      <c r="AQ40" s="313">
        <v>-31921</v>
      </c>
      <c r="AR40" s="314">
        <v>29.8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916838</v>
      </c>
      <c r="AP41" s="312">
        <v>5828</v>
      </c>
      <c r="AQ41" s="313">
        <v>9069</v>
      </c>
      <c r="AR41" s="314">
        <v>-35.700000000000003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8957101</v>
      </c>
      <c r="AN51" s="334">
        <v>54791</v>
      </c>
      <c r="AO51" s="335">
        <v>1</v>
      </c>
      <c r="AP51" s="336">
        <v>56662</v>
      </c>
      <c r="AQ51" s="337">
        <v>17.899999999999999</v>
      </c>
      <c r="AR51" s="338">
        <v>-16.899999999999999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4709851</v>
      </c>
      <c r="AN52" s="342">
        <v>28810</v>
      </c>
      <c r="AO52" s="343">
        <v>-6.4</v>
      </c>
      <c r="AP52" s="344">
        <v>34709</v>
      </c>
      <c r="AQ52" s="345">
        <v>14.3</v>
      </c>
      <c r="AR52" s="346">
        <v>-20.7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5583333</v>
      </c>
      <c r="AN53" s="334">
        <v>34465</v>
      </c>
      <c r="AO53" s="335">
        <v>-37.1</v>
      </c>
      <c r="AP53" s="336">
        <v>60285</v>
      </c>
      <c r="AQ53" s="337">
        <v>6.4</v>
      </c>
      <c r="AR53" s="338">
        <v>-43.5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3208131</v>
      </c>
      <c r="AN54" s="342">
        <v>19804</v>
      </c>
      <c r="AO54" s="343">
        <v>-31.3</v>
      </c>
      <c r="AP54" s="344">
        <v>36445</v>
      </c>
      <c r="AQ54" s="345">
        <v>5</v>
      </c>
      <c r="AR54" s="346">
        <v>-36.299999999999997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4989988</v>
      </c>
      <c r="AN55" s="334">
        <v>31066</v>
      </c>
      <c r="AO55" s="335">
        <v>-9.9</v>
      </c>
      <c r="AP55" s="336">
        <v>52714</v>
      </c>
      <c r="AQ55" s="337">
        <v>-12.6</v>
      </c>
      <c r="AR55" s="338">
        <v>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2720478</v>
      </c>
      <c r="AN56" s="342">
        <v>16937</v>
      </c>
      <c r="AO56" s="343">
        <v>-14.5</v>
      </c>
      <c r="AP56" s="344">
        <v>29032</v>
      </c>
      <c r="AQ56" s="345">
        <v>-20.3</v>
      </c>
      <c r="AR56" s="346">
        <v>5.8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6286518</v>
      </c>
      <c r="AN57" s="334">
        <v>39538</v>
      </c>
      <c r="AO57" s="335">
        <v>27.3</v>
      </c>
      <c r="AP57" s="336">
        <v>46001</v>
      </c>
      <c r="AQ57" s="337">
        <v>-12.7</v>
      </c>
      <c r="AR57" s="338">
        <v>40</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3169918</v>
      </c>
      <c r="AN58" s="342">
        <v>19937</v>
      </c>
      <c r="AO58" s="343">
        <v>17.7</v>
      </c>
      <c r="AP58" s="344">
        <v>27974</v>
      </c>
      <c r="AQ58" s="345">
        <v>-3.6</v>
      </c>
      <c r="AR58" s="346">
        <v>21.3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6049407</v>
      </c>
      <c r="AN59" s="334">
        <v>38454</v>
      </c>
      <c r="AO59" s="335">
        <v>-2.7</v>
      </c>
      <c r="AP59" s="336">
        <v>52878</v>
      </c>
      <c r="AQ59" s="337">
        <v>14.9</v>
      </c>
      <c r="AR59" s="338">
        <v>-17.600000000000001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4051291</v>
      </c>
      <c r="AN60" s="342">
        <v>25753</v>
      </c>
      <c r="AO60" s="343">
        <v>29.2</v>
      </c>
      <c r="AP60" s="344">
        <v>32136</v>
      </c>
      <c r="AQ60" s="345">
        <v>14.9</v>
      </c>
      <c r="AR60" s="346">
        <v>14.3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6373269</v>
      </c>
      <c r="AN61" s="349">
        <v>39663</v>
      </c>
      <c r="AO61" s="350">
        <v>-4.3</v>
      </c>
      <c r="AP61" s="351">
        <v>53708</v>
      </c>
      <c r="AQ61" s="352">
        <v>2.8</v>
      </c>
      <c r="AR61" s="338">
        <v>-7.1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3571934</v>
      </c>
      <c r="AN62" s="342">
        <v>22248</v>
      </c>
      <c r="AO62" s="343">
        <v>-1.1000000000000001</v>
      </c>
      <c r="AP62" s="344">
        <v>32059</v>
      </c>
      <c r="AQ62" s="345">
        <v>2.1</v>
      </c>
      <c r="AR62" s="346">
        <v>-3.2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KBXHlkRWSDqTdZn1i9abTOqEGJPvSA28DusgXSnZb681zsDqbUjKkv7HkfCue+jVoEaZ31DhIskeoMUafn//A==" saltValue="la9vEP9Y5eKBmNGGdgIA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V8npDBRrgaZU/xOArn+2DJhgxz53RsP3P1f7rdHetEq+ZwdEmkY8WvD7BK5GQLW9ME6ER4gkREEKBdJNw9Mp5g==" saltValue="9lRonCG6I0Sc+m4q6jjW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rwpAl85QPBWC872X1jRsPHo/UyxQ+XAaV74qcyGpd3f8nYvmnXHLCf+/VYZbetadvCO044+Aw8b5Dq8IAAgSQw==" saltValue="y2M4r8kmbRvw/gp+3ciD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20.04</v>
      </c>
      <c r="G47" s="12">
        <v>17.89</v>
      </c>
      <c r="H47" s="12">
        <v>26.46</v>
      </c>
      <c r="I47" s="12">
        <v>28.19</v>
      </c>
      <c r="J47" s="13">
        <v>32.11</v>
      </c>
    </row>
    <row r="48" spans="2:10" ht="57.75" customHeight="1" x14ac:dyDescent="0.2">
      <c r="B48" s="14"/>
      <c r="C48" s="1177" t="s">
        <v>4</v>
      </c>
      <c r="D48" s="1177"/>
      <c r="E48" s="1178"/>
      <c r="F48" s="15">
        <v>4.79</v>
      </c>
      <c r="G48" s="16">
        <v>6.21</v>
      </c>
      <c r="H48" s="16">
        <v>4.75</v>
      </c>
      <c r="I48" s="16">
        <v>8.3800000000000008</v>
      </c>
      <c r="J48" s="17">
        <v>5.78</v>
      </c>
    </row>
    <row r="49" spans="2:10" ht="57.75" customHeight="1" thickBot="1" x14ac:dyDescent="0.25">
      <c r="B49" s="18"/>
      <c r="C49" s="1179" t="s">
        <v>5</v>
      </c>
      <c r="D49" s="1179"/>
      <c r="E49" s="1180"/>
      <c r="F49" s="19" t="s">
        <v>532</v>
      </c>
      <c r="G49" s="20">
        <v>0.66</v>
      </c>
      <c r="H49" s="20">
        <v>6.31</v>
      </c>
      <c r="I49" s="20">
        <v>4.28</v>
      </c>
      <c r="J49" s="21">
        <v>1.65</v>
      </c>
    </row>
    <row r="50" spans="2:10" ht="13" x14ac:dyDescent="0.2"/>
  </sheetData>
  <sheetProtection algorithmName="SHA-512" hashValue="JiETBcZ0ZZymUffrUHPrqWWszC0MFsoYfpJqjWy4ww5GDw+X6VAUSqHZl9CTURynKuajBXi6oZF8f0aAE8BZNg==" saltValue="GoG5hUOP8lR1fHUw12v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施設類型別ストック情報分析表②!Print_Area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