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ss210078\e財政第２班\24_財政事情・財政分析\07_財政状況資料集（H22決算～）\R5年度決算\13_完成（２回目）\02_掲載\"/>
    </mc:Choice>
  </mc:AlternateContent>
  <xr:revisionPtr revIDLastSave="0" documentId="13_ncr:1_{134B9CF2-44E1-4FB1-B66A-CAF3AFCDA6A3}"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23" i="12" l="1"/>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4" i="10"/>
  <c r="C35" i="10" s="1"/>
  <c r="U34" i="10" s="1"/>
  <c r="U35" i="10" s="1"/>
  <c r="U36" i="10" l="1"/>
  <c r="AM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5" i="10" l="1"/>
  <c r="BE34" i="10"/>
  <c r="BW34" i="10" s="1"/>
  <c r="BW35" i="10" l="1"/>
  <c r="BW36" i="10" s="1"/>
  <c r="BW37" i="10" s="1"/>
  <c r="BW38" i="10" s="1"/>
  <c r="BW39" i="10" s="1"/>
  <c r="BW40" i="10" s="1"/>
  <c r="BW41" i="10" s="1"/>
  <c r="BW42" i="10" s="1"/>
  <c r="BW43" i="10" s="1"/>
  <c r="CO34" i="10" l="1"/>
</calcChain>
</file>

<file path=xl/sharedStrings.xml><?xml version="1.0" encoding="utf-8"?>
<sst xmlns="http://schemas.openxmlformats.org/spreadsheetml/2006/main" count="1095" uniqueCount="586">
  <si>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</si>
  <si>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</si>
  <si>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</si>
  <si>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</si>
  <si>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</si>
  <si>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</si>
  <si>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</si>
  <si>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</si>
  <si>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</si>
  <si>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</si>
  <si>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</si>
  <si>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</si>
  <si>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</si>
  <si>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</si>
  <si>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</si>
  <si>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</si>
  <si>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</si>
  <si>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</si>
  <si>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</si>
  <si>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</si>
  <si>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</si>
  <si>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</si>
  <si>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</si>
  <si>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</si>
  <si>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</si>
  <si>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</si>
  <si>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</si>
  <si>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</si>
  <si>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</si>
  <si>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</si>
  <si>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</si>
  <si>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</si>
  <si>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</si>
  <si>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</si>
  <si>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</si>
  <si>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</si>
  <si>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</si>
  <si>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</si>
  <si>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</si>
  <si>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</si>
  <si>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</si>
  <si>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</si>
  <si>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</si>
  <si>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</si>
  <si>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</si>
  <si>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</si>
  <si>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</si>
  <si>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</si>
  <si>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</si>
  <si>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</si>
  <si>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</si>
  <si>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</si>
  <si>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</si>
  <si>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</si>
  <si>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</si>
  <si>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</si>
  <si>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</si>
  <si>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</si>
  <si>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</si>
  <si>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</si>
  <si>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</si>
  <si>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</si>
  <si>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</si>
  <si>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</si>
  <si>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</si>
  <si>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</si>
  <si>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</si>
  <si>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</si>
  <si>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</si>
  <si>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</si>
  <si>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</si>
  <si>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</si>
  <si>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</si>
  <si>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</si>
  <si>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</si>
  <si>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</si>
  <si>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</si>
  <si>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</si>
  <si>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</si>
  <si>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</si>
  <si>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</si>
  <si>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</si>
  <si>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</si>
  <si>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</si>
  <si>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</si>
  <si>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</si>
  <si>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</si>
  <si>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</si>
  <si>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</si>
  <si>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</si>
  <si>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</si>
  <si>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</si>
  <si>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</si>
  <si>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</si>
  <si>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</si>
  <si>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</si>
  <si>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</si>
  <si>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</si>
  <si>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</si>
  <si>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</si>
  <si>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</si>
  <si>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</si>
  <si>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</si>
  <si>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</si>
  <si>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</si>
  <si>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</si>
  <si>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</si>
  <si>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</si>
  <si>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</si>
  <si>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</si>
  <si>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</si>
  <si>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</si>
  <si>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</si>
  <si>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</si>
  <si>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</si>
  <si>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</si>
  <si>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</si>
  <si>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</si>
  <si>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</si>
  <si>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</si>
  <si>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</si>
  <si>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</si>
  <si>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</si>
  <si>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</si>
  <si>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</si>
  <si>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</si>
  <si>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</si>
  <si>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</si>
  <si>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</si>
  <si>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</si>
  <si>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</si>
  <si>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</si>
  <si>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</si>
  <si>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</si>
  <si>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</si>
  <si>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</si>
  <si>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</si>
  <si>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</si>
  <si>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</si>
  <si>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</si>
  <si>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</si>
  <si>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</si>
  <si>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</si>
  <si>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</si>
  <si>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</si>
  <si>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</si>
  <si>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</si>
  <si>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</si>
  <si>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</si>
  <si>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</si>
  <si>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</si>
  <si>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</si>
  <si>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</si>
  <si>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</si>
  <si>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</si>
  <si>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</si>
  <si>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</si>
  <si>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</si>
  <si>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</si>
  <si>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</si>
  <si>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</si>
  <si>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</si>
  <si>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</si>
  <si>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</si>
  <si>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</si>
  <si>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</si>
  <si>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</si>
  <si>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</si>
  <si>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</si>
  <si>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</si>
  <si>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</si>
  <si>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</si>
  <si>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</si>
  <si>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</si>
  <si>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</si>
  <si>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</si>
  <si>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</si>
  <si>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</si>
  <si>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</si>
  <si>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</si>
  <si>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</si>
  <si>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</si>
  <si>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</si>
  <si>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</si>
  <si>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</si>
  <si>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</si>
  <si>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</si>
  <si>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</si>
  <si>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</si>
  <si>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</si>
  <si>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</si>
  <si>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</si>
  <si>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</si>
  <si>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</si>
  <si>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</si>
  <si>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</si>
  <si>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</si>
  <si>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</si>
  <si>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</si>
  <si>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</si>
  <si>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</si>
  <si>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</si>
  <si>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</si>
  <si>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三重県桑名市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</si>
  <si>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</si>
  <si>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</si>
  <si>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</si>
  <si>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</si>
  <si>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</si>
  <si>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</si>
  <si>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</si>
  <si>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</si>
  <si>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</si>
  <si>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</si>
  <si>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</si>
  <si>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</si>
  <si>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</si>
  <si>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</si>
  <si>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</si>
  <si>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</si>
  <si>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</si>
  <si>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</si>
  <si>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</si>
  <si>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</si>
  <si>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</si>
  <si>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</si>
  <si>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</si>
  <si>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</si>
  <si>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</si>
  <si>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</si>
  <si>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</si>
  <si>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</si>
  <si>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</si>
  <si>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</si>
  <si>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</si>
  <si>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</si>
  <si>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</si>
  <si>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</si>
  <si>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</si>
  <si>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</si>
  <si>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</si>
  <si>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</si>
  <si>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</si>
  <si>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</si>
  <si>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</si>
  <si>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</si>
  <si>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</si>
  <si>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</si>
  <si>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</si>
  <si>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</si>
  <si>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</si>
  <si>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</si>
  <si>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</si>
  <si>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</si>
  <si>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</si>
  <si>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</si>
  <si>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</si>
  <si>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</si>
  <si>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</si>
  <si>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</si>
  <si>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</si>
  <si>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</si>
  <si>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</si>
  <si>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</si>
  <si>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</si>
  <si>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</si>
  <si>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</si>
  <si>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</si>
  <si>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</si>
  <si>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</si>
  <si>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</si>
  <si>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</si>
  <si>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</si>
  <si>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</si>
  <si>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</si>
  <si>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</si>
  <si>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</si>
  <si>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</si>
  <si>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</si>
  <si>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</si>
  <si>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</si>
  <si>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</si>
  <si>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</si>
  <si>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</si>
  <si>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</si>
  <si>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</si>
  <si>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</si>
  <si>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</si>
  <si>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</si>
  <si>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</si>
  <si>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</si>
  <si>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</si>
  <si>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</si>
  <si>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</si>
  <si>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</si>
  <si>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</si>
  <si>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</si>
  <si>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</si>
  <si>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</si>
  <si>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</si>
  <si>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</si>
  <si>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</si>
  <si>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</si>
  <si>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</si>
  <si>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</si>
  <si>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</si>
  <si>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</si>
  <si>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</si>
  <si>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</si>
  <si>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</si>
  <si>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</si>
  <si>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</si>
  <si>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</si>
  <si>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</si>
  <si>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</si>
  <si>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</si>
  <si>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</si>
  <si>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</si>
  <si>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</si>
  <si>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</si>
  <si>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</si>
  <si>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</si>
  <si>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</si>
  <si>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</si>
  <si>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</si>
  <si>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</si>
  <si>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</si>
  <si>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</si>
  <si>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</si>
  <si>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</si>
  <si>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</si>
  <si>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</si>
  <si>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</si>
  <si>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</si>
  <si>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</si>
  <si>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</si>
  <si>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</si>
  <si>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</si>
  <si>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</si>
  <si>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</si>
  <si>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</si>
  <si>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</si>
  <si>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</si>
  <si>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</si>
  <si>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</si>
  <si>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</si>
  <si>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</si>
  <si>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</si>
  <si>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</si>
  <si>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</si>
  <si>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</si>
  <si>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</si>
  <si>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</si>
  <si>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</si>
  <si>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三重県桑名市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</si>
  <si>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</si>
  <si>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</si>
  <si>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</si>
  <si>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</si>
  <si>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</si>
  <si>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</si>
  <si>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</si>
  <si>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</si>
  <si>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</si>
  <si>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</si>
  <si>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</si>
  <si>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</si>
  <si>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</si>
  <si>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</si>
  <si>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</si>
  <si>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</si>
  <si>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</si>
  <si>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</si>
  <si>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</si>
  <si>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</si>
  <si>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</si>
  <si>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</si>
  <si>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</si>
  <si>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</si>
  <si>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</si>
  <si>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</si>
  <si>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</si>
  <si>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</si>
  <si>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</si>
  <si>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</si>
  <si>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</si>
  <si>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</si>
  <si>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</si>
  <si>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</si>
  <si>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</si>
  <si>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</si>
  <si>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</si>
  <si>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</si>
  <si>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</si>
  <si>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</si>
  <si>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</si>
  <si>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</si>
  <si>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</si>
  <si>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</si>
  <si>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</si>
  <si>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</si>
  <si>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</si>
  <si>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</si>
  <si>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</si>
  <si>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</si>
  <si>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</si>
  <si>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</si>
  <si>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</si>
  <si>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</si>
  <si>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</si>
  <si>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</si>
  <si>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</si>
  <si>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</si>
  <si>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</si>
  <si>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</si>
  <si>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</si>
  <si>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</si>
  <si>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</si>
  <si>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</si>
  <si>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</si>
  <si>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</si>
  <si>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</si>
  <si>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</si>
  <si>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</si>
  <si>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</si>
  <si>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</si>
  <si>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</si>
  <si>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</si>
  <si>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</si>
  <si>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</si>
  <si>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</si>
  <si>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</si>
  <si>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</si>
  <si>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</si>
  <si>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</si>
  <si>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</si>
  <si>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</si>
  <si>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</si>
  <si>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</si>
  <si>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</si>
  <si>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</si>
  <si>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</si>
  <si>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</si>
  <si>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</si>
  <si>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</si>
  <si>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</si>
  <si>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</si>
  <si>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</si>
  <si>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</si>
  <si>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</si>
  <si>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</si>
  <si>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</si>
  <si>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</si>
  <si>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</si>
  <si>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</si>
  <si>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</si>
  <si>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</si>
  <si>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</si>
  <si>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</si>
  <si>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</si>
  <si>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</si>
  <si>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</si>
  <si>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</si>
  <si>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</si>
  <si>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</si>
  <si>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</si>
  <si>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</si>
  <si>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</si>
  <si>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</si>
  <si>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</si>
  <si>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</si>
  <si>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</si>
  <si>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</si>
  <si>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</si>
  <si>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</si>
  <si>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</si>
  <si>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</si>
  <si>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</si>
  <si>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</si>
  <si>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</si>
  <si>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</si>
  <si>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</si>
  <si>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</si>
  <si>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</si>
  <si>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</si>
  <si>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</si>
  <si>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</si>
  <si>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</si>
  <si>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</si>
  <si>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</si>
  <si>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</si>
  <si>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</si>
  <si>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</si>
  <si>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</si>
  <si>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</si>
  <si>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</si>
  <si>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</si>
  <si>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</si>
  <si>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</si>
  <si>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</si>
  <si>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</si>
  <si>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</si>
  <si>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</si>
  <si>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</si>
  <si>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</si>
  <si>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</si>
  <si>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</si>
  <si>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</si>
  <si>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</si>
  <si>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</si>
  <si>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</si>
  <si>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</si>
  <si>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</si>
  <si>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</si>
  <si>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</si>
  <si>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</si>
  <si>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</si>
  <si>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</si>
  <si>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</si>
  <si>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</si>
  <si>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</si>
  <si>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</si>
  <si>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</si>
  <si>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</si>
  <si>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</si>
  <si>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</si>
  <si>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</si>
  <si>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</si>
  <si>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</si>
  <si>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</si>
  <si>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</si>
  <si>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</si>
  <si>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4.33</t>
  </si>
  <si>
    <t>水道事業会計</t>
  </si>
  <si>
    <t>一般会計</t>
  </si>
  <si>
    <t>下水道事業会計</t>
  </si>
  <si>
    <t>介護保険事業特別会計</t>
  </si>
  <si>
    <t>国民健康保険事業特別会計</t>
  </si>
  <si>
    <t>後期高齢者医療事業特別会計</t>
  </si>
  <si>
    <t>農業集落排水事業特別会計</t>
  </si>
  <si>
    <t>地方独立行政法人桑名市総合医療センター施設整備等貸付事業特別会計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</si>
  <si>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</si>
  <si>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</si>
  <si>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</si>
  <si>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</si>
  <si>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</si>
  <si>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</si>
  <si>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</si>
  <si>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</si>
  <si>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</si>
  <si>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2"/>
  </si>
  <si>
    <t>三重県市町総合事務組合（一般会計）</t>
    <rPh sb="12" eb="16">
      <t>イッパンカイケイ</t>
    </rPh>
    <phoneticPr fontId="2"/>
  </si>
  <si>
    <t>〃（共同研修特別会計）</t>
  </si>
  <si>
    <t>〃（デジタル地図特別会計）</t>
  </si>
  <si>
    <t>〃（物品特別会計）</t>
  </si>
  <si>
    <t>〃（退職手当特別会計）</t>
  </si>
  <si>
    <t>〃（消防救急無線特別会計）</t>
  </si>
  <si>
    <t>〃（公平委員会特別会計）</t>
  </si>
  <si>
    <t>三重地方税管理回収機構（一般会計）</t>
    <rPh sb="12" eb="16">
      <t>イッパンカイケイ</t>
    </rPh>
    <phoneticPr fontId="2"/>
  </si>
  <si>
    <t>〃（滞納整理拡充事業特別会計）</t>
  </si>
  <si>
    <t>桑名・員弁広域連合（一般会計）</t>
    <rPh sb="10" eb="14">
      <t>イッパンカイケイ</t>
    </rPh>
    <phoneticPr fontId="2"/>
  </si>
  <si>
    <t>三重県後期高齢者医療広域連合（一般会計）</t>
    <rPh sb="15" eb="19">
      <t>イッパンカイケイ</t>
    </rPh>
    <phoneticPr fontId="2"/>
  </si>
  <si>
    <t>〃（後期高齢者医療特別会計）</t>
  </si>
  <si>
    <t>-</t>
    <phoneticPr fontId="2"/>
  </si>
  <si>
    <t>-</t>
    <phoneticPr fontId="2"/>
  </si>
  <si>
    <t>（独法）桑名市総合医療センター</t>
    <phoneticPr fontId="2"/>
  </si>
  <si>
    <t>○</t>
  </si>
  <si>
    <t>長島町土地改良施設の整備及び維持管理基金</t>
    <rPh sb="0" eb="2">
      <t>ナガシマ</t>
    </rPh>
    <rPh sb="2" eb="3">
      <t>チョウ</t>
    </rPh>
    <rPh sb="3" eb="5">
      <t>トチ</t>
    </rPh>
    <rPh sb="5" eb="7">
      <t>カイリョウ</t>
    </rPh>
    <rPh sb="7" eb="9">
      <t>シセツ</t>
    </rPh>
    <rPh sb="10" eb="12">
      <t>セイビ</t>
    </rPh>
    <rPh sb="12" eb="13">
      <t>オヨ</t>
    </rPh>
    <rPh sb="14" eb="16">
      <t>イジ</t>
    </rPh>
    <rPh sb="16" eb="18">
      <t>カンリ</t>
    </rPh>
    <rPh sb="18" eb="20">
      <t>キキン</t>
    </rPh>
    <phoneticPr fontId="5"/>
  </si>
  <si>
    <t>桑名北部東員線整備基金</t>
    <rPh sb="0" eb="2">
      <t>クワナ</t>
    </rPh>
    <rPh sb="2" eb="4">
      <t>ホクブ</t>
    </rPh>
    <rPh sb="4" eb="6">
      <t>トウイン</t>
    </rPh>
    <rPh sb="6" eb="7">
      <t>セン</t>
    </rPh>
    <rPh sb="7" eb="9">
      <t>セイビ</t>
    </rPh>
    <rPh sb="9" eb="11">
      <t>キキン</t>
    </rPh>
    <phoneticPr fontId="2"/>
  </si>
  <si>
    <t>小中一貫校建設基金</t>
    <rPh sb="0" eb="2">
      <t>ショウチュウ</t>
    </rPh>
    <rPh sb="2" eb="4">
      <t>イッカン</t>
    </rPh>
    <rPh sb="4" eb="5">
      <t>コウ</t>
    </rPh>
    <rPh sb="5" eb="7">
      <t>ケンセツ</t>
    </rPh>
    <rPh sb="7" eb="9">
      <t>キキン</t>
    </rPh>
    <phoneticPr fontId="2"/>
  </si>
  <si>
    <t>ふるさと応援基金</t>
    <rPh sb="4" eb="6">
      <t>オウエン</t>
    </rPh>
    <rPh sb="6" eb="8">
      <t>キキン</t>
    </rPh>
    <phoneticPr fontId="2"/>
  </si>
  <si>
    <t>情報システム整備基金</t>
    <rPh sb="0" eb="2">
      <t>ジョウホウ</t>
    </rPh>
    <rPh sb="6" eb="8">
      <t>セイビ</t>
    </rPh>
    <rPh sb="8" eb="10">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</si>
  <si>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</si>
  <si>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</si>
  <si>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</si>
  <si>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</si>
  <si>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</si>
  <si>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</si>
  <si>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</si>
  <si>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</si>
  <si>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</si>
  <si>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</si>
  <si>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</si>
  <si>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</si>
  <si>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と有形固定資産減価償却率のいずれも、類似団体と比較して高い水準にある。資産の老朽化が進むと、潜在化している更新費用などの将来負担が増加していく事から、公共施設等を適正に管理していく必要がある。</t>
    <phoneticPr fontId="5"/>
  </si>
  <si>
    <t>将来負担比率は、類似団体と比較して高い水準であるが、令和５年度の数値は前年度から改善となった。これは桑名北部東員線整備基金への積立により、充当可能な基金の額が増加したことが主な要因である。また、実質公債費比率について、年々低下傾向にあるものの、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rPh sb="50" eb="57">
      <t>クワナホクブトウインセン</t>
    </rPh>
    <rPh sb="57" eb="61">
      <t>セイビキキン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</si>
</sst>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5DBB-4D5B-979A-C83675A4D4F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44599</c:v>
                </c:pt>
                <c:pt idx="1">
                  <c:v>52138</c:v>
                </c:pt>
                <c:pt idx="2">
                  <c:v>43189</c:v>
                </c:pt>
                <c:pt idx="3">
                  <c:v>34582</c:v>
                </c:pt>
                <c:pt idx="4">
                  <c:v>42155</c:v>
                </c:pt>
              </c:numCache>
            </c:numRef>
          </c:val>
          <c:smooth val="0"/>
          <c:extLst>
            <c:ext xmlns:c16="http://schemas.microsoft.com/office/drawing/2014/chart" uri="{C3380CC4-5D6E-409C-BE32-E72D297353CC}">
              <c16:uniqueId val="{00000001-5DBB-4D5B-979A-C83675A4D4F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5.79</c:v>
                </c:pt>
                <c:pt idx="1">
                  <c:v>7.01</c:v>
                </c:pt>
                <c:pt idx="2">
                  <c:v>9.4700000000000006</c:v>
                </c:pt>
                <c:pt idx="3">
                  <c:v>10.77</c:v>
                </c:pt>
                <c:pt idx="4">
                  <c:v>7.73</c:v>
                </c:pt>
              </c:numCache>
            </c:numRef>
          </c:val>
          <c:extLst>
            <c:ext xmlns:c16="http://schemas.microsoft.com/office/drawing/2014/chart" uri="{C3380CC4-5D6E-409C-BE32-E72D297353CC}">
              <c16:uniqueId val="{00000000-F5DA-4B28-9D15-20CD6DDE981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15.13</c:v>
                </c:pt>
                <c:pt idx="1">
                  <c:v>13.99</c:v>
                </c:pt>
                <c:pt idx="2">
                  <c:v>17.23</c:v>
                </c:pt>
                <c:pt idx="3">
                  <c:v>22.03</c:v>
                </c:pt>
                <c:pt idx="4">
                  <c:v>20.18</c:v>
                </c:pt>
              </c:numCache>
            </c:numRef>
          </c:val>
          <c:extLst>
            <c:ext xmlns:c16="http://schemas.microsoft.com/office/drawing/2014/chart" uri="{C3380CC4-5D6E-409C-BE32-E72D297353CC}">
              <c16:uniqueId val="{00000001-F5DA-4B28-9D15-20CD6DDE981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2.38</c:v>
                </c:pt>
                <c:pt idx="1">
                  <c:v>0.56999999999999995</c:v>
                </c:pt>
                <c:pt idx="2">
                  <c:v>9.73</c:v>
                </c:pt>
                <c:pt idx="3">
                  <c:v>5.7</c:v>
                </c:pt>
                <c:pt idx="4">
                  <c:v>-4.33</c:v>
                </c:pt>
              </c:numCache>
            </c:numRef>
          </c:val>
          <c:smooth val="0"/>
          <c:extLst>
            <c:ext xmlns:c16="http://schemas.microsoft.com/office/drawing/2014/chart" uri="{C3380CC4-5D6E-409C-BE32-E72D297353CC}">
              <c16:uniqueId val="{00000002-F5DA-4B28-9D15-20CD6DDE981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0.03</c:v>
                </c:pt>
                <c:pt idx="4">
                  <c:v>#N/A</c:v>
                </c:pt>
                <c:pt idx="5">
                  <c:v>0.05</c:v>
                </c:pt>
                <c:pt idx="6">
                  <c:v>#N/A</c:v>
                </c:pt>
                <c:pt idx="7">
                  <c:v>0</c:v>
                </c:pt>
                <c:pt idx="8">
                  <c:v>0</c:v>
                </c:pt>
                <c:pt idx="9">
                  <c:v>0</c:v>
                </c:pt>
              </c:numCache>
            </c:numRef>
          </c:val>
          <c:extLst>
            <c:ext xmlns:c16="http://schemas.microsoft.com/office/drawing/2014/chart" uri="{C3380CC4-5D6E-409C-BE32-E72D297353CC}">
              <c16:uniqueId val="{00000000-9956-46A4-B8FD-72DC0725C8F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956-46A4-B8FD-72DC0725C8FC}"/>
            </c:ext>
          </c:extLst>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956-46A4-B8FD-72DC0725C8FC}"/>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0.13</c:v>
                </c:pt>
              </c:numCache>
            </c:numRef>
          </c:val>
          <c:extLst>
            <c:ext xmlns:c16="http://schemas.microsoft.com/office/drawing/2014/chart" uri="{C3380CC4-5D6E-409C-BE32-E72D297353CC}">
              <c16:uniqueId val="{00000003-9956-46A4-B8FD-72DC0725C8FC}"/>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0.21</c:v>
                </c:pt>
              </c:numCache>
            </c:numRef>
          </c:val>
          <c:extLst>
            <c:ext xmlns:c16="http://schemas.microsoft.com/office/drawing/2014/chart" uri="{C3380CC4-5D6E-409C-BE32-E72D297353CC}">
              <c16:uniqueId val="{00000004-9956-46A4-B8FD-72DC0725C8FC}"/>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0.24</c:v>
                </c:pt>
                <c:pt idx="4">
                  <c:v>#N/A</c:v>
                </c:pt>
                <c:pt idx="5">
                  <c:v>0.19</c:v>
                </c:pt>
                <c:pt idx="6">
                  <c:v>#N/A</c:v>
                </c:pt>
                <c:pt idx="7">
                  <c:v>2.2400000000000002</c:v>
                </c:pt>
                <c:pt idx="8">
                  <c:v>#N/A</c:v>
                </c:pt>
                <c:pt idx="9">
                  <c:v>1.08</c:v>
                </c:pt>
              </c:numCache>
            </c:numRef>
          </c:val>
          <c:extLst>
            <c:ext xmlns:c16="http://schemas.microsoft.com/office/drawing/2014/chart" uri="{C3380CC4-5D6E-409C-BE32-E72D297353CC}">
              <c16:uniqueId val="{00000005-9956-46A4-B8FD-72DC0725C8FC}"/>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0.74</c:v>
                </c:pt>
                <c:pt idx="2">
                  <c:v>#N/A</c:v>
                </c:pt>
                <c:pt idx="3">
                  <c:v>1.1100000000000001</c:v>
                </c:pt>
                <c:pt idx="4">
                  <c:v>#N/A</c:v>
                </c:pt>
                <c:pt idx="5">
                  <c:v>1.1599999999999999</c:v>
                </c:pt>
                <c:pt idx="6">
                  <c:v>#N/A</c:v>
                </c:pt>
                <c:pt idx="7">
                  <c:v>1.36</c:v>
                </c:pt>
                <c:pt idx="8">
                  <c:v>#N/A</c:v>
                </c:pt>
                <c:pt idx="9">
                  <c:v>1.32</c:v>
                </c:pt>
              </c:numCache>
            </c:numRef>
          </c:val>
          <c:extLst>
            <c:ext xmlns:c16="http://schemas.microsoft.com/office/drawing/2014/chart" uri="{C3380CC4-5D6E-409C-BE32-E72D297353CC}">
              <c16:uniqueId val="{00000006-9956-46A4-B8FD-72DC0725C8F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2.31</c:v>
                </c:pt>
                <c:pt idx="2">
                  <c:v>#N/A</c:v>
                </c:pt>
                <c:pt idx="3">
                  <c:v>2.69</c:v>
                </c:pt>
                <c:pt idx="4">
                  <c:v>#N/A</c:v>
                </c:pt>
                <c:pt idx="5">
                  <c:v>2.85</c:v>
                </c:pt>
                <c:pt idx="6">
                  <c:v>#N/A</c:v>
                </c:pt>
                <c:pt idx="7">
                  <c:v>2.6</c:v>
                </c:pt>
                <c:pt idx="8">
                  <c:v>#N/A</c:v>
                </c:pt>
                <c:pt idx="9">
                  <c:v>3.15</c:v>
                </c:pt>
              </c:numCache>
            </c:numRef>
          </c:val>
          <c:extLst>
            <c:ext xmlns:c16="http://schemas.microsoft.com/office/drawing/2014/chart" uri="{C3380CC4-5D6E-409C-BE32-E72D297353CC}">
              <c16:uniqueId val="{00000007-9956-46A4-B8FD-72DC0725C8F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5.77</c:v>
                </c:pt>
                <c:pt idx="2">
                  <c:v>#N/A</c:v>
                </c:pt>
                <c:pt idx="3">
                  <c:v>6.96</c:v>
                </c:pt>
                <c:pt idx="4">
                  <c:v>#N/A</c:v>
                </c:pt>
                <c:pt idx="5">
                  <c:v>9.41</c:v>
                </c:pt>
                <c:pt idx="6">
                  <c:v>#N/A</c:v>
                </c:pt>
                <c:pt idx="7">
                  <c:v>10.76</c:v>
                </c:pt>
                <c:pt idx="8">
                  <c:v>#N/A</c:v>
                </c:pt>
                <c:pt idx="9">
                  <c:v>7.73</c:v>
                </c:pt>
              </c:numCache>
            </c:numRef>
          </c:val>
          <c:extLst>
            <c:ext xmlns:c16="http://schemas.microsoft.com/office/drawing/2014/chart" uri="{C3380CC4-5D6E-409C-BE32-E72D297353CC}">
              <c16:uniqueId val="{00000008-9956-46A4-B8FD-72DC0725C8F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7.03</c:v>
                </c:pt>
                <c:pt idx="2">
                  <c:v>#N/A</c:v>
                </c:pt>
                <c:pt idx="3">
                  <c:v>8.07</c:v>
                </c:pt>
                <c:pt idx="4">
                  <c:v>#N/A</c:v>
                </c:pt>
                <c:pt idx="5">
                  <c:v>8.65</c:v>
                </c:pt>
                <c:pt idx="6">
                  <c:v>#N/A</c:v>
                </c:pt>
                <c:pt idx="7">
                  <c:v>9.8800000000000008</c:v>
                </c:pt>
                <c:pt idx="8">
                  <c:v>#N/A</c:v>
                </c:pt>
                <c:pt idx="9">
                  <c:v>11.44</c:v>
                </c:pt>
              </c:numCache>
            </c:numRef>
          </c:val>
          <c:extLst>
            <c:ext xmlns:c16="http://schemas.microsoft.com/office/drawing/2014/chart" uri="{C3380CC4-5D6E-409C-BE32-E72D297353CC}">
              <c16:uniqueId val="{00000009-9956-46A4-B8FD-72DC0725C8F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6474</c:v>
                </c:pt>
                <c:pt idx="5">
                  <c:v>6358</c:v>
                </c:pt>
                <c:pt idx="8">
                  <c:v>6409</c:v>
                </c:pt>
                <c:pt idx="11">
                  <c:v>6885</c:v>
                </c:pt>
                <c:pt idx="14">
                  <c:v>6922</c:v>
                </c:pt>
              </c:numCache>
            </c:numRef>
          </c:val>
          <c:extLst>
            <c:ext xmlns:c16="http://schemas.microsoft.com/office/drawing/2014/chart" uri="{C3380CC4-5D6E-409C-BE32-E72D297353CC}">
              <c16:uniqueId val="{00000000-6056-41D8-A006-C5198C0BE6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056-41D8-A006-C5198C0BE6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141</c:v>
                </c:pt>
                <c:pt idx="3">
                  <c:v>118</c:v>
                </c:pt>
                <c:pt idx="6">
                  <c:v>117</c:v>
                </c:pt>
                <c:pt idx="9">
                  <c:v>117</c:v>
                </c:pt>
                <c:pt idx="12">
                  <c:v>117</c:v>
                </c:pt>
              </c:numCache>
            </c:numRef>
          </c:val>
          <c:extLst>
            <c:ext xmlns:c16="http://schemas.microsoft.com/office/drawing/2014/chart" uri="{C3380CC4-5D6E-409C-BE32-E72D297353CC}">
              <c16:uniqueId val="{00000002-6056-41D8-A006-C5198C0BE6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17</c:v>
                </c:pt>
                <c:pt idx="3">
                  <c:v>128</c:v>
                </c:pt>
                <c:pt idx="6">
                  <c:v>141</c:v>
                </c:pt>
                <c:pt idx="9">
                  <c:v>382</c:v>
                </c:pt>
                <c:pt idx="12">
                  <c:v>575</c:v>
                </c:pt>
              </c:numCache>
            </c:numRef>
          </c:val>
          <c:extLst>
            <c:ext xmlns:c16="http://schemas.microsoft.com/office/drawing/2014/chart" uri="{C3380CC4-5D6E-409C-BE32-E72D297353CC}">
              <c16:uniqueId val="{00000003-6056-41D8-A006-C5198C0BE6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1704</c:v>
                </c:pt>
                <c:pt idx="3">
                  <c:v>1707</c:v>
                </c:pt>
                <c:pt idx="6">
                  <c:v>1735</c:v>
                </c:pt>
                <c:pt idx="9">
                  <c:v>1705</c:v>
                </c:pt>
                <c:pt idx="12">
                  <c:v>1674</c:v>
                </c:pt>
              </c:numCache>
            </c:numRef>
          </c:val>
          <c:extLst>
            <c:ext xmlns:c16="http://schemas.microsoft.com/office/drawing/2014/chart" uri="{C3380CC4-5D6E-409C-BE32-E72D297353CC}">
              <c16:uniqueId val="{00000004-6056-41D8-A006-C5198C0BE6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56-41D8-A006-C5198C0BE6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056-41D8-A006-C5198C0BE6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6587</c:v>
                </c:pt>
                <c:pt idx="3">
                  <c:v>6495</c:v>
                </c:pt>
                <c:pt idx="6">
                  <c:v>6437</c:v>
                </c:pt>
                <c:pt idx="9">
                  <c:v>6617</c:v>
                </c:pt>
                <c:pt idx="12">
                  <c:v>6488</c:v>
                </c:pt>
              </c:numCache>
            </c:numRef>
          </c:val>
          <c:extLst>
            <c:ext xmlns:c16="http://schemas.microsoft.com/office/drawing/2014/chart" uri="{C3380CC4-5D6E-409C-BE32-E72D297353CC}">
              <c16:uniqueId val="{00000007-6056-41D8-A006-C5198C0BE6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1975</c:v>
                </c:pt>
                <c:pt idx="2">
                  <c:v>#N/A</c:v>
                </c:pt>
                <c:pt idx="3">
                  <c:v>#N/A</c:v>
                </c:pt>
                <c:pt idx="4">
                  <c:v>2090</c:v>
                </c:pt>
                <c:pt idx="5">
                  <c:v>#N/A</c:v>
                </c:pt>
                <c:pt idx="6">
                  <c:v>#N/A</c:v>
                </c:pt>
                <c:pt idx="7">
                  <c:v>2021</c:v>
                </c:pt>
                <c:pt idx="8">
                  <c:v>#N/A</c:v>
                </c:pt>
                <c:pt idx="9">
                  <c:v>#N/A</c:v>
                </c:pt>
                <c:pt idx="10">
                  <c:v>1936</c:v>
                </c:pt>
                <c:pt idx="11">
                  <c:v>#N/A</c:v>
                </c:pt>
                <c:pt idx="12">
                  <c:v>#N/A</c:v>
                </c:pt>
                <c:pt idx="13">
                  <c:v>1932</c:v>
                </c:pt>
                <c:pt idx="14">
                  <c:v>#N/A</c:v>
                </c:pt>
              </c:numCache>
            </c:numRef>
          </c:val>
          <c:smooth val="0"/>
          <c:extLst>
            <c:ext xmlns:c16="http://schemas.microsoft.com/office/drawing/2014/chart" uri="{C3380CC4-5D6E-409C-BE32-E72D297353CC}">
              <c16:uniqueId val="{00000008-6056-41D8-A006-C5198C0BE6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64722</c:v>
                </c:pt>
                <c:pt idx="5">
                  <c:v>64707</c:v>
                </c:pt>
                <c:pt idx="8">
                  <c:v>63358</c:v>
                </c:pt>
                <c:pt idx="11">
                  <c:v>60853</c:v>
                </c:pt>
                <c:pt idx="14">
                  <c:v>58125</c:v>
                </c:pt>
              </c:numCache>
            </c:numRef>
          </c:val>
          <c:extLst>
            <c:ext xmlns:c16="http://schemas.microsoft.com/office/drawing/2014/chart" uri="{C3380CC4-5D6E-409C-BE32-E72D297353CC}">
              <c16:uniqueId val="{00000000-EE30-4525-A7FD-CDE1E419F9E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18924</c:v>
                </c:pt>
                <c:pt idx="5">
                  <c:v>19107</c:v>
                </c:pt>
                <c:pt idx="8">
                  <c:v>17513</c:v>
                </c:pt>
                <c:pt idx="11">
                  <c:v>17294</c:v>
                </c:pt>
                <c:pt idx="14">
                  <c:v>16905</c:v>
                </c:pt>
              </c:numCache>
            </c:numRef>
          </c:val>
          <c:extLst>
            <c:ext xmlns:c16="http://schemas.microsoft.com/office/drawing/2014/chart" uri="{C3380CC4-5D6E-409C-BE32-E72D297353CC}">
              <c16:uniqueId val="{00000001-EE30-4525-A7FD-CDE1E419F9E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10706</c:v>
                </c:pt>
                <c:pt idx="5">
                  <c:v>12098</c:v>
                </c:pt>
                <c:pt idx="8">
                  <c:v>14097</c:v>
                </c:pt>
                <c:pt idx="11">
                  <c:v>16244</c:v>
                </c:pt>
                <c:pt idx="14">
                  <c:v>17682</c:v>
                </c:pt>
              </c:numCache>
            </c:numRef>
          </c:val>
          <c:extLst>
            <c:ext xmlns:c16="http://schemas.microsoft.com/office/drawing/2014/chart" uri="{C3380CC4-5D6E-409C-BE32-E72D297353CC}">
              <c16:uniqueId val="{00000002-EE30-4525-A7FD-CDE1E419F9E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30-4525-A7FD-CDE1E419F9E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30-4525-A7FD-CDE1E419F9E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7389</c:v>
                </c:pt>
                <c:pt idx="3">
                  <c:v>7730</c:v>
                </c:pt>
                <c:pt idx="6">
                  <c:v>7570</c:v>
                </c:pt>
                <c:pt idx="9">
                  <c:v>7354</c:v>
                </c:pt>
                <c:pt idx="12">
                  <c:v>7570</c:v>
                </c:pt>
              </c:numCache>
            </c:numRef>
          </c:val>
          <c:extLst>
            <c:ext xmlns:c16="http://schemas.microsoft.com/office/drawing/2014/chart" uri="{C3380CC4-5D6E-409C-BE32-E72D297353CC}">
              <c16:uniqueId val="{00000005-EE30-4525-A7FD-CDE1E419F9E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6655</c:v>
                </c:pt>
                <c:pt idx="3">
                  <c:v>6849</c:v>
                </c:pt>
                <c:pt idx="6">
                  <c:v>6891</c:v>
                </c:pt>
                <c:pt idx="9">
                  <c:v>6985</c:v>
                </c:pt>
                <c:pt idx="12">
                  <c:v>7238</c:v>
                </c:pt>
              </c:numCache>
            </c:numRef>
          </c:val>
          <c:extLst>
            <c:ext xmlns:c16="http://schemas.microsoft.com/office/drawing/2014/chart" uri="{C3380CC4-5D6E-409C-BE32-E72D297353CC}">
              <c16:uniqueId val="{00000006-EE30-4525-A7FD-CDE1E419F9E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6973</c:v>
                </c:pt>
                <c:pt idx="3">
                  <c:v>6820</c:v>
                </c:pt>
                <c:pt idx="6">
                  <c:v>6685</c:v>
                </c:pt>
                <c:pt idx="9">
                  <c:v>6289</c:v>
                </c:pt>
                <c:pt idx="12">
                  <c:v>5716</c:v>
                </c:pt>
              </c:numCache>
            </c:numRef>
          </c:val>
          <c:extLst>
            <c:ext xmlns:c16="http://schemas.microsoft.com/office/drawing/2014/chart" uri="{C3380CC4-5D6E-409C-BE32-E72D297353CC}">
              <c16:uniqueId val="{00000007-EE30-4525-A7FD-CDE1E419F9E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19940</c:v>
                </c:pt>
                <c:pt idx="3">
                  <c:v>18693</c:v>
                </c:pt>
                <c:pt idx="6">
                  <c:v>18350</c:v>
                </c:pt>
                <c:pt idx="9">
                  <c:v>18220</c:v>
                </c:pt>
                <c:pt idx="12">
                  <c:v>18077</c:v>
                </c:pt>
              </c:numCache>
            </c:numRef>
          </c:val>
          <c:extLst>
            <c:ext xmlns:c16="http://schemas.microsoft.com/office/drawing/2014/chart" uri="{C3380CC4-5D6E-409C-BE32-E72D297353CC}">
              <c16:uniqueId val="{00000008-EE30-4525-A7FD-CDE1E419F9E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1641</c:v>
                </c:pt>
                <c:pt idx="3">
                  <c:v>1523</c:v>
                </c:pt>
                <c:pt idx="6">
                  <c:v>1406</c:v>
                </c:pt>
                <c:pt idx="9">
                  <c:v>1289</c:v>
                </c:pt>
                <c:pt idx="12">
                  <c:v>1172</c:v>
                </c:pt>
              </c:numCache>
            </c:numRef>
          </c:val>
          <c:extLst>
            <c:ext xmlns:c16="http://schemas.microsoft.com/office/drawing/2014/chart" uri="{C3380CC4-5D6E-409C-BE32-E72D297353CC}">
              <c16:uniqueId val="{00000009-EE30-4525-A7FD-CDE1E419F9E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68059</c:v>
                </c:pt>
                <c:pt idx="3">
                  <c:v>69292</c:v>
                </c:pt>
                <c:pt idx="6">
                  <c:v>67895</c:v>
                </c:pt>
                <c:pt idx="9">
                  <c:v>65565</c:v>
                </c:pt>
                <c:pt idx="12">
                  <c:v>62822</c:v>
                </c:pt>
              </c:numCache>
            </c:numRef>
          </c:val>
          <c:extLst>
            <c:ext xmlns:c16="http://schemas.microsoft.com/office/drawing/2014/chart" uri="{C3380CC4-5D6E-409C-BE32-E72D297353CC}">
              <c16:uniqueId val="{0000000A-EE30-4525-A7FD-CDE1E419F9E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16306</c:v>
                </c:pt>
                <c:pt idx="2">
                  <c:v>#N/A</c:v>
                </c:pt>
                <c:pt idx="3">
                  <c:v>#N/A</c:v>
                </c:pt>
                <c:pt idx="4">
                  <c:v>14995</c:v>
                </c:pt>
                <c:pt idx="5">
                  <c:v>#N/A</c:v>
                </c:pt>
                <c:pt idx="6">
                  <c:v>#N/A</c:v>
                </c:pt>
                <c:pt idx="7">
                  <c:v>13829</c:v>
                </c:pt>
                <c:pt idx="8">
                  <c:v>#N/A</c:v>
                </c:pt>
                <c:pt idx="9">
                  <c:v>#N/A</c:v>
                </c:pt>
                <c:pt idx="10">
                  <c:v>11311</c:v>
                </c:pt>
                <c:pt idx="11">
                  <c:v>#N/A</c:v>
                </c:pt>
                <c:pt idx="12">
                  <c:v>#N/A</c:v>
                </c:pt>
                <c:pt idx="13">
                  <c:v>9883</c:v>
                </c:pt>
                <c:pt idx="14">
                  <c:v>#N/A</c:v>
                </c:pt>
              </c:numCache>
            </c:numRef>
          </c:val>
          <c:smooth val="0"/>
          <c:extLst>
            <c:ext xmlns:c16="http://schemas.microsoft.com/office/drawing/2014/chart" uri="{C3380CC4-5D6E-409C-BE32-E72D297353CC}">
              <c16:uniqueId val="{0000000B-EE30-4525-A7FD-CDE1E419F9E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5587</c:v>
                </c:pt>
                <c:pt idx="1">
                  <c:v>7038</c:v>
                </c:pt>
                <c:pt idx="2">
                  <c:v>6557</c:v>
                </c:pt>
              </c:numCache>
            </c:numRef>
          </c:val>
          <c:extLst>
            <c:ext xmlns:c16="http://schemas.microsoft.com/office/drawing/2014/chart" uri="{C3380CC4-5D6E-409C-BE32-E72D297353CC}">
              <c16:uniqueId val="{00000000-E699-479F-A247-FBC62A9355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1210</c:v>
                </c:pt>
                <c:pt idx="1">
                  <c:v>1322</c:v>
                </c:pt>
                <c:pt idx="2">
                  <c:v>1575</c:v>
                </c:pt>
              </c:numCache>
            </c:numRef>
          </c:val>
          <c:extLst>
            <c:ext xmlns:c16="http://schemas.microsoft.com/office/drawing/2014/chart" uri="{C3380CC4-5D6E-409C-BE32-E72D297353CC}">
              <c16:uniqueId val="{00000001-E699-479F-A247-FBC62A9355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6729</c:v>
                </c:pt>
                <c:pt idx="1">
                  <c:v>6997</c:v>
                </c:pt>
                <c:pt idx="2">
                  <c:v>7838</c:v>
                </c:pt>
              </c:numCache>
            </c:numRef>
          </c:val>
          <c:extLst>
            <c:ext xmlns:c16="http://schemas.microsoft.com/office/drawing/2014/chart" uri="{C3380CC4-5D6E-409C-BE32-E72D297353CC}">
              <c16:uniqueId val="{00000002-E699-479F-A247-FBC62A9355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{0B1746D7-A837-4468-A443-7B9A90902F81}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B09-4819-8F9A-F3C4A80DDA2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{833881CF-02DD-4DAD-8FF3-21EA5A10890D}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B09-4819-8F9A-F3C4A80DDA2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{78FBBB24-5F7B-47C3-B94B-326C15C047BA}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B09-4819-8F9A-F3C4A80DDA2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{CF67ECFB-9254-4056-876B-9AEDC0133D46}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B09-4819-8F9A-F3C4A80DDA2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{4E64EC50-8CD1-43B0-8AA8-AE6F722DC587}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B09-4819-8F9A-F3C4A80DDA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{B1A1FFF4-8323-47FF-8547-20E6E3C47E58}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B09-4819-8F9A-F3C4A80DDA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{D1448EB7-FB34-4C36-8230-3A04AF36273E}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B09-4819-8F9A-F3C4A80DDA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{026154B3-4CE8-42CE-B53A-61460C65465A}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B09-4819-8F9A-F3C4A80DDA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{620935F9-94AB-47F7-8C0E-187687AD10AE}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B09-4819-8F9A-F3C4A80DDA2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c:v>
                </c:pt>
                <c:pt idx="8">
                  <c:v>67.2</c:v>
                </c:pt>
                <c:pt idx="16">
                  <c:v>67.7</c:v>
                </c:pt>
                <c:pt idx="24">
                  <c:v>69</c:v>
                </c:pt>
                <c:pt idx="32">
                  <c:v>70.2</c:v>
                </c:pt>
              </c:numCache>
            </c:numRef>
          </c:xVal>
          <c:yVal>
            <c:numRef>
              <c:f>公会計指標分析・財政指標組合せ分析表!$BP$51:$DC$51</c:f>
              <c:numCache>
                <c:formatCode>#,##0.0;"▲ "#,##0.0</c:formatCode>
                <c:ptCount val="40"/>
                <c:pt idx="0">
                  <c:v>64.7</c:v>
                </c:pt>
                <c:pt idx="8">
                  <c:v>57.8</c:v>
                </c:pt>
                <c:pt idx="16">
                  <c:v>50.7</c:v>
                </c:pt>
                <c:pt idx="24">
                  <c:v>42.5</c:v>
                </c:pt>
                <c:pt idx="32">
                  <c:v>36.4</c:v>
                </c:pt>
              </c:numCache>
            </c:numRef>
          </c:yVal>
          <c:smooth val="0"/>
          <c:extLst>
            <c:ext xmlns:c16="http://schemas.microsoft.com/office/drawing/2014/chart" uri="{C3380CC4-5D6E-409C-BE32-E72D297353CC}">
              <c16:uniqueId val="{00000009-0B09-4819-8F9A-F3C4A80DDA2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{208331AA-B8A0-4B85-9CC3-34859E6794B7}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B09-4819-8F9A-F3C4A80DDA2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{9ACE5769-BA84-4FEF-89B8-E56476C79467}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B09-4819-8F9A-F3C4A80DDA2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{63780B88-13DD-46F7-AB73-E16F258357AA}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B09-4819-8F9A-F3C4A80DDA2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{E141D463-D1AD-44B5-9B97-06C8BC6CA8F4}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B09-4819-8F9A-F3C4A80DDA2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{58D50E98-4CF6-4093-B1C7-277B262D6518}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B09-4819-8F9A-F3C4A80DDA2C}"/>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{C984E21E-4DE0-4B2B-A6B7-86FEE71E4EE5}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B09-4819-8F9A-F3C4A80DDA2C}"/>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{8DE5D874-6896-4333-B4B5-5468A0E986E2}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B09-4819-8F9A-F3C4A80DDA2C}"/>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{648B92D9-3B60-46B1-BCD2-CFDA1C6D4F0B}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B09-4819-8F9A-F3C4A80DDA2C}"/>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{1E812635-9203-4F14-BB67-AD4C653AE5F7}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B09-4819-8F9A-F3C4A80DDA2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61.9</c:v>
                </c:pt>
                <c:pt idx="16">
                  <c:v>62.8</c:v>
                </c:pt>
                <c:pt idx="24">
                  <c:v>64</c:v>
                </c:pt>
                <c:pt idx="32">
                  <c:v>64.400000000000006</c:v>
                </c:pt>
              </c:numCache>
            </c:numRef>
          </c:xVal>
          <c:yVal>
            <c:numRef>
              <c:f>公会計指標分析・財政指標組合せ分析表!$BP$55:$DC$55</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0B09-4819-8F9A-F3C4A80DDA2C}"/>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{418745BB-4D45-4013-850E-35ED361E4948}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0A19-45BB-A4B1-E50D4AD53B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{9A3E8BAA-66C3-444A-B03F-31C1FEB73DD6}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19-45BB-A4B1-E50D4AD53B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{A249D69B-E318-44AE-AD8C-DEC957C078D5}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19-45BB-A4B1-E50D4AD53B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{4B783197-CCE4-40E4-A6AE-6A55F7544C4E}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19-45BB-A4B1-E50D4AD53B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{5CF8264D-3754-4DAA-9ACF-D59E04B383E6}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19-45BB-A4B1-E50D4AD53BB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{8F1163DE-FEBD-4532-80EE-58BA428746CF}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0A19-45BB-A4B1-E50D4AD53BB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{F127EA53-CE38-4959-92D2-36262B348A01}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0A19-45BB-A4B1-E50D4AD53BB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{3D7B0FCF-6394-43F8-A19F-9F6D72E5F587}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0A19-45BB-A4B1-E50D4AD53BB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{FAF790AF-EEF1-4BF4-86E8-0D78D7FD717C}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0A19-45BB-A4B1-E50D4AD53B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8.8000000000000007</c:v>
                </c:pt>
                <c:pt idx="8">
                  <c:v>8.1999999999999993</c:v>
                </c:pt>
                <c:pt idx="16">
                  <c:v>7.7</c:v>
                </c:pt>
                <c:pt idx="24">
                  <c:v>7.5</c:v>
                </c:pt>
                <c:pt idx="32">
                  <c:v>7.2</c:v>
                </c:pt>
              </c:numCache>
            </c:numRef>
          </c:xVal>
          <c:yVal>
            <c:numRef>
              <c:f>公会計指標分析・財政指標組合せ分析表!$BP$73:$DC$73</c:f>
              <c:numCache>
                <c:formatCode>#,##0.0;"▲ "#,##0.0</c:formatCode>
                <c:ptCount val="40"/>
                <c:pt idx="0">
                  <c:v>64.7</c:v>
                </c:pt>
                <c:pt idx="8">
                  <c:v>57.8</c:v>
                </c:pt>
                <c:pt idx="16">
                  <c:v>50.7</c:v>
                </c:pt>
                <c:pt idx="24">
                  <c:v>42.5</c:v>
                </c:pt>
                <c:pt idx="32">
                  <c:v>36.4</c:v>
                </c:pt>
              </c:numCache>
            </c:numRef>
          </c:yVal>
          <c:smooth val="0"/>
          <c:extLst>
            <c:ext xmlns:c16="http://schemas.microsoft.com/office/drawing/2014/chart" uri="{C3380CC4-5D6E-409C-BE32-E72D297353CC}">
              <c16:uniqueId val="{00000009-0A19-45BB-A4B1-E50D4AD53B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5.3034713855060651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{03E0F2B8-0695-42AD-87A4-2FA2144E237F}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0A19-45BB-A4B1-E50D4AD53B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{CBD9AEC9-CCC8-4704-A65D-F5AB4F754B0F}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19-45BB-A4B1-E50D4AD53B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{16618246-838F-4F24-B01F-F42738AB6EEB}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19-45BB-A4B1-E50D4AD53B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{D9B38720-F4BE-4F90-A48B-4391C9620B4F}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19-45BB-A4B1-E50D4AD53B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{5EBEF568-D501-42B1-975E-BD1078691013}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19-45BB-A4B1-E50D4AD53BB3}"/>
                </c:ext>
              </c:extLst>
            </c:dLbl>
            <c:dLbl>
              <c:idx val="8"/>
              <c:layout>
                <c:manualLayout>
                  <c:x val="0"/>
                  <c:y val="2.4720924004063272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{BA0ADEC5-5C2D-4055-B112-C2D894BC75EF}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0A19-45BB-A4B1-E50D4AD53BB3}"/>
                </c:ext>
              </c:extLst>
            </c:dLbl>
            <c:dLbl>
              <c:idx val="16"/>
              <c:layout>
                <c:manualLayout>
                  <c:x val="0"/>
                  <c:y val="1.7911072417626562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{9E81ED6C-7116-4258-8175-1CB2D3912288}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0A19-45BB-A4B1-E50D4AD53BB3}"/>
                </c:ext>
              </c:extLst>
            </c:dLbl>
            <c:dLbl>
              <c:idx val="24"/>
              <c:layout>
                <c:manualLayout>
                  <c:x val="0"/>
                  <c:y val="2.4122426976512849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{B65CC51E-3BCC-43D1-9BC2-2DB85D89A184}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0A19-45BB-A4B1-E50D4AD53BB3}"/>
                </c:ext>
              </c:extLst>
            </c:dLbl>
            <c:dLbl>
              <c:idx val="32"/>
              <c:layout>
                <c:manualLayout>
                  <c:x val="0"/>
                  <c:y val="-1.371902456800330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{AB23CE38-97DC-4582-9EA6-566D42CD0341}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0A19-45BB-A4B1-E50D4AD53B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0A19-45BB-A4B1-E50D4AD53BB3}"/>
            </c:ext>
          </c:extLst>
        </c:ser>
        <c:dLbls>
          <c:showLegendKey val="0"/>
          <c:showVal val="1"/>
          <c:showCatName val="0"/>
          <c:showSerName val="0"/>
          <c:showPercent val="0"/>
          <c:showBubbleSize val="0"/>
        </c:dLbls>
        <c:axId val="84219776"/>
        <c:axId val="84234240"/>
      </c:scatterChart>
      <c:valAx>
        <c:axId val="84219776"/>
        <c:scaling>
          <c:orientation val="maxMin"/>
          <c:max val="10"/>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元利償還金等（</a:t>
          </a:r>
          <a:r>
            <a:rPr kumimoji="1" lang="en-US" altLang="ja-JP" sz="1250">
              <a:latin typeface="ＭＳ ゴシック" pitchFamily="49" charset="-128"/>
              <a:ea typeface="ＭＳ ゴシック" pitchFamily="49" charset="-128"/>
            </a:rPr>
            <a:t>A)</a:t>
          </a:r>
          <a:r>
            <a:rPr kumimoji="1" lang="ja-JP" altLang="en-US" sz="1250">
              <a:latin typeface="ＭＳ ゴシック" pitchFamily="49" charset="-128"/>
              <a:ea typeface="ＭＳ ゴシック" pitchFamily="49" charset="-128"/>
            </a:rPr>
            <a:t>は昨年度と比較し増加となっているが、この主な要因は、合併特例事業債等の減少による元利償還金の減少がある一方で、可燃ごみ焼却施設整備事業における元利償還金の増加等による組合等が起こした地方債の元利償還金に対する負担金等の増加となっており、結果として元利償還金等は増加となっている。</a:t>
          </a:r>
        </a:p>
        <a:p>
          <a:r>
            <a:rPr kumimoji="1" lang="ja-JP" altLang="en-US" sz="1250">
              <a:latin typeface="ＭＳ ゴシック" pitchFamily="49" charset="-128"/>
              <a:ea typeface="ＭＳ ゴシック" pitchFamily="49" charset="-128"/>
            </a:rPr>
            <a:t>分子から控除される算入公債費（</a:t>
          </a:r>
          <a:r>
            <a:rPr kumimoji="1" lang="en-US" altLang="ja-JP" sz="1250">
              <a:latin typeface="ＭＳ ゴシック" pitchFamily="49" charset="-128"/>
              <a:ea typeface="ＭＳ ゴシック" pitchFamily="49" charset="-128"/>
            </a:rPr>
            <a:t>B</a:t>
          </a:r>
          <a:r>
            <a:rPr kumimoji="1" lang="ja-JP" altLang="en-US" sz="1250">
              <a:latin typeface="ＭＳ ゴシック" pitchFamily="49" charset="-128"/>
              <a:ea typeface="ＭＳ ゴシック" pitchFamily="49" charset="-128"/>
            </a:rPr>
            <a:t>）も特定財源の増加等を主な要因として、元利償還金</a:t>
          </a:r>
          <a:r>
            <a:rPr kumimoji="1" lang="en-US" altLang="ja-JP" sz="1250">
              <a:latin typeface="ＭＳ ゴシック" pitchFamily="49" charset="-128"/>
              <a:ea typeface="ＭＳ ゴシック" pitchFamily="49" charset="-128"/>
            </a:rPr>
            <a:t>(A)</a:t>
          </a:r>
          <a:r>
            <a:rPr kumimoji="1" lang="ja-JP" altLang="en-US" sz="1250">
              <a:latin typeface="ＭＳ ゴシック" pitchFamily="49" charset="-128"/>
              <a:ea typeface="ＭＳ ゴシック" pitchFamily="49" charset="-128"/>
            </a:rPr>
            <a:t>を上回る増加となっており、結果として実質公債費比率の分子は減少している。</a:t>
          </a:r>
        </a:p>
        <a:p>
          <a:r>
            <a:rPr kumimoji="1" lang="ja-JP" altLang="en-US" sz="1250">
              <a:latin typeface="ＭＳ ゴシック" pitchFamily="49" charset="-128"/>
              <a:ea typeface="ＭＳ ゴシック" pitchFamily="49" charset="-128"/>
            </a:rPr>
            <a:t>実質公債費比率は安定的に推移しているが、安定的で健全な財政運営のため、今後も計画的な地方債の発行に努める。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満期一括償還地方債の発行は無し。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は昨年度と比較し減少となっている。この主な要因は、臨時財政対策債や緊急防災・減災事業債等の地方債新規発行が減少したためであるが、この要因は控除対象である充当可能財源等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における、基準財政需要額算入見込額の減少の主な要因ともなっており、実質的に相殺されている。</a:t>
          </a:r>
        </a:p>
        <a:p>
          <a:r>
            <a:rPr kumimoji="1" lang="ja-JP" altLang="en-US" sz="1300">
              <a:latin typeface="ＭＳ ゴシック" pitchFamily="49" charset="-128"/>
              <a:ea typeface="ＭＳ ゴシック" pitchFamily="49" charset="-128"/>
            </a:rPr>
            <a:t>充当可能財源等</a:t>
          </a:r>
          <a:r>
            <a:rPr kumimoji="1" lang="en-US" altLang="ja-JP" sz="1300">
              <a:latin typeface="ＭＳ ゴシック" pitchFamily="49" charset="-128"/>
              <a:ea typeface="ＭＳ ゴシック" pitchFamily="49" charset="-128"/>
            </a:rPr>
            <a:t>(B)</a:t>
          </a:r>
          <a:r>
            <a:rPr kumimoji="1" lang="ja-JP" altLang="en-US" sz="1300">
              <a:latin typeface="ＭＳ ゴシック" pitchFamily="49" charset="-128"/>
              <a:ea typeface="ＭＳ ゴシック" pitchFamily="49" charset="-128"/>
            </a:rPr>
            <a:t>については、前述の基準財政需要額算入見込額の減少により、全体としては減少したものの、桑名北部東員線整備基金等への積立により、充当可能基金が増加となったことで減少幅は将来負担額</a:t>
          </a:r>
          <a:r>
            <a:rPr kumimoji="1" lang="en-US" altLang="ja-JP" sz="1300">
              <a:latin typeface="ＭＳ ゴシック" pitchFamily="49" charset="-128"/>
              <a:ea typeface="ＭＳ ゴシック" pitchFamily="49" charset="-128"/>
            </a:rPr>
            <a:t>(A)</a:t>
          </a:r>
          <a:r>
            <a:rPr kumimoji="1" lang="ja-JP" altLang="en-US" sz="1300">
              <a:latin typeface="ＭＳ ゴシック" pitchFamily="49" charset="-128"/>
              <a:ea typeface="ＭＳ ゴシック" pitchFamily="49" charset="-128"/>
            </a:rPr>
            <a:t>よりも小さくなった。結果として、将来負担比率の分子については減少となった。</a:t>
          </a:r>
        </a:p>
        <a:p>
          <a:r>
            <a:rPr kumimoji="1" lang="ja-JP" altLang="en-US" sz="1300">
              <a:latin typeface="ＭＳ ゴシック" pitchFamily="49" charset="-128"/>
              <a:ea typeface="ＭＳ ゴシック" pitchFamily="49" charset="-128"/>
            </a:rPr>
            <a:t>一般会計等に係る地方債現在高は減少しているものの、今後投資的事業に伴う地方債の発行増が見込まれるため、安定的で健全な財政運営のため、計画的な地方債の発行に努める。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令和４年度末と令和５年度末の基金残高を比較すると、令和４年度決算実質収支額の積立による財政調整基金残高の増と、桑名北部東員線整備基金への積立等により、基金残高は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物価高騰や光熱水費の上昇傾向であることを踏まえ、税収の動向に注意するとともに、今後も引き続き、将来を見据えた基金残高の確保や、事業に合わせて有利で有効的な基金の活用をしていく。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・桑名北部東員線整備基金：桑名北部東員線の整備のため積立を行い、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・新型コロナウイルス感染症緊急対策基金：基金の廃止に伴い、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・公共施設整備基金：公共施設の整備等に要する経費の財源として、使用料増収分の一部等を積み立て、今後多くの公共施設が更新時期を迎えるため、施設の改修事業に活用する予定。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機器の整備に要する経費の財源として、計画的に積立を行い、機器の更新・整備時期に合わせて活用する予定。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地方財政法の規定に基づく決算剰余金等について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千円を積立てた一方、収支の均衡を図るため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3,884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千円を取り崩したため、残高について差額の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の自然災害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市有財産の土地売払収入等や前年度実質収支額の約５％などに加え、令和５年度は普通交付税の追加交付分を積立て、合計で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千円を積み立てた。このため、市債の償還のための財源として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千万円を取り崩したものの、残高は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起債の償還に必要な財源を確保するため、財産収入の一部である市有財産の貸付収入及び土地売払収入等を財源に積立てる。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00000000-0008-0000-0D00-00003E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flipV="1">
          <a:off x="4760595" y="5471160"/>
          <a:ext cx="1270" cy="1304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64" name="有形固定資産減価償却率最小値テキスト">
          <a:extLst>
            <a:ext uri="{FF2B5EF4-FFF2-40B4-BE49-F238E27FC236}">
              <a16:creationId xmlns:a16="http://schemas.microsoft.com/office/drawing/2014/main" id="{00000000-0008-0000-0D00-000040000000}"/>
            </a:ext>
          </a:extLst>
        </xdr:cNvPr>
        <xdr:cNvSpPr txBox="1"/>
      </xdr:nvSpPr>
      <xdr:spPr>
        <a:xfrm>
          <a:off x="4813300" y="677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4673600" y="677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6" name="有形固定資産減価償却率最大値テキスト">
          <a:extLst>
            <a:ext uri="{FF2B5EF4-FFF2-40B4-BE49-F238E27FC236}">
              <a16:creationId xmlns:a16="http://schemas.microsoft.com/office/drawing/2014/main" id="{00000000-0008-0000-0D00-000042000000}"/>
            </a:ext>
          </a:extLst>
        </xdr:cNvPr>
        <xdr:cNvSpPr txBox="1"/>
      </xdr:nvSpPr>
      <xdr:spPr>
        <a:xfrm>
          <a:off x="4813300" y="5246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547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68" name="有形固定資産減価償却率平均値テキスト">
          <a:extLst>
            <a:ext uri="{FF2B5EF4-FFF2-40B4-BE49-F238E27FC236}">
              <a16:creationId xmlns:a16="http://schemas.microsoft.com/office/drawing/2014/main" id="{00000000-0008-0000-0D00-000044000000}"/>
            </a:ext>
          </a:extLst>
        </xdr:cNvPr>
        <xdr:cNvSpPr txBox="1"/>
      </xdr:nvSpPr>
      <xdr:spPr>
        <a:xfrm>
          <a:off x="4813300" y="6239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69" name="フローチャート: 判断 68">
          <a:extLst>
            <a:ext uri="{FF2B5EF4-FFF2-40B4-BE49-F238E27FC236}">
              <a16:creationId xmlns:a16="http://schemas.microsoft.com/office/drawing/2014/main" id="{00000000-0008-0000-0D00-000045000000}"/>
            </a:ext>
          </a:extLst>
        </xdr:cNvPr>
        <xdr:cNvSpPr/>
      </xdr:nvSpPr>
      <xdr:spPr>
        <a:xfrm>
          <a:off x="47117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0" name="フローチャート: 判断 69">
          <a:extLst>
            <a:ext uri="{FF2B5EF4-FFF2-40B4-BE49-F238E27FC236}">
              <a16:creationId xmlns:a16="http://schemas.microsoft.com/office/drawing/2014/main" id="{00000000-0008-0000-0D00-000046000000}"/>
            </a:ext>
          </a:extLst>
        </xdr:cNvPr>
        <xdr:cNvSpPr/>
      </xdr:nvSpPr>
      <xdr:spPr>
        <a:xfrm>
          <a:off x="40005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3238500" y="631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2476500" y="627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17145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00000000-0008-0000-0D00-00004A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0000000-0008-0000-0D00-00004B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37211</xdr:rowOff>
    </xdr:from>
    <xdr:to>
      <xdr:col>23</xdr:col>
      <xdr:colOff>136525</xdr:colOff>
      <xdr:row>34</xdr:row>
      <xdr:rowOff>138811</xdr:rowOff>
    </xdr:to>
    <xdr:sp macro="" textlink="">
      <xdr:nvSpPr>
        <xdr:cNvPr id="79" name="楕円 78">
          <a:extLst>
            <a:ext uri="{FF2B5EF4-FFF2-40B4-BE49-F238E27FC236}">
              <a16:creationId xmlns:a16="http://schemas.microsoft.com/office/drawing/2014/main" id="{00000000-0008-0000-0D00-00004F000000}"/>
            </a:ext>
          </a:extLst>
        </xdr:cNvPr>
        <xdr:cNvSpPr/>
      </xdr:nvSpPr>
      <xdr:spPr>
        <a:xfrm>
          <a:off x="4711700" y="66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123588</xdr:rowOff>
    </xdr:from>
    <xdr:ext cx="405111" cy="259045"/>
    <xdr:sp macro="" textlink="">
      <xdr:nvSpPr>
        <xdr:cNvPr id="80" name="有形固定資産減価償却率該当値テキスト">
          <a:extLst>
            <a:ext uri="{FF2B5EF4-FFF2-40B4-BE49-F238E27FC236}">
              <a16:creationId xmlns:a16="http://schemas.microsoft.com/office/drawing/2014/main" id="{00000000-0008-0000-0D00-000050000000}"/>
            </a:ext>
          </a:extLst>
        </xdr:cNvPr>
        <xdr:cNvSpPr txBox="1"/>
      </xdr:nvSpPr>
      <xdr:spPr>
        <a:xfrm>
          <a:off x="4813300" y="6552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156845</xdr:rowOff>
    </xdr:from>
    <xdr:to>
      <xdr:col>19</xdr:col>
      <xdr:colOff>187325</xdr:colOff>
      <xdr:row>34</xdr:row>
      <xdr:rowOff>86995</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00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36195</xdr:rowOff>
    </xdr:from>
    <xdr:to>
      <xdr:col>23</xdr:col>
      <xdr:colOff>85725</xdr:colOff>
      <xdr:row>34</xdr:row>
      <xdr:rowOff>88011</xdr:rowOff>
    </xdr:to>
    <xdr:cxnSp macro="">
      <xdr:nvCxnSpPr>
        <xdr:cNvPr id="82" name="直線コネクタ 81">
          <a:extLst>
            <a:ext uri="{FF2B5EF4-FFF2-40B4-BE49-F238E27FC236}">
              <a16:creationId xmlns:a16="http://schemas.microsoft.com/office/drawing/2014/main" id="{00000000-0008-0000-0D00-000052000000}"/>
            </a:ext>
          </a:extLst>
        </xdr:cNvPr>
        <xdr:cNvCxnSpPr/>
      </xdr:nvCxnSpPr>
      <xdr:spPr>
        <a:xfrm>
          <a:off x="4051300" y="6637020"/>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100711</xdr:rowOff>
    </xdr:from>
    <xdr:to>
      <xdr:col>15</xdr:col>
      <xdr:colOff>187325</xdr:colOff>
      <xdr:row>34</xdr:row>
      <xdr:rowOff>30861</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3238500" y="653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151511</xdr:rowOff>
    </xdr:from>
    <xdr:to>
      <xdr:col>19</xdr:col>
      <xdr:colOff>136525</xdr:colOff>
      <xdr:row>34</xdr:row>
      <xdr:rowOff>36195</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3289300" y="658088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79121</xdr:rowOff>
    </xdr:from>
    <xdr:to>
      <xdr:col>11</xdr:col>
      <xdr:colOff>187325</xdr:colOff>
      <xdr:row>34</xdr:row>
      <xdr:rowOff>9271</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2476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129921</xdr:rowOff>
    </xdr:from>
    <xdr:to>
      <xdr:col>15</xdr:col>
      <xdr:colOff>136525</xdr:colOff>
      <xdr:row>33</xdr:row>
      <xdr:rowOff>151511</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2527300" y="6559296"/>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27305</xdr:rowOff>
    </xdr:from>
    <xdr:to>
      <xdr:col>7</xdr:col>
      <xdr:colOff>187325</xdr:colOff>
      <xdr:row>33</xdr:row>
      <xdr:rowOff>128905</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1714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78105</xdr:rowOff>
    </xdr:from>
    <xdr:to>
      <xdr:col>11</xdr:col>
      <xdr:colOff>136525</xdr:colOff>
      <xdr:row>33</xdr:row>
      <xdr:rowOff>129921</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1765300" y="6507480"/>
          <a:ext cx="762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89" name="n_1aveValue有形固定資産減価償却率">
          <a:extLst>
            <a:ext uri="{FF2B5EF4-FFF2-40B4-BE49-F238E27FC236}">
              <a16:creationId xmlns:a16="http://schemas.microsoft.com/office/drawing/2014/main" id="{00000000-0008-0000-0D00-000059000000}"/>
            </a:ext>
          </a:extLst>
        </xdr:cNvPr>
        <xdr:cNvSpPr txBox="1"/>
      </xdr:nvSpPr>
      <xdr:spPr>
        <a:xfrm>
          <a:off x="3836044" y="614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0" name="n_2aveValue有形固定資産減価償却率">
          <a:extLst>
            <a:ext uri="{FF2B5EF4-FFF2-40B4-BE49-F238E27FC236}">
              <a16:creationId xmlns:a16="http://schemas.microsoft.com/office/drawing/2014/main" id="{00000000-0008-0000-0D00-00005A000000}"/>
            </a:ext>
          </a:extLst>
        </xdr:cNvPr>
        <xdr:cNvSpPr txBox="1"/>
      </xdr:nvSpPr>
      <xdr:spPr>
        <a:xfrm>
          <a:off x="3086744" y="609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1" name="n_3aveValue有形固定資産減価償却率">
          <a:extLst>
            <a:ext uri="{FF2B5EF4-FFF2-40B4-BE49-F238E27FC236}">
              <a16:creationId xmlns:a16="http://schemas.microsoft.com/office/drawing/2014/main" id="{00000000-0008-0000-0D00-00005B000000}"/>
            </a:ext>
          </a:extLst>
        </xdr:cNvPr>
        <xdr:cNvSpPr txBox="1"/>
      </xdr:nvSpPr>
      <xdr:spPr>
        <a:xfrm>
          <a:off x="2324744" y="605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2" name="n_4aveValue有形固定資産減価償却率">
          <a:extLst>
            <a:ext uri="{FF2B5EF4-FFF2-40B4-BE49-F238E27FC236}">
              <a16:creationId xmlns:a16="http://schemas.microsoft.com/office/drawing/2014/main" id="{00000000-0008-0000-0D00-00005C000000}"/>
            </a:ext>
          </a:extLst>
        </xdr:cNvPr>
        <xdr:cNvSpPr txBox="1"/>
      </xdr:nvSpPr>
      <xdr:spPr>
        <a:xfrm>
          <a:off x="1562744" y="599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78122</xdr:rowOff>
    </xdr:from>
    <xdr:ext cx="405111" cy="259045"/>
    <xdr:sp macro="" textlink="">
      <xdr:nvSpPr>
        <xdr:cNvPr id="93" name="n_1mainValue有形固定資産減価償却率">
          <a:extLst>
            <a:ext uri="{FF2B5EF4-FFF2-40B4-BE49-F238E27FC236}">
              <a16:creationId xmlns:a16="http://schemas.microsoft.com/office/drawing/2014/main" id="{00000000-0008-0000-0D00-00005D000000}"/>
            </a:ext>
          </a:extLst>
        </xdr:cNvPr>
        <xdr:cNvSpPr txBox="1"/>
      </xdr:nvSpPr>
      <xdr:spPr>
        <a:xfrm>
          <a:off x="38360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21988</xdr:rowOff>
    </xdr:from>
    <xdr:ext cx="405111" cy="259045"/>
    <xdr:sp macro="" textlink="">
      <xdr:nvSpPr>
        <xdr:cNvPr id="94" name="n_2mainValue有形固定資産減価償却率">
          <a:extLst>
            <a:ext uri="{FF2B5EF4-FFF2-40B4-BE49-F238E27FC236}">
              <a16:creationId xmlns:a16="http://schemas.microsoft.com/office/drawing/2014/main" id="{00000000-0008-0000-0D00-00005E000000}"/>
            </a:ext>
          </a:extLst>
        </xdr:cNvPr>
        <xdr:cNvSpPr txBox="1"/>
      </xdr:nvSpPr>
      <xdr:spPr>
        <a:xfrm>
          <a:off x="3086744" y="662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398</xdr:rowOff>
    </xdr:from>
    <xdr:ext cx="405111" cy="259045"/>
    <xdr:sp macro="" textlink="">
      <xdr:nvSpPr>
        <xdr:cNvPr id="95" name="n_3mainValue有形固定資産減価償却率">
          <a:extLst>
            <a:ext uri="{FF2B5EF4-FFF2-40B4-BE49-F238E27FC236}">
              <a16:creationId xmlns:a16="http://schemas.microsoft.com/office/drawing/2014/main" id="{00000000-0008-0000-0D00-00005F000000}"/>
            </a:ext>
          </a:extLst>
        </xdr:cNvPr>
        <xdr:cNvSpPr txBox="1"/>
      </xdr:nvSpPr>
      <xdr:spPr>
        <a:xfrm>
          <a:off x="2324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120032</xdr:rowOff>
    </xdr:from>
    <xdr:ext cx="405111" cy="259045"/>
    <xdr:sp macro="" textlink="">
      <xdr:nvSpPr>
        <xdr:cNvPr id="96" name="n_4mainValue有形固定資産減価償却率">
          <a:extLst>
            <a:ext uri="{FF2B5EF4-FFF2-40B4-BE49-F238E27FC236}">
              <a16:creationId xmlns:a16="http://schemas.microsoft.com/office/drawing/2014/main" id="{00000000-0008-0000-0D00-000060000000}"/>
            </a:ext>
          </a:extLst>
        </xdr:cNvPr>
        <xdr:cNvSpPr txBox="1"/>
      </xdr:nvSpPr>
      <xdr:spPr>
        <a:xfrm>
          <a:off x="1562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経常的な物件費、扶助費、繰出金等の増加により、債務償還比率は増加した。一方で将来負担比率は、前年度より減少しており、引き続き債務を適正に減らし、健全な行財政運営を目指すことが求められている。</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00000000-0008-0000-0D00-00007C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flipV="1">
          <a:off x="14793595" y="5312833"/>
          <a:ext cx="1269" cy="1200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26" name="債務償還比率最小値テキスト">
          <a:extLst>
            <a:ext uri="{FF2B5EF4-FFF2-40B4-BE49-F238E27FC236}">
              <a16:creationId xmlns:a16="http://schemas.microsoft.com/office/drawing/2014/main" id="{00000000-0008-0000-0D00-00007E000000}"/>
            </a:ext>
          </a:extLst>
        </xdr:cNvPr>
        <xdr:cNvSpPr txBox="1"/>
      </xdr:nvSpPr>
      <xdr:spPr>
        <a:xfrm>
          <a:off x="14846300" y="651670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4706600" y="651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00000000-0008-0000-0D00-000080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0" name="債務償還比率平均値テキスト">
          <a:extLst>
            <a:ext uri="{FF2B5EF4-FFF2-40B4-BE49-F238E27FC236}">
              <a16:creationId xmlns:a16="http://schemas.microsoft.com/office/drawing/2014/main" id="{00000000-0008-0000-0D00-000082000000}"/>
            </a:ext>
          </a:extLst>
        </xdr:cNvPr>
        <xdr:cNvSpPr txBox="1"/>
      </xdr:nvSpPr>
      <xdr:spPr>
        <a:xfrm>
          <a:off x="14846300" y="5693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1" name="フローチャート: 判断 130">
          <a:extLst>
            <a:ext uri="{FF2B5EF4-FFF2-40B4-BE49-F238E27FC236}">
              <a16:creationId xmlns:a16="http://schemas.microsoft.com/office/drawing/2014/main" id="{00000000-0008-0000-0D00-000083000000}"/>
            </a:ext>
          </a:extLst>
        </xdr:cNvPr>
        <xdr:cNvSpPr/>
      </xdr:nvSpPr>
      <xdr:spPr>
        <a:xfrm>
          <a:off x="14744700" y="584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2" name="フローチャート: 判断 131">
          <a:extLst>
            <a:ext uri="{FF2B5EF4-FFF2-40B4-BE49-F238E27FC236}">
              <a16:creationId xmlns:a16="http://schemas.microsoft.com/office/drawing/2014/main" id="{00000000-0008-0000-0D00-000084000000}"/>
            </a:ext>
          </a:extLst>
        </xdr:cNvPr>
        <xdr:cNvSpPr/>
      </xdr:nvSpPr>
      <xdr:spPr>
        <a:xfrm>
          <a:off x="14033500" y="58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3" name="フローチャート: 判断 132">
          <a:extLst>
            <a:ext uri="{FF2B5EF4-FFF2-40B4-BE49-F238E27FC236}">
              <a16:creationId xmlns:a16="http://schemas.microsoft.com/office/drawing/2014/main" id="{00000000-0008-0000-0D00-000085000000}"/>
            </a:ext>
          </a:extLst>
        </xdr:cNvPr>
        <xdr:cNvSpPr/>
      </xdr:nvSpPr>
      <xdr:spPr>
        <a:xfrm>
          <a:off x="13271500" y="580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34" name="フローチャート: 判断 133">
          <a:extLst>
            <a:ext uri="{FF2B5EF4-FFF2-40B4-BE49-F238E27FC236}">
              <a16:creationId xmlns:a16="http://schemas.microsoft.com/office/drawing/2014/main" id="{00000000-0008-0000-0D00-000086000000}"/>
            </a:ext>
          </a:extLst>
        </xdr:cNvPr>
        <xdr:cNvSpPr/>
      </xdr:nvSpPr>
      <xdr:spPr>
        <a:xfrm>
          <a:off x="12509500" y="593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1747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139002</xdr:rowOff>
    </xdr:from>
    <xdr:to>
      <xdr:col>76</xdr:col>
      <xdr:colOff>73025</xdr:colOff>
      <xdr:row>31</xdr:row>
      <xdr:rowOff>69152</xdr:rowOff>
    </xdr:to>
    <xdr:sp macro="" textlink="">
      <xdr:nvSpPr>
        <xdr:cNvPr id="141" name="楕円 140">
          <a:extLst>
            <a:ext uri="{FF2B5EF4-FFF2-40B4-BE49-F238E27FC236}">
              <a16:creationId xmlns:a16="http://schemas.microsoft.com/office/drawing/2014/main" id="{00000000-0008-0000-0D00-00008D000000}"/>
            </a:ext>
          </a:extLst>
        </xdr:cNvPr>
        <xdr:cNvSpPr/>
      </xdr:nvSpPr>
      <xdr:spPr>
        <a:xfrm>
          <a:off x="14744700" y="60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117429</xdr:rowOff>
    </xdr:from>
    <xdr:ext cx="469744" cy="259045"/>
    <xdr:sp macro="" textlink="">
      <xdr:nvSpPr>
        <xdr:cNvPr id="142" name="債務償還比率該当値テキスト">
          <a:extLst>
            <a:ext uri="{FF2B5EF4-FFF2-40B4-BE49-F238E27FC236}">
              <a16:creationId xmlns:a16="http://schemas.microsoft.com/office/drawing/2014/main" id="{00000000-0008-0000-0D00-00008E000000}"/>
            </a:ext>
          </a:extLst>
        </xdr:cNvPr>
        <xdr:cNvSpPr txBox="1"/>
      </xdr:nvSpPr>
      <xdr:spPr>
        <a:xfrm>
          <a:off x="14846300" y="60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107096</xdr:rowOff>
    </xdr:from>
    <xdr:to>
      <xdr:col>72</xdr:col>
      <xdr:colOff>123825</xdr:colOff>
      <xdr:row>31</xdr:row>
      <xdr:rowOff>37246</xdr:rowOff>
    </xdr:to>
    <xdr:sp macro="" textlink="">
      <xdr:nvSpPr>
        <xdr:cNvPr id="143" name="楕円 142">
          <a:extLst>
            <a:ext uri="{FF2B5EF4-FFF2-40B4-BE49-F238E27FC236}">
              <a16:creationId xmlns:a16="http://schemas.microsoft.com/office/drawing/2014/main" id="{00000000-0008-0000-0D00-00008F000000}"/>
            </a:ext>
          </a:extLst>
        </xdr:cNvPr>
        <xdr:cNvSpPr/>
      </xdr:nvSpPr>
      <xdr:spPr>
        <a:xfrm>
          <a:off x="14033500" y="602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157896</xdr:rowOff>
    </xdr:from>
    <xdr:to>
      <xdr:col>76</xdr:col>
      <xdr:colOff>22225</xdr:colOff>
      <xdr:row>31</xdr:row>
      <xdr:rowOff>18352</xdr:rowOff>
    </xdr:to>
    <xdr:cxnSp macro="">
      <xdr:nvCxnSpPr>
        <xdr:cNvPr id="144" name="直線コネクタ 143">
          <a:extLst>
            <a:ext uri="{FF2B5EF4-FFF2-40B4-BE49-F238E27FC236}">
              <a16:creationId xmlns:a16="http://schemas.microsoft.com/office/drawing/2014/main" id="{00000000-0008-0000-0D00-000090000000}"/>
            </a:ext>
          </a:extLst>
        </xdr:cNvPr>
        <xdr:cNvCxnSpPr/>
      </xdr:nvCxnSpPr>
      <xdr:spPr>
        <a:xfrm>
          <a:off x="14084300" y="6072921"/>
          <a:ext cx="711200" cy="3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92703</xdr:rowOff>
    </xdr:from>
    <xdr:to>
      <xdr:col>68</xdr:col>
      <xdr:colOff>123825</xdr:colOff>
      <xdr:row>31</xdr:row>
      <xdr:rowOff>22853</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3271500" y="60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143503</xdr:rowOff>
    </xdr:from>
    <xdr:to>
      <xdr:col>72</xdr:col>
      <xdr:colOff>73025</xdr:colOff>
      <xdr:row>30</xdr:row>
      <xdr:rowOff>157896</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a:off x="13322300" y="6058528"/>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70584</xdr:rowOff>
    </xdr:from>
    <xdr:to>
      <xdr:col>64</xdr:col>
      <xdr:colOff>123825</xdr:colOff>
      <xdr:row>32</xdr:row>
      <xdr:rowOff>734</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2509500" y="61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143503</xdr:rowOff>
    </xdr:from>
    <xdr:to>
      <xdr:col>68</xdr:col>
      <xdr:colOff>73025</xdr:colOff>
      <xdr:row>31</xdr:row>
      <xdr:rowOff>121384</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2560300" y="6058528"/>
          <a:ext cx="762000" cy="14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164860</xdr:rowOff>
    </xdr:from>
    <xdr:to>
      <xdr:col>60</xdr:col>
      <xdr:colOff>123825</xdr:colOff>
      <xdr:row>32</xdr:row>
      <xdr:rowOff>95010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1747500" y="62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121384</xdr:rowOff>
    </xdr:from>
    <xdr:to>
      <xdr:col>64</xdr:col>
      <xdr:colOff>73025</xdr:colOff>
      <xdr:row>32</xdr:row>
      <xdr:rowOff>44210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1798300" y="6207859"/>
          <a:ext cx="762000" cy="9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1" name="n_1aveValue債務償還比率">
          <a:extLst>
            <a:ext uri="{FF2B5EF4-FFF2-40B4-BE49-F238E27FC236}">
              <a16:creationId xmlns:a16="http://schemas.microsoft.com/office/drawing/2014/main" id="{00000000-0008-0000-0D00-000097000000}"/>
            </a:ext>
          </a:extLst>
        </xdr:cNvPr>
        <xdr:cNvSpPr txBox="1"/>
      </xdr:nvSpPr>
      <xdr:spPr>
        <a:xfrm>
          <a:off x="13836727" y="56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2" name="n_2aveValue債務償還比率">
          <a:extLst>
            <a:ext uri="{FF2B5EF4-FFF2-40B4-BE49-F238E27FC236}">
              <a16:creationId xmlns:a16="http://schemas.microsoft.com/office/drawing/2014/main" id="{00000000-0008-0000-0D00-000098000000}"/>
            </a:ext>
          </a:extLst>
        </xdr:cNvPr>
        <xdr:cNvSpPr txBox="1"/>
      </xdr:nvSpPr>
      <xdr:spPr>
        <a:xfrm>
          <a:off x="13087427" y="558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3" name="n_3aveValue債務償還比率">
          <a:extLst>
            <a:ext uri="{FF2B5EF4-FFF2-40B4-BE49-F238E27FC236}">
              <a16:creationId xmlns:a16="http://schemas.microsoft.com/office/drawing/2014/main" id="{00000000-0008-0000-0D00-000099000000}"/>
            </a:ext>
          </a:extLst>
        </xdr:cNvPr>
        <xdr:cNvSpPr txBox="1"/>
      </xdr:nvSpPr>
      <xdr:spPr>
        <a:xfrm>
          <a:off x="12325427" y="570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54" name="n_4aveValue債務償還比率">
          <a:extLst>
            <a:ext uri="{FF2B5EF4-FFF2-40B4-BE49-F238E27FC236}">
              <a16:creationId xmlns:a16="http://schemas.microsoft.com/office/drawing/2014/main" id="{00000000-0008-0000-0D00-00009A000000}"/>
            </a:ext>
          </a:extLst>
        </xdr:cNvPr>
        <xdr:cNvSpPr txBox="1"/>
      </xdr:nvSpPr>
      <xdr:spPr>
        <a:xfrm>
          <a:off x="115634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28373</xdr:rowOff>
    </xdr:from>
    <xdr:ext cx="469744" cy="259045"/>
    <xdr:sp macro="" textlink="">
      <xdr:nvSpPr>
        <xdr:cNvPr id="155" name="n_1mainValue債務償還比率">
          <a:extLst>
            <a:ext uri="{FF2B5EF4-FFF2-40B4-BE49-F238E27FC236}">
              <a16:creationId xmlns:a16="http://schemas.microsoft.com/office/drawing/2014/main" id="{00000000-0008-0000-0D00-00009B000000}"/>
            </a:ext>
          </a:extLst>
        </xdr:cNvPr>
        <xdr:cNvSpPr txBox="1"/>
      </xdr:nvSpPr>
      <xdr:spPr>
        <a:xfrm>
          <a:off x="13836727" y="611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13980</xdr:rowOff>
    </xdr:from>
    <xdr:ext cx="469744" cy="259045"/>
    <xdr:sp macro="" textlink="">
      <xdr:nvSpPr>
        <xdr:cNvPr id="156" name="n_2mainValue債務償還比率">
          <a:extLst>
            <a:ext uri="{FF2B5EF4-FFF2-40B4-BE49-F238E27FC236}">
              <a16:creationId xmlns:a16="http://schemas.microsoft.com/office/drawing/2014/main" id="{00000000-0008-0000-0D00-00009C000000}"/>
            </a:ext>
          </a:extLst>
        </xdr:cNvPr>
        <xdr:cNvSpPr txBox="1"/>
      </xdr:nvSpPr>
      <xdr:spPr>
        <a:xfrm>
          <a:off x="13087427" y="61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163311</xdr:rowOff>
    </xdr:from>
    <xdr:ext cx="469744" cy="259045"/>
    <xdr:sp macro="" textlink="">
      <xdr:nvSpPr>
        <xdr:cNvPr id="157" name="n_3mainValue債務償還比率">
          <a:extLst>
            <a:ext uri="{FF2B5EF4-FFF2-40B4-BE49-F238E27FC236}">
              <a16:creationId xmlns:a16="http://schemas.microsoft.com/office/drawing/2014/main" id="{00000000-0008-0000-0D00-00009D000000}"/>
            </a:ext>
          </a:extLst>
        </xdr:cNvPr>
        <xdr:cNvSpPr txBox="1"/>
      </xdr:nvSpPr>
      <xdr:spPr>
        <a:xfrm>
          <a:off x="12325427" y="62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86137</xdr:rowOff>
    </xdr:from>
    <xdr:ext cx="469744" cy="259045"/>
    <xdr:sp macro="" textlink="">
      <xdr:nvSpPr>
        <xdr:cNvPr id="158" name="n_4mainValue債務償還比率">
          <a:extLst>
            <a:ext uri="{FF2B5EF4-FFF2-40B4-BE49-F238E27FC236}">
              <a16:creationId xmlns:a16="http://schemas.microsoft.com/office/drawing/2014/main" id="{00000000-0008-0000-0D00-00009E000000}"/>
            </a:ext>
          </a:extLst>
        </xdr:cNvPr>
        <xdr:cNvSpPr txBox="1"/>
      </xdr:nvSpPr>
      <xdr:spPr>
        <a:xfrm>
          <a:off x="11563427" y="634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00000000-0008-0000-0D00-00009F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00000000-0008-0000-0D00-0000A0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0000000-0008-0000-0D00-0000A1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0000000-0008-0000-0D00-0000A2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00000000-0008-0000-0D00-0000A3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0000000-0008-0000-0D00-0000A4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9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358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00000000-0008-0000-0E00-00003C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flipV="1">
          <a:off x="4634865" y="5762625"/>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00000000-0008-0000-0E00-00003E000000}"/>
            </a:ext>
          </a:extLst>
        </xdr:cNvPr>
        <xdr:cNvSpPr txBox="1"/>
      </xdr:nvSpPr>
      <xdr:spPr>
        <a:xfrm>
          <a:off x="4673600" y="714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00000000-0008-0000-0E00-00003F000000}"/>
            </a:ext>
          </a:extLst>
        </xdr:cNvPr>
        <xdr:cNvCxnSpPr/>
      </xdr:nvCxnSpPr>
      <xdr:spPr>
        <a:xfrm>
          <a:off x="4546600" y="714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00000000-0008-0000-0E00-000040000000}"/>
            </a:ext>
          </a:extLst>
        </xdr:cNvPr>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00000000-0008-0000-0E00-000041000000}"/>
            </a:ext>
          </a:extLst>
        </xdr:cNvPr>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00000000-0008-0000-0E00-000042000000}"/>
            </a:ext>
          </a:extLst>
        </xdr:cNvPr>
        <xdr:cNvSpPr txBox="1"/>
      </xdr:nvSpPr>
      <xdr:spPr>
        <a:xfrm>
          <a:off x="4673600" y="6353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4584700" y="637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3746500" y="633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00000000-0008-0000-0E00-000045000000}"/>
            </a:ext>
          </a:extLst>
        </xdr:cNvPr>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0000000-0008-0000-0E00-000046000000}"/>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00000000-0008-0000-0E00-000047000000}"/>
            </a:ext>
          </a:extLst>
        </xdr:cNvPr>
        <xdr:cNvSpPr/>
      </xdr:nvSpPr>
      <xdr:spPr>
        <a:xfrm>
          <a:off x="1079500" y="62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00000000-0008-0000-0E00-00004A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00000000-0008-0000-0E00-00004C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28258</xdr:rowOff>
    </xdr:from>
    <xdr:to>
      <xdr:col>24</xdr:col>
      <xdr:colOff>114300</xdr:colOff>
      <xdr:row>36</xdr:row>
      <xdr:rowOff>129858</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4584700" y="62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51135</xdr:rowOff>
    </xdr:from>
    <xdr:ext cx="405111" cy="259045"/>
    <xdr:sp macro="" textlink="">
      <xdr:nvSpPr>
        <xdr:cNvPr id="78" name="【道路】&#10;有形固定資産減価償却率該当値テキスト">
          <a:extLst>
            <a:ext uri="{FF2B5EF4-FFF2-40B4-BE49-F238E27FC236}">
              <a16:creationId xmlns:a16="http://schemas.microsoft.com/office/drawing/2014/main" id="{00000000-0008-0000-0E00-00004E000000}"/>
            </a:ext>
          </a:extLst>
        </xdr:cNvPr>
        <xdr:cNvSpPr txBox="1"/>
      </xdr:nvSpPr>
      <xdr:spPr>
        <a:xfrm>
          <a:off x="4673600" y="6051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5397</xdr:rowOff>
    </xdr:from>
    <xdr:to>
      <xdr:col>20</xdr:col>
      <xdr:colOff>38100</xdr:colOff>
      <xdr:row>36</xdr:row>
      <xdr:rowOff>106997</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3746500" y="61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56197</xdr:rowOff>
    </xdr:from>
    <xdr:to>
      <xdr:col>24</xdr:col>
      <xdr:colOff>63500</xdr:colOff>
      <xdr:row>36</xdr:row>
      <xdr:rowOff>79058</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3797300" y="6228397"/>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125413</xdr:rowOff>
    </xdr:from>
    <xdr:to>
      <xdr:col>15</xdr:col>
      <xdr:colOff>101600</xdr:colOff>
      <xdr:row>36</xdr:row>
      <xdr:rowOff>55563</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28575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4763</xdr:rowOff>
    </xdr:from>
    <xdr:to>
      <xdr:col>19</xdr:col>
      <xdr:colOff>177800</xdr:colOff>
      <xdr:row>36</xdr:row>
      <xdr:rowOff>56197</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2908300" y="617696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1968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4763</xdr:rowOff>
    </xdr:from>
    <xdr:to>
      <xdr:col>15</xdr:col>
      <xdr:colOff>50800</xdr:colOff>
      <xdr:row>36</xdr:row>
      <xdr:rowOff>104775</xdr:rowOff>
    </xdr:to>
    <xdr:cxnSp macro="">
      <xdr:nvCxnSpPr>
        <xdr:cNvPr id="84" name="直線コネクタ 83">
          <a:extLst>
            <a:ext uri="{FF2B5EF4-FFF2-40B4-BE49-F238E27FC236}">
              <a16:creationId xmlns:a16="http://schemas.microsoft.com/office/drawing/2014/main" id="{00000000-0008-0000-0E00-000054000000}"/>
            </a:ext>
          </a:extLst>
        </xdr:cNvPr>
        <xdr:cNvCxnSpPr/>
      </xdr:nvCxnSpPr>
      <xdr:spPr>
        <a:xfrm flipV="1">
          <a:off x="2019300" y="61769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2540</xdr:rowOff>
    </xdr:from>
    <xdr:to>
      <xdr:col>6</xdr:col>
      <xdr:colOff>38100</xdr:colOff>
      <xdr:row>36</xdr:row>
      <xdr:rowOff>104140</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107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53340</xdr:rowOff>
    </xdr:from>
    <xdr:to>
      <xdr:col>10</xdr:col>
      <xdr:colOff>114300</xdr:colOff>
      <xdr:row>36</xdr:row>
      <xdr:rowOff>104775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1130300" y="622554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80980</xdr:rowOff>
    </xdr:from>
    <xdr:ext cx="405111" cy="259045"/>
    <xdr:sp macro="" textlink="">
      <xdr:nvSpPr>
        <xdr:cNvPr id="87" name="n_1aveValue【道路】&#10;有形固定資産減価償却率">
          <a:extLst>
            <a:ext uri="{FF2B5EF4-FFF2-40B4-BE49-F238E27FC236}">
              <a16:creationId xmlns:a16="http://schemas.microsoft.com/office/drawing/2014/main" id="{00000000-0008-0000-0E00-000057000000}"/>
            </a:ext>
          </a:extLst>
        </xdr:cNvPr>
        <xdr:cNvSpPr txBox="1"/>
      </xdr:nvSpPr>
      <xdr:spPr>
        <a:xfrm>
          <a:off x="3582044" y="6424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88" name="n_2aveValue【道路】&#10;有形固定資産減価償却率">
          <a:extLst>
            <a:ext uri="{FF2B5EF4-FFF2-40B4-BE49-F238E27FC236}">
              <a16:creationId xmlns:a16="http://schemas.microsoft.com/office/drawing/2014/main" id="{00000000-0008-0000-0E00-000058000000}"/>
            </a:ext>
          </a:extLst>
        </xdr:cNvPr>
        <xdr:cNvSpPr txBox="1"/>
      </xdr:nvSpPr>
      <xdr:spPr>
        <a:xfrm>
          <a:off x="270574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163847</xdr:rowOff>
    </xdr:from>
    <xdr:ext cx="405111" cy="259045"/>
    <xdr:sp macro="" textlink="">
      <xdr:nvSpPr>
        <xdr:cNvPr id="89" name="n_3aveValue【道路】&#10;有形固定資産減価償却率">
          <a:extLst>
            <a:ext uri="{FF2B5EF4-FFF2-40B4-BE49-F238E27FC236}">
              <a16:creationId xmlns:a16="http://schemas.microsoft.com/office/drawing/2014/main" id="{00000000-0008-0000-0E00-000059000000}"/>
            </a:ext>
          </a:extLst>
        </xdr:cNvPr>
        <xdr:cNvSpPr txBox="1"/>
      </xdr:nvSpPr>
      <xdr:spPr>
        <a:xfrm>
          <a:off x="1816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132415</xdr:rowOff>
    </xdr:from>
    <xdr:ext cx="405111" cy="259045"/>
    <xdr:sp macro="" textlink="">
      <xdr:nvSpPr>
        <xdr:cNvPr id="90" name="n_4aveValue【道路】&#10;有形固定資産減価償却率">
          <a:extLst>
            <a:ext uri="{FF2B5EF4-FFF2-40B4-BE49-F238E27FC236}">
              <a16:creationId xmlns:a16="http://schemas.microsoft.com/office/drawing/2014/main" id="{00000000-0008-0000-0E00-00005A000000}"/>
            </a:ext>
          </a:extLst>
        </xdr:cNvPr>
        <xdr:cNvSpPr txBox="1"/>
      </xdr:nvSpPr>
      <xdr:spPr>
        <a:xfrm>
          <a:off x="927744" y="6304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123524</xdr:rowOff>
    </xdr:from>
    <xdr:ext cx="405111" cy="259045"/>
    <xdr:sp macro="" textlink="">
      <xdr:nvSpPr>
        <xdr:cNvPr id="91" name="n_1mainValue【道路】&#10;有形固定資産減価償却率">
          <a:extLst>
            <a:ext uri="{FF2B5EF4-FFF2-40B4-BE49-F238E27FC236}">
              <a16:creationId xmlns:a16="http://schemas.microsoft.com/office/drawing/2014/main" id="{00000000-0008-0000-0E00-00005B000000}"/>
            </a:ext>
          </a:extLst>
        </xdr:cNvPr>
        <xdr:cNvSpPr txBox="1"/>
      </xdr:nvSpPr>
      <xdr:spPr>
        <a:xfrm>
          <a:off x="3582044" y="595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72090</xdr:rowOff>
    </xdr:from>
    <xdr:ext cx="405111" cy="259045"/>
    <xdr:sp macro="" textlink="">
      <xdr:nvSpPr>
        <xdr:cNvPr id="92" name="n_2mainValue【道路】&#10;有形固定資産減価償却率">
          <a:extLst>
            <a:ext uri="{FF2B5EF4-FFF2-40B4-BE49-F238E27FC236}">
              <a16:creationId xmlns:a16="http://schemas.microsoft.com/office/drawing/2014/main" id="{00000000-0008-0000-0E00-00005C000000}"/>
            </a:ext>
          </a:extLst>
        </xdr:cNvPr>
        <xdr:cNvSpPr txBox="1"/>
      </xdr:nvSpPr>
      <xdr:spPr>
        <a:xfrm>
          <a:off x="2705744" y="590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652</xdr:rowOff>
    </xdr:from>
    <xdr:ext cx="405111" cy="259045"/>
    <xdr:sp macro="" textlink="">
      <xdr:nvSpPr>
        <xdr:cNvPr id="93" name="n_3mainValue【道路】&#10;有形固定資産減価償却率">
          <a:extLst>
            <a:ext uri="{FF2B5EF4-FFF2-40B4-BE49-F238E27FC236}">
              <a16:creationId xmlns:a16="http://schemas.microsoft.com/office/drawing/2014/main" id="{00000000-0008-0000-0E00-00005D000000}"/>
            </a:ext>
          </a:extLst>
        </xdr:cNvPr>
        <xdr:cNvSpPr txBox="1"/>
      </xdr:nvSpPr>
      <xdr:spPr>
        <a:xfrm>
          <a:off x="1816744" y="600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120667</xdr:rowOff>
    </xdr:from>
    <xdr:ext cx="405111" cy="259045"/>
    <xdr:sp macro="" textlink="">
      <xdr:nvSpPr>
        <xdr:cNvPr id="94" name="n_4mainValue【道路】&#10;有形固定資産減価償却率">
          <a:extLst>
            <a:ext uri="{FF2B5EF4-FFF2-40B4-BE49-F238E27FC236}">
              <a16:creationId xmlns:a16="http://schemas.microsoft.com/office/drawing/2014/main" id="{00000000-0008-0000-0E00-00005E000000}"/>
            </a:ext>
          </a:extLst>
        </xdr:cNvPr>
        <xdr:cNvSpPr txBox="1"/>
      </xdr:nvSpPr>
      <xdr:spPr>
        <a:xfrm>
          <a:off x="927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9" name="テキスト ボックス 118">
          <a:extLst>
            <a:ext uri="{FF2B5EF4-FFF2-40B4-BE49-F238E27FC236}">
              <a16:creationId xmlns:a16="http://schemas.microsoft.com/office/drawing/2014/main" id="{00000000-0008-0000-0E00-000077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20" name="【道路】&#10;一人当たり延長グラフ枠">
          <a:extLst>
            <a:ext uri="{FF2B5EF4-FFF2-40B4-BE49-F238E27FC236}">
              <a16:creationId xmlns:a16="http://schemas.microsoft.com/office/drawing/2014/main" id="{00000000-0008-0000-0E00-000078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flipV="1">
          <a:off x="10476865" y="5681799"/>
          <a:ext cx="0" cy="144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22" name="【道路】&#10;一人当たり延長最小値テキスト">
          <a:extLst>
            <a:ext uri="{FF2B5EF4-FFF2-40B4-BE49-F238E27FC236}">
              <a16:creationId xmlns:a16="http://schemas.microsoft.com/office/drawing/2014/main" id="{00000000-0008-0000-0E00-00007A000000}"/>
            </a:ext>
          </a:extLst>
        </xdr:cNvPr>
        <xdr:cNvSpPr txBox="1"/>
      </xdr:nvSpPr>
      <xdr:spPr>
        <a:xfrm>
          <a:off x="10515600" y="713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71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24" name="【道路】&#10;一人当たり延長最大値テキスト">
          <a:extLst>
            <a:ext uri="{FF2B5EF4-FFF2-40B4-BE49-F238E27FC236}">
              <a16:creationId xmlns:a16="http://schemas.microsoft.com/office/drawing/2014/main" id="{00000000-0008-0000-0E00-00007C000000}"/>
            </a:ext>
          </a:extLst>
        </xdr:cNvPr>
        <xdr:cNvSpPr txBox="1"/>
      </xdr:nvSpPr>
      <xdr:spPr>
        <a:xfrm>
          <a:off x="10515600" y="545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388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150494</xdr:rowOff>
    </xdr:from>
    <xdr:ext cx="534377" cy="259045"/>
    <xdr:sp macro="" textlink="">
      <xdr:nvSpPr>
        <xdr:cNvPr id="126" name="【道路】&#10;一人当たり延長平均値テキスト">
          <a:extLst>
            <a:ext uri="{FF2B5EF4-FFF2-40B4-BE49-F238E27FC236}">
              <a16:creationId xmlns:a16="http://schemas.microsoft.com/office/drawing/2014/main" id="{00000000-0008-0000-0E00-00007E000000}"/>
            </a:ext>
          </a:extLst>
        </xdr:cNvPr>
        <xdr:cNvSpPr txBox="1"/>
      </xdr:nvSpPr>
      <xdr:spPr>
        <a:xfrm>
          <a:off x="10515600" y="6322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27" name="フローチャート: 判断 126">
          <a:extLst>
            <a:ext uri="{FF2B5EF4-FFF2-40B4-BE49-F238E27FC236}">
              <a16:creationId xmlns:a16="http://schemas.microsoft.com/office/drawing/2014/main" id="{00000000-0008-0000-0E00-00007F000000}"/>
            </a:ext>
          </a:extLst>
        </xdr:cNvPr>
        <xdr:cNvSpPr/>
      </xdr:nvSpPr>
      <xdr:spPr>
        <a:xfrm>
          <a:off x="10426700" y="647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28" name="フローチャート: 判断 127">
          <a:extLst>
            <a:ext uri="{FF2B5EF4-FFF2-40B4-BE49-F238E27FC236}">
              <a16:creationId xmlns:a16="http://schemas.microsoft.com/office/drawing/2014/main" id="{00000000-0008-0000-0E00-000080000000}"/>
            </a:ext>
          </a:extLst>
        </xdr:cNvPr>
        <xdr:cNvSpPr/>
      </xdr:nvSpPr>
      <xdr:spPr>
        <a:xfrm>
          <a:off x="9588500" y="648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29" name="フローチャート: 判断 128">
          <a:extLst>
            <a:ext uri="{FF2B5EF4-FFF2-40B4-BE49-F238E27FC236}">
              <a16:creationId xmlns:a16="http://schemas.microsoft.com/office/drawing/2014/main" id="{00000000-0008-0000-0E00-000081000000}"/>
            </a:ext>
          </a:extLst>
        </xdr:cNvPr>
        <xdr:cNvSpPr/>
      </xdr:nvSpPr>
      <xdr:spPr>
        <a:xfrm>
          <a:off x="8699500" y="6493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30" name="フローチャート: 判断 129">
          <a:extLst>
            <a:ext uri="{FF2B5EF4-FFF2-40B4-BE49-F238E27FC236}">
              <a16:creationId xmlns:a16="http://schemas.microsoft.com/office/drawing/2014/main" id="{00000000-0008-0000-0E00-000082000000}"/>
            </a:ext>
          </a:extLst>
        </xdr:cNvPr>
        <xdr:cNvSpPr/>
      </xdr:nvSpPr>
      <xdr:spPr>
        <a:xfrm>
          <a:off x="7810500" y="659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31" name="フローチャート: 判断 130">
          <a:extLst>
            <a:ext uri="{FF2B5EF4-FFF2-40B4-BE49-F238E27FC236}">
              <a16:creationId xmlns:a16="http://schemas.microsoft.com/office/drawing/2014/main" id="{00000000-0008-0000-0E00-000083000000}"/>
            </a:ext>
          </a:extLst>
        </xdr:cNvPr>
        <xdr:cNvSpPr/>
      </xdr:nvSpPr>
      <xdr:spPr>
        <a:xfrm>
          <a:off x="6921500" y="659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00000000-0008-0000-0E00-000085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00000000-0008-0000-0E00-000087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62194</xdr:rowOff>
    </xdr:from>
    <xdr:to>
      <xdr:col>55</xdr:col>
      <xdr:colOff>50800</xdr:colOff>
      <xdr:row>39</xdr:row>
      <xdr:rowOff>163794</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10426700" y="674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40621</xdr:rowOff>
    </xdr:from>
    <xdr:ext cx="469744" cy="259045"/>
    <xdr:sp macro="" textlink="">
      <xdr:nvSpPr>
        <xdr:cNvPr id="138" name="【道路】&#10;一人当たり延長該当値テキスト">
          <a:extLst>
            <a:ext uri="{FF2B5EF4-FFF2-40B4-BE49-F238E27FC236}">
              <a16:creationId xmlns:a16="http://schemas.microsoft.com/office/drawing/2014/main" id="{00000000-0008-0000-0E00-00008A000000}"/>
            </a:ext>
          </a:extLst>
        </xdr:cNvPr>
        <xdr:cNvSpPr txBox="1"/>
      </xdr:nvSpPr>
      <xdr:spPr>
        <a:xfrm>
          <a:off x="10515600" y="672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70358</xdr:rowOff>
    </xdr:from>
    <xdr:to>
      <xdr:col>50</xdr:col>
      <xdr:colOff>165100</xdr:colOff>
      <xdr:row>40</xdr:row>
      <xdr:rowOff>508</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9588500" y="675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112994</xdr:rowOff>
    </xdr:from>
    <xdr:to>
      <xdr:col>55</xdr:col>
      <xdr:colOff>0</xdr:colOff>
      <xdr:row>39</xdr:row>
      <xdr:rowOff>121158</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9639300" y="6799544"/>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73623</xdr:rowOff>
    </xdr:from>
    <xdr:to>
      <xdr:col>46</xdr:col>
      <xdr:colOff>38100</xdr:colOff>
      <xdr:row>40</xdr:row>
      <xdr:rowOff>3773</xdr:rowOff>
    </xdr:to>
    <xdr:sp macro="" textlink="">
      <xdr:nvSpPr>
        <xdr:cNvPr id="141" name="楕円 140">
          <a:extLst>
            <a:ext uri="{FF2B5EF4-FFF2-40B4-BE49-F238E27FC236}">
              <a16:creationId xmlns:a16="http://schemas.microsoft.com/office/drawing/2014/main" id="{00000000-0008-0000-0E00-00008D000000}"/>
            </a:ext>
          </a:extLst>
        </xdr:cNvPr>
        <xdr:cNvSpPr/>
      </xdr:nvSpPr>
      <xdr:spPr>
        <a:xfrm>
          <a:off x="8699500" y="676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121158</xdr:rowOff>
    </xdr:from>
    <xdr:to>
      <xdr:col>50</xdr:col>
      <xdr:colOff>114300</xdr:colOff>
      <xdr:row>39</xdr:row>
      <xdr:rowOff>124423</xdr:rowOff>
    </xdr:to>
    <xdr:cxnSp macro="">
      <xdr:nvCxnSpPr>
        <xdr:cNvPr id="142" name="直線コネクタ 141">
          <a:extLst>
            <a:ext uri="{FF2B5EF4-FFF2-40B4-BE49-F238E27FC236}">
              <a16:creationId xmlns:a16="http://schemas.microsoft.com/office/drawing/2014/main" id="{00000000-0008-0000-0E00-00008E000000}"/>
            </a:ext>
          </a:extLst>
        </xdr:cNvPr>
        <xdr:cNvCxnSpPr/>
      </xdr:nvCxnSpPr>
      <xdr:spPr>
        <a:xfrm flipV="1">
          <a:off x="8750300" y="680770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80373</xdr:rowOff>
    </xdr:from>
    <xdr:to>
      <xdr:col>41</xdr:col>
      <xdr:colOff>101600</xdr:colOff>
      <xdr:row>40</xdr:row>
      <xdr:rowOff>10523</xdr:rowOff>
    </xdr:to>
    <xdr:sp macro="" textlink="">
      <xdr:nvSpPr>
        <xdr:cNvPr id="143" name="楕円 142">
          <a:extLst>
            <a:ext uri="{FF2B5EF4-FFF2-40B4-BE49-F238E27FC236}">
              <a16:creationId xmlns:a16="http://schemas.microsoft.com/office/drawing/2014/main" id="{00000000-0008-0000-0E00-00008F000000}"/>
            </a:ext>
          </a:extLst>
        </xdr:cNvPr>
        <xdr:cNvSpPr/>
      </xdr:nvSpPr>
      <xdr:spPr>
        <a:xfrm>
          <a:off x="781050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124423</xdr:rowOff>
    </xdr:from>
    <xdr:to>
      <xdr:col>45</xdr:col>
      <xdr:colOff>177800</xdr:colOff>
      <xdr:row>39</xdr:row>
      <xdr:rowOff>131173</xdr:rowOff>
    </xdr:to>
    <xdr:cxnSp macro="">
      <xdr:nvCxnSpPr>
        <xdr:cNvPr id="144" name="直線コネクタ 143">
          <a:extLst>
            <a:ext uri="{FF2B5EF4-FFF2-40B4-BE49-F238E27FC236}">
              <a16:creationId xmlns:a16="http://schemas.microsoft.com/office/drawing/2014/main" id="{00000000-0008-0000-0E00-000090000000}"/>
            </a:ext>
          </a:extLst>
        </xdr:cNvPr>
        <xdr:cNvCxnSpPr/>
      </xdr:nvCxnSpPr>
      <xdr:spPr>
        <a:xfrm flipV="1">
          <a:off x="7861300" y="6810973"/>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84510</xdr:rowOff>
    </xdr:from>
    <xdr:to>
      <xdr:col>36</xdr:col>
      <xdr:colOff>165100</xdr:colOff>
      <xdr:row>40</xdr:row>
      <xdr:rowOff>14660</xdr:rowOff>
    </xdr:to>
    <xdr:sp macro="" textlink="">
      <xdr:nvSpPr>
        <xdr:cNvPr id="145" name="楕円 144">
          <a:extLst>
            <a:ext uri="{FF2B5EF4-FFF2-40B4-BE49-F238E27FC236}">
              <a16:creationId xmlns:a16="http://schemas.microsoft.com/office/drawing/2014/main" id="{00000000-0008-0000-0E00-000091000000}"/>
            </a:ext>
          </a:extLst>
        </xdr:cNvPr>
        <xdr:cNvSpPr/>
      </xdr:nvSpPr>
      <xdr:spPr>
        <a:xfrm>
          <a:off x="6921500" y="677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131173</xdr:rowOff>
    </xdr:from>
    <xdr:to>
      <xdr:col>41</xdr:col>
      <xdr:colOff>50800</xdr:colOff>
      <xdr:row>39</xdr:row>
      <xdr:rowOff>135310</xdr:rowOff>
    </xdr:to>
    <xdr:cxnSp macro="">
      <xdr:nvCxnSpPr>
        <xdr:cNvPr id="146" name="直線コネクタ 145">
          <a:extLst>
            <a:ext uri="{FF2B5EF4-FFF2-40B4-BE49-F238E27FC236}">
              <a16:creationId xmlns:a16="http://schemas.microsoft.com/office/drawing/2014/main" id="{00000000-0008-0000-0E00-000092000000}"/>
            </a:ext>
          </a:extLst>
        </xdr:cNvPr>
        <xdr:cNvCxnSpPr/>
      </xdr:nvCxnSpPr>
      <xdr:spPr>
        <a:xfrm flipV="1">
          <a:off x="6972300" y="6817723"/>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86704</xdr:rowOff>
    </xdr:from>
    <xdr:ext cx="469744" cy="259045"/>
    <xdr:sp macro="" textlink="">
      <xdr:nvSpPr>
        <xdr:cNvPr id="147" name="n_1aveValue【道路】&#10;一人当たり延長">
          <a:extLst>
            <a:ext uri="{FF2B5EF4-FFF2-40B4-BE49-F238E27FC236}">
              <a16:creationId xmlns:a16="http://schemas.microsoft.com/office/drawing/2014/main" id="{00000000-0008-0000-0E00-000093000000}"/>
            </a:ext>
          </a:extLst>
        </xdr:cNvPr>
        <xdr:cNvSpPr txBox="1"/>
      </xdr:nvSpPr>
      <xdr:spPr>
        <a:xfrm>
          <a:off x="9391727" y="625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48" name="n_2aveValue【道路】&#10;一人当たり延長">
          <a:extLst>
            <a:ext uri="{FF2B5EF4-FFF2-40B4-BE49-F238E27FC236}">
              <a16:creationId xmlns:a16="http://schemas.microsoft.com/office/drawing/2014/main" id="{00000000-0008-0000-0E00-000094000000}"/>
            </a:ext>
          </a:extLst>
        </xdr:cNvPr>
        <xdr:cNvSpPr txBox="1"/>
      </xdr:nvSpPr>
      <xdr:spPr>
        <a:xfrm>
          <a:off x="8515427" y="626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49" name="n_3aveValue【道路】&#10;一人当たり延長">
          <a:extLst>
            <a:ext uri="{FF2B5EF4-FFF2-40B4-BE49-F238E27FC236}">
              <a16:creationId xmlns:a16="http://schemas.microsoft.com/office/drawing/2014/main" id="{00000000-0008-0000-0E00-000095000000}"/>
            </a:ext>
          </a:extLst>
        </xdr:cNvPr>
        <xdr:cNvSpPr txBox="1"/>
      </xdr:nvSpPr>
      <xdr:spPr>
        <a:xfrm>
          <a:off x="7626427" y="637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50" name="n_4aveValue【道路】&#10;一人当たり延長">
          <a:extLst>
            <a:ext uri="{FF2B5EF4-FFF2-40B4-BE49-F238E27FC236}">
              <a16:creationId xmlns:a16="http://schemas.microsoft.com/office/drawing/2014/main" id="{00000000-0008-0000-0E00-000096000000}"/>
            </a:ext>
          </a:extLst>
        </xdr:cNvPr>
        <xdr:cNvSpPr txBox="1"/>
      </xdr:nvSpPr>
      <xdr:spPr>
        <a:xfrm>
          <a:off x="6737427" y="637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163085</xdr:rowOff>
    </xdr:from>
    <xdr:ext cx="469744" cy="259045"/>
    <xdr:sp macro="" textlink="">
      <xdr:nvSpPr>
        <xdr:cNvPr id="151" name="n_1mainValue【道路】&#10;一人当たり延長">
          <a:extLst>
            <a:ext uri="{FF2B5EF4-FFF2-40B4-BE49-F238E27FC236}">
              <a16:creationId xmlns:a16="http://schemas.microsoft.com/office/drawing/2014/main" id="{00000000-0008-0000-0E00-000097000000}"/>
            </a:ext>
          </a:extLst>
        </xdr:cNvPr>
        <xdr:cNvSpPr txBox="1"/>
      </xdr:nvSpPr>
      <xdr:spPr>
        <a:xfrm>
          <a:off x="9391727" y="684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166350</xdr:rowOff>
    </xdr:from>
    <xdr:ext cx="469744" cy="259045"/>
    <xdr:sp macro="" textlink="">
      <xdr:nvSpPr>
        <xdr:cNvPr id="152" name="n_2mainValue【道路】&#10;一人当たり延長">
          <a:extLst>
            <a:ext uri="{FF2B5EF4-FFF2-40B4-BE49-F238E27FC236}">
              <a16:creationId xmlns:a16="http://schemas.microsoft.com/office/drawing/2014/main" id="{00000000-0008-0000-0E00-000098000000}"/>
            </a:ext>
          </a:extLst>
        </xdr:cNvPr>
        <xdr:cNvSpPr txBox="1"/>
      </xdr:nvSpPr>
      <xdr:spPr>
        <a:xfrm>
          <a:off x="8515427" y="6852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1650</xdr:rowOff>
    </xdr:from>
    <xdr:ext cx="469744" cy="259045"/>
    <xdr:sp macro="" textlink="">
      <xdr:nvSpPr>
        <xdr:cNvPr id="153" name="n_3mainValue【道路】&#10;一人当たり延長">
          <a:extLst>
            <a:ext uri="{FF2B5EF4-FFF2-40B4-BE49-F238E27FC236}">
              <a16:creationId xmlns:a16="http://schemas.microsoft.com/office/drawing/2014/main" id="{00000000-0008-0000-0E00-000099000000}"/>
            </a:ext>
          </a:extLst>
        </xdr:cNvPr>
        <xdr:cNvSpPr txBox="1"/>
      </xdr:nvSpPr>
      <xdr:spPr>
        <a:xfrm>
          <a:off x="7626427" y="685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5787</xdr:rowOff>
    </xdr:from>
    <xdr:ext cx="469744" cy="259045"/>
    <xdr:sp macro="" textlink="">
      <xdr:nvSpPr>
        <xdr:cNvPr id="154" name="n_4mainValue【道路】&#10;一人当たり延長">
          <a:extLst>
            <a:ext uri="{FF2B5EF4-FFF2-40B4-BE49-F238E27FC236}">
              <a16:creationId xmlns:a16="http://schemas.microsoft.com/office/drawing/2014/main" id="{00000000-0008-0000-0E00-00009A000000}"/>
            </a:ext>
          </a:extLst>
        </xdr:cNvPr>
        <xdr:cNvSpPr txBox="1"/>
      </xdr:nvSpPr>
      <xdr:spPr>
        <a:xfrm>
          <a:off x="6737427" y="686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8" name="正方形/長方形 157">
          <a:extLst>
            <a:ext uri="{FF2B5EF4-FFF2-40B4-BE49-F238E27FC236}">
              <a16:creationId xmlns:a16="http://schemas.microsoft.com/office/drawing/2014/main" id="{00000000-0008-0000-0E00-00009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9" name="正方形/長方形 158">
          <a:extLst>
            <a:ext uri="{FF2B5EF4-FFF2-40B4-BE49-F238E27FC236}">
              <a16:creationId xmlns:a16="http://schemas.microsoft.com/office/drawing/2014/main" id="{00000000-0008-0000-0E00-00009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60" name="正方形/長方形 159">
          <a:extLst>
            <a:ext uri="{FF2B5EF4-FFF2-40B4-BE49-F238E27FC236}">
              <a16:creationId xmlns:a16="http://schemas.microsoft.com/office/drawing/2014/main" id="{00000000-0008-0000-0E00-0000A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61" name="正方形/長方形 160">
          <a:extLst>
            <a:ext uri="{FF2B5EF4-FFF2-40B4-BE49-F238E27FC236}">
              <a16:creationId xmlns:a16="http://schemas.microsoft.com/office/drawing/2014/main" id="{00000000-0008-0000-0E00-0000A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2" name="正方形/長方形 161">
          <a:extLst>
            <a:ext uri="{FF2B5EF4-FFF2-40B4-BE49-F238E27FC236}">
              <a16:creationId xmlns:a16="http://schemas.microsoft.com/office/drawing/2014/main" id="{00000000-0008-0000-0E00-0000A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7" name="【橋りょう・トンネル】&#10;有形固定資産減価償却率グラフ枠">
          <a:extLst>
            <a:ext uri="{FF2B5EF4-FFF2-40B4-BE49-F238E27FC236}">
              <a16:creationId xmlns:a16="http://schemas.microsoft.com/office/drawing/2014/main" id="{00000000-0008-0000-0E00-0000B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flipV="1">
          <a:off x="4634865" y="962025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79" name="【橋りょう・トンネル】&#10;有形固定資産減価償却率最小値テキスト">
          <a:extLst>
            <a:ext uri="{FF2B5EF4-FFF2-40B4-BE49-F238E27FC236}">
              <a16:creationId xmlns:a16="http://schemas.microsoft.com/office/drawing/2014/main" id="{00000000-0008-0000-0E00-0000B3000000}"/>
            </a:ext>
          </a:extLst>
        </xdr:cNvPr>
        <xdr:cNvSpPr txBox="1"/>
      </xdr:nvSpPr>
      <xdr:spPr>
        <a:xfrm>
          <a:off x="4673600" y="1106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80" name="直線コネクタ 179">
          <a:extLst>
            <a:ext uri="{FF2B5EF4-FFF2-40B4-BE49-F238E27FC236}">
              <a16:creationId xmlns:a16="http://schemas.microsoft.com/office/drawing/2014/main" id="{00000000-0008-0000-0E00-0000B4000000}"/>
            </a:ext>
          </a:extLst>
        </xdr:cNvPr>
        <xdr:cNvCxnSpPr/>
      </xdr:nvCxnSpPr>
      <xdr:spPr>
        <a:xfrm>
          <a:off x="4546600" y="1105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81" name="【橋りょう・トンネル】&#10;有形固定資産減価償却率最大値テキスト">
          <a:extLst>
            <a:ext uri="{FF2B5EF4-FFF2-40B4-BE49-F238E27FC236}">
              <a16:creationId xmlns:a16="http://schemas.microsoft.com/office/drawing/2014/main" id="{00000000-0008-0000-0E00-0000B5000000}"/>
            </a:ext>
          </a:extLst>
        </xdr:cNvPr>
        <xdr:cNvSpPr txBox="1"/>
      </xdr:nvSpPr>
      <xdr:spPr>
        <a:xfrm>
          <a:off x="4673600" y="93954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4546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120667</xdr:rowOff>
    </xdr:from>
    <xdr:ext cx="405111" cy="259045"/>
    <xdr:sp macro="" textlink="">
      <xdr:nvSpPr>
        <xdr:cNvPr id="183" name="【橋りょう・トンネル】&#10;有形固定資産減価償却率平均値テキスト">
          <a:extLst>
            <a:ext uri="{FF2B5EF4-FFF2-40B4-BE49-F238E27FC236}">
              <a16:creationId xmlns:a16="http://schemas.microsoft.com/office/drawing/2014/main" id="{00000000-0008-0000-0E00-0000B7000000}"/>
            </a:ext>
          </a:extLst>
        </xdr:cNvPr>
        <xdr:cNvSpPr txBox="1"/>
      </xdr:nvSpPr>
      <xdr:spPr>
        <a:xfrm>
          <a:off x="4673600" y="1057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45847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3746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86" name="フローチャート: 判断 185">
          <a:extLst>
            <a:ext uri="{FF2B5EF4-FFF2-40B4-BE49-F238E27FC236}">
              <a16:creationId xmlns:a16="http://schemas.microsoft.com/office/drawing/2014/main" id="{00000000-0008-0000-0E00-0000BA000000}"/>
            </a:ext>
          </a:extLst>
        </xdr:cNvPr>
        <xdr:cNvSpPr/>
      </xdr:nvSpPr>
      <xdr:spPr>
        <a:xfrm>
          <a:off x="2857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87" name="フローチャート: 判断 186">
          <a:extLst>
            <a:ext uri="{FF2B5EF4-FFF2-40B4-BE49-F238E27FC236}">
              <a16:creationId xmlns:a16="http://schemas.microsoft.com/office/drawing/2014/main" id="{00000000-0008-0000-0E00-0000BB000000}"/>
            </a:ext>
          </a:extLst>
        </xdr:cNvPr>
        <xdr:cNvSpPr/>
      </xdr:nvSpPr>
      <xdr:spPr>
        <a:xfrm>
          <a:off x="1968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88" name="フローチャート: 判断 187">
          <a:extLst>
            <a:ext uri="{FF2B5EF4-FFF2-40B4-BE49-F238E27FC236}">
              <a16:creationId xmlns:a16="http://schemas.microsoft.com/office/drawing/2014/main" id="{00000000-0008-0000-0E00-0000BC000000}"/>
            </a:ext>
          </a:extLst>
        </xdr:cNvPr>
        <xdr:cNvSpPr/>
      </xdr:nvSpPr>
      <xdr:spPr>
        <a:xfrm>
          <a:off x="10795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93980</xdr:rowOff>
    </xdr:from>
    <xdr:to>
      <xdr:col>24</xdr:col>
      <xdr:colOff>114300</xdr:colOff>
      <xdr:row>64</xdr:row>
      <xdr:rowOff>24130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45847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8907</xdr:rowOff>
    </xdr:from>
    <xdr:ext cx="405111" cy="259045"/>
    <xdr:sp macro="" textlink="">
      <xdr:nvSpPr>
        <xdr:cNvPr id="195" name="【橋りょう・トンネル】&#10;有形固定資産減価償却率該当値テキスト">
          <a:extLst>
            <a:ext uri="{FF2B5EF4-FFF2-40B4-BE49-F238E27FC236}">
              <a16:creationId xmlns:a16="http://schemas.microsoft.com/office/drawing/2014/main" id="{00000000-0008-0000-0E00-0000C3000000}"/>
            </a:ext>
          </a:extLst>
        </xdr:cNvPr>
        <xdr:cNvSpPr txBox="1"/>
      </xdr:nvSpPr>
      <xdr:spPr>
        <a:xfrm>
          <a:off x="4673600" y="10810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69215</xdr:rowOff>
    </xdr:from>
    <xdr:to>
      <xdr:col>20</xdr:col>
      <xdr:colOff>38100</xdr:colOff>
      <xdr:row>63</xdr:row>
      <xdr:rowOff>170815</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37465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120015</xdr:rowOff>
    </xdr:from>
    <xdr:to>
      <xdr:col>24</xdr:col>
      <xdr:colOff>63500</xdr:colOff>
      <xdr:row>63</xdr:row>
      <xdr:rowOff>144780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3797300" y="1092136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44450</xdr:rowOff>
    </xdr:from>
    <xdr:to>
      <xdr:col>15</xdr:col>
      <xdr:colOff>101600</xdr:colOff>
      <xdr:row>63</xdr:row>
      <xdr:rowOff>146050</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2857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95250</xdr:rowOff>
    </xdr:from>
    <xdr:to>
      <xdr:col>19</xdr:col>
      <xdr:colOff>177800</xdr:colOff>
      <xdr:row>63</xdr:row>
      <xdr:rowOff>120015</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2908300" y="108966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17780</xdr:rowOff>
    </xdr:from>
    <xdr:to>
      <xdr:col>10</xdr:col>
      <xdr:colOff>165100</xdr:colOff>
      <xdr:row>63</xdr:row>
      <xdr:rowOff>119380</xdr:rowOff>
    </xdr:to>
    <xdr:sp macro="" textlink="">
      <xdr:nvSpPr>
        <xdr:cNvPr id="200" name="楕円 199">
          <a:extLst>
            <a:ext uri="{FF2B5EF4-FFF2-40B4-BE49-F238E27FC236}">
              <a16:creationId xmlns:a16="http://schemas.microsoft.com/office/drawing/2014/main" id="{00000000-0008-0000-0E00-0000C8000000}"/>
            </a:ext>
          </a:extLst>
        </xdr:cNvPr>
        <xdr:cNvSpPr/>
      </xdr:nvSpPr>
      <xdr:spPr>
        <a:xfrm>
          <a:off x="1968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68580</xdr:rowOff>
    </xdr:from>
    <xdr:to>
      <xdr:col>15</xdr:col>
      <xdr:colOff>50800</xdr:colOff>
      <xdr:row>63</xdr:row>
      <xdr:rowOff>95250</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2019300" y="108699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164465</xdr:rowOff>
    </xdr:from>
    <xdr:to>
      <xdr:col>6</xdr:col>
      <xdr:colOff>38100</xdr:colOff>
      <xdr:row>63</xdr:row>
      <xdr:rowOff>94615</xdr:rowOff>
    </xdr:to>
    <xdr:sp macro="" textlink="">
      <xdr:nvSpPr>
        <xdr:cNvPr id="202" name="楕円 201">
          <a:extLst>
            <a:ext uri="{FF2B5EF4-FFF2-40B4-BE49-F238E27FC236}">
              <a16:creationId xmlns:a16="http://schemas.microsoft.com/office/drawing/2014/main" id="{00000000-0008-0000-0E00-0000CA000000}"/>
            </a:ext>
          </a:extLst>
        </xdr:cNvPr>
        <xdr:cNvSpPr/>
      </xdr:nvSpPr>
      <xdr:spPr>
        <a:xfrm>
          <a:off x="1079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43815</xdr:rowOff>
    </xdr:from>
    <xdr:to>
      <xdr:col>10</xdr:col>
      <xdr:colOff>114300</xdr:colOff>
      <xdr:row>63</xdr:row>
      <xdr:rowOff>68580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1130300" y="1084516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25417</xdr:rowOff>
    </xdr:from>
    <xdr:ext cx="405111" cy="259045"/>
    <xdr:sp macro="" textlink="">
      <xdr:nvSpPr>
        <xdr:cNvPr id="204" name="n_1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48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205" name="n_2ave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46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206" name="n_3ave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43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207" name="n_4ave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436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161942</xdr:rowOff>
    </xdr:from>
    <xdr:ext cx="405111" cy="259045"/>
    <xdr:sp macro="" textlink="">
      <xdr:nvSpPr>
        <xdr:cNvPr id="208" name="n_1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3582044" y="1096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137177</xdr:rowOff>
    </xdr:from>
    <xdr:ext cx="405111" cy="259045"/>
    <xdr:sp macro="" textlink="">
      <xdr:nvSpPr>
        <xdr:cNvPr id="209" name="n_2mainValue【橋りょう・トンネル】&#10;有形固定資産減価償却率">
          <a:extLst>
            <a:ext uri="{FF2B5EF4-FFF2-40B4-BE49-F238E27FC236}">
              <a16:creationId xmlns:a16="http://schemas.microsoft.com/office/drawing/2014/main" id="{00000000-0008-0000-0E00-0000D1000000}"/>
            </a:ext>
          </a:extLst>
        </xdr:cNvPr>
        <xdr:cNvSpPr txBox="1"/>
      </xdr:nvSpPr>
      <xdr:spPr>
        <a:xfrm>
          <a:off x="2705744" y="1093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110507</xdr:rowOff>
    </xdr:from>
    <xdr:ext cx="405111" cy="259045"/>
    <xdr:sp macro="" textlink="">
      <xdr:nvSpPr>
        <xdr:cNvPr id="210" name="n_3mainValue【橋りょう・トンネル】&#10;有形固定資産減価償却率">
          <a:extLst>
            <a:ext uri="{FF2B5EF4-FFF2-40B4-BE49-F238E27FC236}">
              <a16:creationId xmlns:a16="http://schemas.microsoft.com/office/drawing/2014/main" id="{00000000-0008-0000-0E00-0000D2000000}"/>
            </a:ext>
          </a:extLst>
        </xdr:cNvPr>
        <xdr:cNvSpPr txBox="1"/>
      </xdr:nvSpPr>
      <xdr:spPr>
        <a:xfrm>
          <a:off x="1816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85742</xdr:rowOff>
    </xdr:from>
    <xdr:ext cx="405111" cy="259045"/>
    <xdr:sp macro="" textlink="">
      <xdr:nvSpPr>
        <xdr:cNvPr id="211" name="n_4mainValue【橋りょう・トンネル】&#10;有形固定資産減価償却率">
          <a:extLst>
            <a:ext uri="{FF2B5EF4-FFF2-40B4-BE49-F238E27FC236}">
              <a16:creationId xmlns:a16="http://schemas.microsoft.com/office/drawing/2014/main" id="{00000000-0008-0000-0E00-0000D3000000}"/>
            </a:ext>
          </a:extLst>
        </xdr:cNvPr>
        <xdr:cNvSpPr txBox="1"/>
      </xdr:nvSpPr>
      <xdr:spPr>
        <a:xfrm>
          <a:off x="927744"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7" name="正方形/長方形 216">
          <a:extLst>
            <a:ext uri="{FF2B5EF4-FFF2-40B4-BE49-F238E27FC236}">
              <a16:creationId xmlns:a16="http://schemas.microsoft.com/office/drawing/2014/main" id="{00000000-0008-0000-0E00-0000D9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8" name="正方形/長方形 217">
          <a:extLst>
            <a:ext uri="{FF2B5EF4-FFF2-40B4-BE49-F238E27FC236}">
              <a16:creationId xmlns:a16="http://schemas.microsoft.com/office/drawing/2014/main" id="{00000000-0008-0000-0E00-0000DA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6" name="【橋りょう・トンネル】&#10;一人当たり有形固定資産（償却資産）額グラフ枠">
          <a:extLst>
            <a:ext uri="{FF2B5EF4-FFF2-40B4-BE49-F238E27FC236}">
              <a16:creationId xmlns:a16="http://schemas.microsoft.com/office/drawing/2014/main" id="{00000000-0008-0000-0E00-0000EC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37" name="直線コネクタ 236">
          <a:extLst>
            <a:ext uri="{FF2B5EF4-FFF2-40B4-BE49-F238E27FC236}">
              <a16:creationId xmlns:a16="http://schemas.microsoft.com/office/drawing/2014/main" id="{00000000-0008-0000-0E00-0000ED000000}"/>
            </a:ext>
          </a:extLst>
        </xdr:cNvPr>
        <xdr:cNvCxnSpPr/>
      </xdr:nvCxnSpPr>
      <xdr:spPr>
        <a:xfrm flipV="1">
          <a:off x="10476865" y="9492517"/>
          <a:ext cx="0" cy="158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38" name="【橋りょう・トンネル】&#10;一人当たり有形固定資産（償却資産）額最小値テキスト">
          <a:extLst>
            <a:ext uri="{FF2B5EF4-FFF2-40B4-BE49-F238E27FC236}">
              <a16:creationId xmlns:a16="http://schemas.microsoft.com/office/drawing/2014/main" id="{00000000-0008-0000-0E00-0000EE000000}"/>
            </a:ext>
          </a:extLst>
        </xdr:cNvPr>
        <xdr:cNvSpPr txBox="1"/>
      </xdr:nvSpPr>
      <xdr:spPr>
        <a:xfrm>
          <a:off x="10515600" y="1108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39" name="直線コネクタ 238">
          <a:extLst>
            <a:ext uri="{FF2B5EF4-FFF2-40B4-BE49-F238E27FC236}">
              <a16:creationId xmlns:a16="http://schemas.microsoft.com/office/drawing/2014/main" id="{00000000-0008-0000-0E00-0000EF000000}"/>
            </a:ext>
          </a:extLst>
        </xdr:cNvPr>
        <xdr:cNvCxnSpPr/>
      </xdr:nvCxnSpPr>
      <xdr:spPr>
        <a:xfrm>
          <a:off x="10388600" y="11081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40" name="【橋りょう・トンネル】&#10;一人当たり有形固定資産（償却資産）額最大値テキスト">
          <a:extLst>
            <a:ext uri="{FF2B5EF4-FFF2-40B4-BE49-F238E27FC236}">
              <a16:creationId xmlns:a16="http://schemas.microsoft.com/office/drawing/2014/main" id="{00000000-0008-0000-0E00-0000F0000000}"/>
            </a:ext>
          </a:extLst>
        </xdr:cNvPr>
        <xdr:cNvSpPr txBox="1"/>
      </xdr:nvSpPr>
      <xdr:spPr>
        <a:xfrm>
          <a:off x="10515600" y="926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41" name="直線コネクタ 240">
          <a:extLst>
            <a:ext uri="{FF2B5EF4-FFF2-40B4-BE49-F238E27FC236}">
              <a16:creationId xmlns:a16="http://schemas.microsoft.com/office/drawing/2014/main" id="{00000000-0008-0000-0E00-0000F1000000}"/>
            </a:ext>
          </a:extLst>
        </xdr:cNvPr>
        <xdr:cNvCxnSpPr/>
      </xdr:nvCxnSpPr>
      <xdr:spPr>
        <a:xfrm>
          <a:off x="10388600" y="9492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42" name="【橋りょう・トンネル】&#10;一人当たり有形固定資産（償却資産）額平均値テキスト">
          <a:extLst>
            <a:ext uri="{FF2B5EF4-FFF2-40B4-BE49-F238E27FC236}">
              <a16:creationId xmlns:a16="http://schemas.microsoft.com/office/drawing/2014/main" id="{00000000-0008-0000-0E00-0000F2000000}"/>
            </a:ext>
          </a:extLst>
        </xdr:cNvPr>
        <xdr:cNvSpPr txBox="1"/>
      </xdr:nvSpPr>
      <xdr:spPr>
        <a:xfrm>
          <a:off x="10515600" y="1043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43" name="フローチャート: 判断 242">
          <a:extLst>
            <a:ext uri="{FF2B5EF4-FFF2-40B4-BE49-F238E27FC236}">
              <a16:creationId xmlns:a16="http://schemas.microsoft.com/office/drawing/2014/main" id="{00000000-0008-0000-0E00-0000F3000000}"/>
            </a:ext>
          </a:extLst>
        </xdr:cNvPr>
        <xdr:cNvSpPr/>
      </xdr:nvSpPr>
      <xdr:spPr>
        <a:xfrm>
          <a:off x="10426700" y="1058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44" name="フローチャート: 判断 243">
          <a:extLst>
            <a:ext uri="{FF2B5EF4-FFF2-40B4-BE49-F238E27FC236}">
              <a16:creationId xmlns:a16="http://schemas.microsoft.com/office/drawing/2014/main" id="{00000000-0008-0000-0E00-0000F4000000}"/>
            </a:ext>
          </a:extLst>
        </xdr:cNvPr>
        <xdr:cNvSpPr/>
      </xdr:nvSpPr>
      <xdr:spPr>
        <a:xfrm>
          <a:off x="9588500" y="10571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45" name="フローチャート: 判断 244">
          <a:extLst>
            <a:ext uri="{FF2B5EF4-FFF2-40B4-BE49-F238E27FC236}">
              <a16:creationId xmlns:a16="http://schemas.microsoft.com/office/drawing/2014/main" id="{00000000-0008-0000-0E00-0000F5000000}"/>
            </a:ext>
          </a:extLst>
        </xdr:cNvPr>
        <xdr:cNvSpPr/>
      </xdr:nvSpPr>
      <xdr:spPr>
        <a:xfrm>
          <a:off x="8699500" y="105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46" name="フローチャート: 判断 245">
          <a:extLst>
            <a:ext uri="{FF2B5EF4-FFF2-40B4-BE49-F238E27FC236}">
              <a16:creationId xmlns:a16="http://schemas.microsoft.com/office/drawing/2014/main" id="{00000000-0008-0000-0E00-0000F6000000}"/>
            </a:ext>
          </a:extLst>
        </xdr:cNvPr>
        <xdr:cNvSpPr/>
      </xdr:nvSpPr>
      <xdr:spPr>
        <a:xfrm>
          <a:off x="7810500" y="1060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47" name="フローチャート: 判断 246">
          <a:extLst>
            <a:ext uri="{FF2B5EF4-FFF2-40B4-BE49-F238E27FC236}">
              <a16:creationId xmlns:a16="http://schemas.microsoft.com/office/drawing/2014/main" id="{00000000-0008-0000-0E00-0000F7000000}"/>
            </a:ext>
          </a:extLst>
        </xdr:cNvPr>
        <xdr:cNvSpPr/>
      </xdr:nvSpPr>
      <xdr:spPr>
        <a:xfrm>
          <a:off x="6921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E00-0000F8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9" name="テキスト ボックス 248">
          <a:extLst>
            <a:ext uri="{FF2B5EF4-FFF2-40B4-BE49-F238E27FC236}">
              <a16:creationId xmlns:a16="http://schemas.microsoft.com/office/drawing/2014/main" id="{00000000-0008-0000-0E00-0000F9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50" name="テキスト ボックス 249">
          <a:extLst>
            <a:ext uri="{FF2B5EF4-FFF2-40B4-BE49-F238E27FC236}">
              <a16:creationId xmlns:a16="http://schemas.microsoft.com/office/drawing/2014/main" id="{00000000-0008-0000-0E00-0000FA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51" name="テキスト ボックス 250">
          <a:extLst>
            <a:ext uri="{FF2B5EF4-FFF2-40B4-BE49-F238E27FC236}">
              <a16:creationId xmlns:a16="http://schemas.microsoft.com/office/drawing/2014/main" id="{00000000-0008-0000-0E00-0000FB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62269</xdr:rowOff>
    </xdr:from>
    <xdr:to>
      <xdr:col>55</xdr:col>
      <xdr:colOff>50800</xdr:colOff>
      <xdr:row>62</xdr:row>
      <xdr:rowOff>163869</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10426700" y="1069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40696</xdr:rowOff>
    </xdr:from>
    <xdr:ext cx="599010" cy="259045"/>
    <xdr:sp macro="" textlink="">
      <xdr:nvSpPr>
        <xdr:cNvPr id="254" name="【橋りょう・トンネル】&#10;一人当たり有形固定資産（償却資産）額該当値テキスト">
          <a:extLst>
            <a:ext uri="{FF2B5EF4-FFF2-40B4-BE49-F238E27FC236}">
              <a16:creationId xmlns:a16="http://schemas.microsoft.com/office/drawing/2014/main" id="{00000000-0008-0000-0E00-0000FE000000}"/>
            </a:ext>
          </a:extLst>
        </xdr:cNvPr>
        <xdr:cNvSpPr txBox="1"/>
      </xdr:nvSpPr>
      <xdr:spPr>
        <a:xfrm>
          <a:off x="10515600" y="1067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63817</xdr:rowOff>
    </xdr:from>
    <xdr:to>
      <xdr:col>50</xdr:col>
      <xdr:colOff>165100</xdr:colOff>
      <xdr:row>62</xdr:row>
      <xdr:rowOff>165417</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9588500" y="10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113069</xdr:rowOff>
    </xdr:from>
    <xdr:to>
      <xdr:col>55</xdr:col>
      <xdr:colOff>0</xdr:colOff>
      <xdr:row>62</xdr:row>
      <xdr:rowOff>114617</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9639300" y="10742969"/>
          <a:ext cx="838200" cy="1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65280</xdr:rowOff>
    </xdr:from>
    <xdr:to>
      <xdr:col>46</xdr:col>
      <xdr:colOff>38100</xdr:colOff>
      <xdr:row>62</xdr:row>
      <xdr:rowOff>166880</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8699500" y="10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114617</xdr:rowOff>
    </xdr:from>
    <xdr:to>
      <xdr:col>50</xdr:col>
      <xdr:colOff>114300</xdr:colOff>
      <xdr:row>62</xdr:row>
      <xdr:rowOff>116080</xdr:rowOff>
    </xdr:to>
    <xdr:cxnSp macro="">
      <xdr:nvCxnSpPr>
        <xdr:cNvPr id="258" name="直線コネクタ 257">
          <a:extLst>
            <a:ext uri="{FF2B5EF4-FFF2-40B4-BE49-F238E27FC236}">
              <a16:creationId xmlns:a16="http://schemas.microsoft.com/office/drawing/2014/main" id="{00000000-0008-0000-0E00-000002010000}"/>
            </a:ext>
          </a:extLst>
        </xdr:cNvPr>
        <xdr:cNvCxnSpPr/>
      </xdr:nvCxnSpPr>
      <xdr:spPr>
        <a:xfrm flipV="1">
          <a:off x="8750300" y="10744517"/>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68209</xdr:rowOff>
    </xdr:from>
    <xdr:to>
      <xdr:col>41</xdr:col>
      <xdr:colOff>101600</xdr:colOff>
      <xdr:row>62</xdr:row>
      <xdr:rowOff>169809</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7810500" y="1069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116080</xdr:rowOff>
    </xdr:from>
    <xdr:to>
      <xdr:col>45</xdr:col>
      <xdr:colOff>177800</xdr:colOff>
      <xdr:row>62</xdr:row>
      <xdr:rowOff>119009</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7861300" y="10745980"/>
          <a:ext cx="889000" cy="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70025</xdr:rowOff>
    </xdr:from>
    <xdr:to>
      <xdr:col>36</xdr:col>
      <xdr:colOff>165100</xdr:colOff>
      <xdr:row>63</xdr:row>
      <xdr:rowOff>175</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6921500" y="10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119009</xdr:rowOff>
    </xdr:from>
    <xdr:to>
      <xdr:col>41</xdr:col>
      <xdr:colOff>50800</xdr:colOff>
      <xdr:row>62</xdr:row>
      <xdr:rowOff>120825</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6972300" y="10748909"/>
          <a:ext cx="889000" cy="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59744</xdr:rowOff>
    </xdr:from>
    <xdr:ext cx="599010" cy="259045"/>
    <xdr:sp macro="" textlink="">
      <xdr:nvSpPr>
        <xdr:cNvPr id="263" name="n_1ave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9327095" y="10346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64" name="n_2ave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8450795" y="10352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65" name="n_3ave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7561795" y="103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66" name="n_4aveValue【橋りょう・トンネル】&#10;一人当たり有形固定資産（償却資産）額">
          <a:extLst>
            <a:ext uri="{FF2B5EF4-FFF2-40B4-BE49-F238E27FC236}">
              <a16:creationId xmlns:a16="http://schemas.microsoft.com/office/drawing/2014/main" id="{00000000-0008-0000-0E00-00000A010000}"/>
            </a:ext>
          </a:extLst>
        </xdr:cNvPr>
        <xdr:cNvSpPr txBox="1"/>
      </xdr:nvSpPr>
      <xdr:spPr>
        <a:xfrm>
          <a:off x="66727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156544</xdr:rowOff>
    </xdr:from>
    <xdr:ext cx="599010" cy="259045"/>
    <xdr:sp macro="" textlink="">
      <xdr:nvSpPr>
        <xdr:cNvPr id="267" name="n_1mainValue【橋りょう・トンネル】&#10;一人当たり有形固定資産（償却資産）額">
          <a:extLst>
            <a:ext uri="{FF2B5EF4-FFF2-40B4-BE49-F238E27FC236}">
              <a16:creationId xmlns:a16="http://schemas.microsoft.com/office/drawing/2014/main" id="{00000000-0008-0000-0E00-00000B010000}"/>
            </a:ext>
          </a:extLst>
        </xdr:cNvPr>
        <xdr:cNvSpPr txBox="1"/>
      </xdr:nvSpPr>
      <xdr:spPr>
        <a:xfrm>
          <a:off x="9327095" y="107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158007</xdr:rowOff>
    </xdr:from>
    <xdr:ext cx="599010" cy="259045"/>
    <xdr:sp macro="" textlink="">
      <xdr:nvSpPr>
        <xdr:cNvPr id="268" name="n_2mainValue【橋りょう・トンネル】&#10;一人当たり有形固定資産（償却資産）額">
          <a:extLst>
            <a:ext uri="{FF2B5EF4-FFF2-40B4-BE49-F238E27FC236}">
              <a16:creationId xmlns:a16="http://schemas.microsoft.com/office/drawing/2014/main" id="{00000000-0008-0000-0E00-00000C010000}"/>
            </a:ext>
          </a:extLst>
        </xdr:cNvPr>
        <xdr:cNvSpPr txBox="1"/>
      </xdr:nvSpPr>
      <xdr:spPr>
        <a:xfrm>
          <a:off x="8450795" y="10787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160936</xdr:rowOff>
    </xdr:from>
    <xdr:ext cx="599010" cy="259045"/>
    <xdr:sp macro="" textlink="">
      <xdr:nvSpPr>
        <xdr:cNvPr id="269" name="n_3mainValue【橋りょう・トンネル】&#10;一人当たり有形固定資産（償却資産）額">
          <a:extLst>
            <a:ext uri="{FF2B5EF4-FFF2-40B4-BE49-F238E27FC236}">
              <a16:creationId xmlns:a16="http://schemas.microsoft.com/office/drawing/2014/main" id="{00000000-0008-0000-0E00-00000D010000}"/>
            </a:ext>
          </a:extLst>
        </xdr:cNvPr>
        <xdr:cNvSpPr txBox="1"/>
      </xdr:nvSpPr>
      <xdr:spPr>
        <a:xfrm>
          <a:off x="7561795" y="1079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162752</xdr:rowOff>
    </xdr:from>
    <xdr:ext cx="599010" cy="259045"/>
    <xdr:sp macro="" textlink="">
      <xdr:nvSpPr>
        <xdr:cNvPr id="270" name="n_4mainValue【橋りょう・トンネル】&#10;一人当たり有形固定資産（償却資産）額">
          <a:extLst>
            <a:ext uri="{FF2B5EF4-FFF2-40B4-BE49-F238E27FC236}">
              <a16:creationId xmlns:a16="http://schemas.microsoft.com/office/drawing/2014/main" id="{00000000-0008-0000-0E00-00000E010000}"/>
            </a:ext>
          </a:extLst>
        </xdr:cNvPr>
        <xdr:cNvSpPr txBox="1"/>
      </xdr:nvSpPr>
      <xdr:spPr>
        <a:xfrm>
          <a:off x="6672795" y="107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5" name="正方形/長方形 274">
          <a:extLst>
            <a:ext uri="{FF2B5EF4-FFF2-40B4-BE49-F238E27FC236}">
              <a16:creationId xmlns:a16="http://schemas.microsoft.com/office/drawing/2014/main" id="{00000000-0008-0000-0E00-000013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6" name="正方形/長方形 275">
          <a:extLst>
            <a:ext uri="{FF2B5EF4-FFF2-40B4-BE49-F238E27FC236}">
              <a16:creationId xmlns:a16="http://schemas.microsoft.com/office/drawing/2014/main" id="{00000000-0008-0000-0E00-000014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7" name="正方形/長方形 276">
          <a:extLst>
            <a:ext uri="{FF2B5EF4-FFF2-40B4-BE49-F238E27FC236}">
              <a16:creationId xmlns:a16="http://schemas.microsoft.com/office/drawing/2014/main" id="{00000000-0008-0000-0E00-000015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8" name="正方形/長方形 277">
          <a:extLst>
            <a:ext uri="{FF2B5EF4-FFF2-40B4-BE49-F238E27FC236}">
              <a16:creationId xmlns:a16="http://schemas.microsoft.com/office/drawing/2014/main" id="{00000000-0008-0000-0E00-000016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9" name="テキスト ボックス 288">
          <a:extLst>
            <a:ext uri="{FF2B5EF4-FFF2-40B4-BE49-F238E27FC236}">
              <a16:creationId xmlns:a16="http://schemas.microsoft.com/office/drawing/2014/main" id="{00000000-0008-0000-0E00-000021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91" name="テキスト ボックス 290">
          <a:extLst>
            <a:ext uri="{FF2B5EF4-FFF2-40B4-BE49-F238E27FC236}">
              <a16:creationId xmlns:a16="http://schemas.microsoft.com/office/drawing/2014/main" id="{00000000-0008-0000-0E00-000023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4" name="【公営住宅】&#10;有形固定資産減価償却率グラフ枠">
          <a:extLst>
            <a:ext uri="{FF2B5EF4-FFF2-40B4-BE49-F238E27FC236}">
              <a16:creationId xmlns:a16="http://schemas.microsoft.com/office/drawing/2014/main" id="{00000000-0008-0000-0E00-000026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95" name="直線コネクタ 294">
          <a:extLst>
            <a:ext uri="{FF2B5EF4-FFF2-40B4-BE49-F238E27FC236}">
              <a16:creationId xmlns:a16="http://schemas.microsoft.com/office/drawing/2014/main" id="{00000000-0008-0000-0E00-000027010000}"/>
            </a:ext>
          </a:extLst>
        </xdr:cNvPr>
        <xdr:cNvCxnSpPr/>
      </xdr:nvCxnSpPr>
      <xdr:spPr>
        <a:xfrm flipV="1">
          <a:off x="4634865" y="13512164"/>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96" name="【公営住宅】&#10;有形固定資産減価償却率最小値テキスト">
          <a:extLst>
            <a:ext uri="{FF2B5EF4-FFF2-40B4-BE49-F238E27FC236}">
              <a16:creationId xmlns:a16="http://schemas.microsoft.com/office/drawing/2014/main" id="{00000000-0008-0000-0E00-000028010000}"/>
            </a:ext>
          </a:extLst>
        </xdr:cNvPr>
        <xdr:cNvSpPr txBox="1"/>
      </xdr:nvSpPr>
      <xdr:spPr>
        <a:xfrm>
          <a:off x="4673600" y="1461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97" name="直線コネクタ 296">
          <a:extLst>
            <a:ext uri="{FF2B5EF4-FFF2-40B4-BE49-F238E27FC236}">
              <a16:creationId xmlns:a16="http://schemas.microsoft.com/office/drawing/2014/main" id="{00000000-0008-0000-0E00-000029010000}"/>
            </a:ext>
          </a:extLst>
        </xdr:cNvPr>
        <xdr:cNvCxnSpPr/>
      </xdr:nvCxnSpPr>
      <xdr:spPr>
        <a:xfrm>
          <a:off x="4546600" y="1460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98" name="【公営住宅】&#10;有形固定資産減価償却率最大値テキスト">
          <a:extLst>
            <a:ext uri="{FF2B5EF4-FFF2-40B4-BE49-F238E27FC236}">
              <a16:creationId xmlns:a16="http://schemas.microsoft.com/office/drawing/2014/main" id="{00000000-0008-0000-0E00-00002A010000}"/>
            </a:ext>
          </a:extLst>
        </xdr:cNvPr>
        <xdr:cNvSpPr txBox="1"/>
      </xdr:nvSpPr>
      <xdr:spPr>
        <a:xfrm>
          <a:off x="4673600" y="1328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99" name="直線コネクタ 298">
          <a:extLst>
            <a:ext uri="{FF2B5EF4-FFF2-40B4-BE49-F238E27FC236}">
              <a16:creationId xmlns:a16="http://schemas.microsoft.com/office/drawing/2014/main" id="{00000000-0008-0000-0E00-00002B010000}"/>
            </a:ext>
          </a:extLst>
        </xdr:cNvPr>
        <xdr:cNvCxnSpPr/>
      </xdr:nvCxnSpPr>
      <xdr:spPr>
        <a:xfrm>
          <a:off x="4546600" y="1351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300" name="【公営住宅】&#10;有形固定資産減価償却率平均値テキスト">
          <a:extLst>
            <a:ext uri="{FF2B5EF4-FFF2-40B4-BE49-F238E27FC236}">
              <a16:creationId xmlns:a16="http://schemas.microsoft.com/office/drawing/2014/main" id="{00000000-0008-0000-0E00-00002C010000}"/>
            </a:ext>
          </a:extLst>
        </xdr:cNvPr>
        <xdr:cNvSpPr txBox="1"/>
      </xdr:nvSpPr>
      <xdr:spPr>
        <a:xfrm>
          <a:off x="4673600" y="14179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301" name="フローチャート: 判断 300">
          <a:extLst>
            <a:ext uri="{FF2B5EF4-FFF2-40B4-BE49-F238E27FC236}">
              <a16:creationId xmlns:a16="http://schemas.microsoft.com/office/drawing/2014/main" id="{00000000-0008-0000-0E00-00002D010000}"/>
            </a:ext>
          </a:extLst>
        </xdr:cNvPr>
        <xdr:cNvSpPr/>
      </xdr:nvSpPr>
      <xdr:spPr>
        <a:xfrm>
          <a:off x="45847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302" name="フローチャート: 判断 301">
          <a:extLst>
            <a:ext uri="{FF2B5EF4-FFF2-40B4-BE49-F238E27FC236}">
              <a16:creationId xmlns:a16="http://schemas.microsoft.com/office/drawing/2014/main" id="{00000000-0008-0000-0E00-00002E010000}"/>
            </a:ext>
          </a:extLst>
        </xdr:cNvPr>
        <xdr:cNvSpPr/>
      </xdr:nvSpPr>
      <xdr:spPr>
        <a:xfrm>
          <a:off x="3746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303" name="フローチャート: 判断 302">
          <a:extLst>
            <a:ext uri="{FF2B5EF4-FFF2-40B4-BE49-F238E27FC236}">
              <a16:creationId xmlns:a16="http://schemas.microsoft.com/office/drawing/2014/main" id="{00000000-0008-0000-0E00-00002F010000}"/>
            </a:ext>
          </a:extLst>
        </xdr:cNvPr>
        <xdr:cNvSpPr/>
      </xdr:nvSpPr>
      <xdr:spPr>
        <a:xfrm>
          <a:off x="2857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304" name="フローチャート: 判断 303">
          <a:extLst>
            <a:ext uri="{FF2B5EF4-FFF2-40B4-BE49-F238E27FC236}">
              <a16:creationId xmlns:a16="http://schemas.microsoft.com/office/drawing/2014/main" id="{00000000-0008-0000-0E00-000030010000}"/>
            </a:ext>
          </a:extLst>
        </xdr:cNvPr>
        <xdr:cNvSpPr/>
      </xdr:nvSpPr>
      <xdr:spPr>
        <a:xfrm>
          <a:off x="19685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305" name="フローチャート: 判断 304">
          <a:extLst>
            <a:ext uri="{FF2B5EF4-FFF2-40B4-BE49-F238E27FC236}">
              <a16:creationId xmlns:a16="http://schemas.microsoft.com/office/drawing/2014/main" id="{00000000-0008-0000-0E00-000031010000}"/>
            </a:ext>
          </a:extLst>
        </xdr:cNvPr>
        <xdr:cNvSpPr/>
      </xdr:nvSpPr>
      <xdr:spPr>
        <a:xfrm>
          <a:off x="1079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E00-000032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E00-000033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E00-000034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E00-000035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141605</xdr:rowOff>
    </xdr:from>
    <xdr:to>
      <xdr:col>24</xdr:col>
      <xdr:colOff>114300</xdr:colOff>
      <xdr:row>85</xdr:row>
      <xdr:rowOff>71755</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45847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56532</xdr:rowOff>
    </xdr:from>
    <xdr:ext cx="405111" cy="259045"/>
    <xdr:sp macro="" textlink="">
      <xdr:nvSpPr>
        <xdr:cNvPr id="312" name="【公営住宅】&#10;有形固定資産減価償却率該当値テキスト">
          <a:extLst>
            <a:ext uri="{FF2B5EF4-FFF2-40B4-BE49-F238E27FC236}">
              <a16:creationId xmlns:a16="http://schemas.microsoft.com/office/drawing/2014/main" id="{00000000-0008-0000-0E00-000038010000}"/>
            </a:ext>
          </a:extLst>
        </xdr:cNvPr>
        <xdr:cNvSpPr txBox="1"/>
      </xdr:nvSpPr>
      <xdr:spPr>
        <a:xfrm>
          <a:off x="4673600" y="1445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111125</xdr:rowOff>
    </xdr:from>
    <xdr:to>
      <xdr:col>20</xdr:col>
      <xdr:colOff>38100</xdr:colOff>
      <xdr:row>85</xdr:row>
      <xdr:rowOff>41275</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3746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161925</xdr:rowOff>
    </xdr:from>
    <xdr:to>
      <xdr:col>24</xdr:col>
      <xdr:colOff>63500</xdr:colOff>
      <xdr:row>85</xdr:row>
      <xdr:rowOff>20955</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3797300" y="145637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78739</xdr:rowOff>
    </xdr:from>
    <xdr:to>
      <xdr:col>15</xdr:col>
      <xdr:colOff>101600</xdr:colOff>
      <xdr:row>85</xdr:row>
      <xdr:rowOff>8889</xdr:rowOff>
    </xdr:to>
    <xdr:sp macro="" textlink="">
      <xdr:nvSpPr>
        <xdr:cNvPr id="315" name="楕円 314">
          <a:extLst>
            <a:ext uri="{FF2B5EF4-FFF2-40B4-BE49-F238E27FC236}">
              <a16:creationId xmlns:a16="http://schemas.microsoft.com/office/drawing/2014/main" id="{00000000-0008-0000-0E00-00003B010000}"/>
            </a:ext>
          </a:extLst>
        </xdr:cNvPr>
        <xdr:cNvSpPr/>
      </xdr:nvSpPr>
      <xdr:spPr>
        <a:xfrm>
          <a:off x="2857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129539</xdr:rowOff>
    </xdr:from>
    <xdr:to>
      <xdr:col>19</xdr:col>
      <xdr:colOff>177800</xdr:colOff>
      <xdr:row>84</xdr:row>
      <xdr:rowOff>161925</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2908300" y="1453133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17" name="楕円 316">
          <a:extLst>
            <a:ext uri="{FF2B5EF4-FFF2-40B4-BE49-F238E27FC236}">
              <a16:creationId xmlns:a16="http://schemas.microsoft.com/office/drawing/2014/main" id="{00000000-0008-0000-0E00-00003D010000}"/>
            </a:ext>
          </a:extLst>
        </xdr:cNvPr>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97155</xdr:rowOff>
    </xdr:from>
    <xdr:to>
      <xdr:col>15</xdr:col>
      <xdr:colOff>50800</xdr:colOff>
      <xdr:row>84</xdr:row>
      <xdr:rowOff>129539</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2019300" y="1449895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12064</xdr:rowOff>
    </xdr:from>
    <xdr:to>
      <xdr:col>6</xdr:col>
      <xdr:colOff>38100</xdr:colOff>
      <xdr:row>84</xdr:row>
      <xdr:rowOff>113664</xdr:rowOff>
    </xdr:to>
    <xdr:sp macro="" textlink="">
      <xdr:nvSpPr>
        <xdr:cNvPr id="319" name="楕円 318">
          <a:extLst>
            <a:ext uri="{FF2B5EF4-FFF2-40B4-BE49-F238E27FC236}">
              <a16:creationId xmlns:a16="http://schemas.microsoft.com/office/drawing/2014/main" id="{00000000-0008-0000-0E00-00003F010000}"/>
            </a:ext>
          </a:extLst>
        </xdr:cNvPr>
        <xdr:cNvSpPr/>
      </xdr:nvSpPr>
      <xdr:spPr>
        <a:xfrm>
          <a:off x="1079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62864</xdr:rowOff>
    </xdr:from>
    <xdr:to>
      <xdr:col>10</xdr:col>
      <xdr:colOff>114300</xdr:colOff>
      <xdr:row>84</xdr:row>
      <xdr:rowOff>97155</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130300" y="144646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321" name="n_1aveValue【公営住宅】&#10;有形固定資産減価償却率">
          <a:extLst>
            <a:ext uri="{FF2B5EF4-FFF2-40B4-BE49-F238E27FC236}">
              <a16:creationId xmlns:a16="http://schemas.microsoft.com/office/drawing/2014/main" id="{00000000-0008-0000-0E00-000041010000}"/>
            </a:ext>
          </a:extLst>
        </xdr:cNvPr>
        <xdr:cNvSpPr txBox="1"/>
      </xdr:nvSpPr>
      <xdr:spPr>
        <a:xfrm>
          <a:off x="35820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322" name="n_2aveValue【公営住宅】&#10;有形固定資産減価償却率">
          <a:extLst>
            <a:ext uri="{FF2B5EF4-FFF2-40B4-BE49-F238E27FC236}">
              <a16:creationId xmlns:a16="http://schemas.microsoft.com/office/drawing/2014/main" id="{00000000-0008-0000-0E00-000042010000}"/>
            </a:ext>
          </a:extLst>
        </xdr:cNvPr>
        <xdr:cNvSpPr txBox="1"/>
      </xdr:nvSpPr>
      <xdr:spPr>
        <a:xfrm>
          <a:off x="2705744" y="14084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323" name="n_3aveValue【公営住宅】&#10;有形固定資産減価償却率">
          <a:extLst>
            <a:ext uri="{FF2B5EF4-FFF2-40B4-BE49-F238E27FC236}">
              <a16:creationId xmlns:a16="http://schemas.microsoft.com/office/drawing/2014/main" id="{00000000-0008-0000-0E00-000043010000}"/>
            </a:ext>
          </a:extLst>
        </xdr:cNvPr>
        <xdr:cNvSpPr txBox="1"/>
      </xdr:nvSpPr>
      <xdr:spPr>
        <a:xfrm>
          <a:off x="1816744"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4" name="n_4aveValue【公営住宅】&#10;有形固定資産減価償却率">
          <a:extLst>
            <a:ext uri="{FF2B5EF4-FFF2-40B4-BE49-F238E27FC236}">
              <a16:creationId xmlns:a16="http://schemas.microsoft.com/office/drawing/2014/main" id="{00000000-0008-0000-0E00-000044010000}"/>
            </a:ext>
          </a:extLst>
        </xdr:cNvPr>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32402</xdr:rowOff>
    </xdr:from>
    <xdr:ext cx="405111" cy="259045"/>
    <xdr:sp macro="" textlink="">
      <xdr:nvSpPr>
        <xdr:cNvPr id="325" name="n_1mainValue【公営住宅】&#10;有形固定資産減価償却率">
          <a:extLst>
            <a:ext uri="{FF2B5EF4-FFF2-40B4-BE49-F238E27FC236}">
              <a16:creationId xmlns:a16="http://schemas.microsoft.com/office/drawing/2014/main" id="{00000000-0008-0000-0E00-000045010000}"/>
            </a:ext>
          </a:extLst>
        </xdr:cNvPr>
        <xdr:cNvSpPr txBox="1"/>
      </xdr:nvSpPr>
      <xdr:spPr>
        <a:xfrm>
          <a:off x="3582044" y="1460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16</xdr:rowOff>
    </xdr:from>
    <xdr:ext cx="405111" cy="259045"/>
    <xdr:sp macro="" textlink="">
      <xdr:nvSpPr>
        <xdr:cNvPr id="326" name="n_2mainValue【公営住宅】&#10;有形固定資産減価償却率">
          <a:extLst>
            <a:ext uri="{FF2B5EF4-FFF2-40B4-BE49-F238E27FC236}">
              <a16:creationId xmlns:a16="http://schemas.microsoft.com/office/drawing/2014/main" id="{00000000-0008-0000-0E00-000046010000}"/>
            </a:ext>
          </a:extLst>
        </xdr:cNvPr>
        <xdr:cNvSpPr txBox="1"/>
      </xdr:nvSpPr>
      <xdr:spPr>
        <a:xfrm>
          <a:off x="2705744" y="1457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139082</xdr:rowOff>
    </xdr:from>
    <xdr:ext cx="405111" cy="259045"/>
    <xdr:sp macro="" textlink="">
      <xdr:nvSpPr>
        <xdr:cNvPr id="327" name="n_3mainValue【公営住宅】&#10;有形固定資産減価償却率">
          <a:extLst>
            <a:ext uri="{FF2B5EF4-FFF2-40B4-BE49-F238E27FC236}">
              <a16:creationId xmlns:a16="http://schemas.microsoft.com/office/drawing/2014/main" id="{00000000-0008-0000-0E00-000047010000}"/>
            </a:ext>
          </a:extLst>
        </xdr:cNvPr>
        <xdr:cNvSpPr txBox="1"/>
      </xdr:nvSpPr>
      <xdr:spPr>
        <a:xfrm>
          <a:off x="1816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104791</xdr:rowOff>
    </xdr:from>
    <xdr:ext cx="405111" cy="259045"/>
    <xdr:sp macro="" textlink="">
      <xdr:nvSpPr>
        <xdr:cNvPr id="328" name="n_4mainValue【公営住宅】&#10;有形固定資産減価償却率">
          <a:extLst>
            <a:ext uri="{FF2B5EF4-FFF2-40B4-BE49-F238E27FC236}">
              <a16:creationId xmlns:a16="http://schemas.microsoft.com/office/drawing/2014/main" id="{00000000-0008-0000-0E00-000048010000}"/>
            </a:ext>
          </a:extLst>
        </xdr:cNvPr>
        <xdr:cNvSpPr txBox="1"/>
      </xdr:nvSpPr>
      <xdr:spPr>
        <a:xfrm>
          <a:off x="9277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2" name="正方形/長方形 331">
          <a:extLst>
            <a:ext uri="{FF2B5EF4-FFF2-40B4-BE49-F238E27FC236}">
              <a16:creationId xmlns:a16="http://schemas.microsoft.com/office/drawing/2014/main" id="{00000000-0008-0000-0E00-00004C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3" name="正方形/長方形 332">
          <a:extLst>
            <a:ext uri="{FF2B5EF4-FFF2-40B4-BE49-F238E27FC236}">
              <a16:creationId xmlns:a16="http://schemas.microsoft.com/office/drawing/2014/main" id="{00000000-0008-0000-0E00-00004D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4" name="正方形/長方形 333">
          <a:extLst>
            <a:ext uri="{FF2B5EF4-FFF2-40B4-BE49-F238E27FC236}">
              <a16:creationId xmlns:a16="http://schemas.microsoft.com/office/drawing/2014/main" id="{00000000-0008-0000-0E00-00004E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5" name="正方形/長方形 334">
          <a:extLst>
            <a:ext uri="{FF2B5EF4-FFF2-40B4-BE49-F238E27FC236}">
              <a16:creationId xmlns:a16="http://schemas.microsoft.com/office/drawing/2014/main" id="{00000000-0008-0000-0E00-00004F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6" name="正方形/長方形 335">
          <a:extLst>
            <a:ext uri="{FF2B5EF4-FFF2-40B4-BE49-F238E27FC236}">
              <a16:creationId xmlns:a16="http://schemas.microsoft.com/office/drawing/2014/main" id="{00000000-0008-0000-0E00-000050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00000000-0008-0000-0E00-00005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E00-00005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10476865" y="13559332"/>
          <a:ext cx="0" cy="1202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E00-00005F010000}"/>
            </a:ext>
          </a:extLst>
        </xdr:cNvPr>
        <xdr:cNvSpPr txBox="1"/>
      </xdr:nvSpPr>
      <xdr:spPr>
        <a:xfrm>
          <a:off x="10515600" y="1476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0388600" y="1476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53" name="【公営住宅】&#10;一人当たり面積最大値テキスト">
          <a:extLst>
            <a:ext uri="{FF2B5EF4-FFF2-40B4-BE49-F238E27FC236}">
              <a16:creationId xmlns:a16="http://schemas.microsoft.com/office/drawing/2014/main" id="{00000000-0008-0000-0E00-000061010000}"/>
            </a:ext>
          </a:extLst>
        </xdr:cNvPr>
        <xdr:cNvSpPr txBox="1"/>
      </xdr:nvSpPr>
      <xdr:spPr>
        <a:xfrm>
          <a:off x="10515600" y="13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102531</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E00-000063010000}"/>
            </a:ext>
          </a:extLst>
        </xdr:cNvPr>
        <xdr:cNvSpPr txBox="1"/>
      </xdr:nvSpPr>
      <xdr:spPr>
        <a:xfrm>
          <a:off x="10515600" y="143328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10426700" y="1448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9588500" y="1447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58" name="フローチャート: 判断 357">
          <a:extLst>
            <a:ext uri="{FF2B5EF4-FFF2-40B4-BE49-F238E27FC236}">
              <a16:creationId xmlns:a16="http://schemas.microsoft.com/office/drawing/2014/main" id="{00000000-0008-0000-0E00-000066010000}"/>
            </a:ext>
          </a:extLst>
        </xdr:cNvPr>
        <xdr:cNvSpPr/>
      </xdr:nvSpPr>
      <xdr:spPr>
        <a:xfrm>
          <a:off x="8699500" y="1448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59" name="フローチャート: 判断 358">
          <a:extLst>
            <a:ext uri="{FF2B5EF4-FFF2-40B4-BE49-F238E27FC236}">
              <a16:creationId xmlns:a16="http://schemas.microsoft.com/office/drawing/2014/main" id="{00000000-0008-0000-0E00-000067010000}"/>
            </a:ext>
          </a:extLst>
        </xdr:cNvPr>
        <xdr:cNvSpPr/>
      </xdr:nvSpPr>
      <xdr:spPr>
        <a:xfrm>
          <a:off x="7810500" y="1450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60" name="フローチャート: 判断 359">
          <a:extLst>
            <a:ext uri="{FF2B5EF4-FFF2-40B4-BE49-F238E27FC236}">
              <a16:creationId xmlns:a16="http://schemas.microsoft.com/office/drawing/2014/main" id="{00000000-0008-0000-0E00-000068010000}"/>
            </a:ext>
          </a:extLst>
        </xdr:cNvPr>
        <xdr:cNvSpPr/>
      </xdr:nvSpPr>
      <xdr:spPr>
        <a:xfrm>
          <a:off x="6921500" y="1448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E00-00006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93827</xdr:rowOff>
    </xdr:from>
    <xdr:to>
      <xdr:col>55</xdr:col>
      <xdr:colOff>50800</xdr:colOff>
      <xdr:row>85</xdr:row>
      <xdr:rowOff>23977</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10426700" y="144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72254</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E00-00006F010000}"/>
            </a:ext>
          </a:extLst>
        </xdr:cNvPr>
        <xdr:cNvSpPr txBox="1"/>
      </xdr:nvSpPr>
      <xdr:spPr>
        <a:xfrm>
          <a:off x="10515600" y="1447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91542</xdr:rowOff>
    </xdr:from>
    <xdr:to>
      <xdr:col>50</xdr:col>
      <xdr:colOff>165100</xdr:colOff>
      <xdr:row>85</xdr:row>
      <xdr:rowOff>21692</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9588500" y="1449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142342</xdr:rowOff>
    </xdr:from>
    <xdr:to>
      <xdr:col>55</xdr:col>
      <xdr:colOff>0</xdr:colOff>
      <xdr:row>84</xdr:row>
      <xdr:rowOff>144627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9639300" y="1454414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142342</xdr:rowOff>
    </xdr:from>
    <xdr:to>
      <xdr:col>50</xdr:col>
      <xdr:colOff>114300</xdr:colOff>
      <xdr:row>84</xdr:row>
      <xdr:rowOff>143714</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8750300" y="1454414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94742</xdr:rowOff>
    </xdr:from>
    <xdr:to>
      <xdr:col>41</xdr:col>
      <xdr:colOff>101600</xdr:colOff>
      <xdr:row>85</xdr:row>
      <xdr:rowOff>24892</xdr:rowOff>
    </xdr:to>
    <xdr:sp macro="" textlink="">
      <xdr:nvSpPr>
        <xdr:cNvPr id="372" name="楕円 371">
          <a:extLst>
            <a:ext uri="{FF2B5EF4-FFF2-40B4-BE49-F238E27FC236}">
              <a16:creationId xmlns:a16="http://schemas.microsoft.com/office/drawing/2014/main" id="{00000000-0008-0000-0E00-000074010000}"/>
            </a:ext>
          </a:extLst>
        </xdr:cNvPr>
        <xdr:cNvSpPr/>
      </xdr:nvSpPr>
      <xdr:spPr>
        <a:xfrm>
          <a:off x="7810500" y="1449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143714</xdr:rowOff>
    </xdr:from>
    <xdr:to>
      <xdr:col>45</xdr:col>
      <xdr:colOff>177800</xdr:colOff>
      <xdr:row>84</xdr:row>
      <xdr:rowOff>145542</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flipV="1">
          <a:off x="7861300" y="14545514"/>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95656</xdr:rowOff>
    </xdr:from>
    <xdr:to>
      <xdr:col>36</xdr:col>
      <xdr:colOff>165100</xdr:colOff>
      <xdr:row>85</xdr:row>
      <xdr:rowOff>25806</xdr:rowOff>
    </xdr:to>
    <xdr:sp macro="" textlink="">
      <xdr:nvSpPr>
        <xdr:cNvPr id="374" name="楕円 373">
          <a:extLst>
            <a:ext uri="{FF2B5EF4-FFF2-40B4-BE49-F238E27FC236}">
              <a16:creationId xmlns:a16="http://schemas.microsoft.com/office/drawing/2014/main" id="{00000000-0008-0000-0E00-000076010000}"/>
            </a:ext>
          </a:extLst>
        </xdr:cNvPr>
        <xdr:cNvSpPr/>
      </xdr:nvSpPr>
      <xdr:spPr>
        <a:xfrm>
          <a:off x="6921500" y="1449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145542</xdr:rowOff>
    </xdr:from>
    <xdr:to>
      <xdr:col>41</xdr:col>
      <xdr:colOff>50800</xdr:colOff>
      <xdr:row>84</xdr:row>
      <xdr:rowOff>146456</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flipV="1">
          <a:off x="6972300" y="14547342"/>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24046</xdr:rowOff>
    </xdr:from>
    <xdr:ext cx="469744" cy="259045"/>
    <xdr:sp macro="" textlink="">
      <xdr:nvSpPr>
        <xdr:cNvPr id="376" name="n_1aveValue【公営住宅】&#10;一人当たり面積">
          <a:extLst>
            <a:ext uri="{FF2B5EF4-FFF2-40B4-BE49-F238E27FC236}">
              <a16:creationId xmlns:a16="http://schemas.microsoft.com/office/drawing/2014/main" id="{00000000-0008-0000-0E00-000078010000}"/>
            </a:ext>
          </a:extLst>
        </xdr:cNvPr>
        <xdr:cNvSpPr txBox="1"/>
      </xdr:nvSpPr>
      <xdr:spPr>
        <a:xfrm>
          <a:off x="9391727" y="1425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27246</xdr:rowOff>
    </xdr:from>
    <xdr:ext cx="469744" cy="259045"/>
    <xdr:sp macro="" textlink="">
      <xdr:nvSpPr>
        <xdr:cNvPr id="377" name="n_2aveValue【公営住宅】&#10;一人当たり面積">
          <a:extLst>
            <a:ext uri="{FF2B5EF4-FFF2-40B4-BE49-F238E27FC236}">
              <a16:creationId xmlns:a16="http://schemas.microsoft.com/office/drawing/2014/main" id="{00000000-0008-0000-0E00-000079010000}"/>
            </a:ext>
          </a:extLst>
        </xdr:cNvPr>
        <xdr:cNvSpPr txBox="1"/>
      </xdr:nvSpPr>
      <xdr:spPr>
        <a:xfrm>
          <a:off x="8515427" y="1425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78" name="n_3aveValue【公営住宅】&#10;一人当たり面積">
          <a:extLst>
            <a:ext uri="{FF2B5EF4-FFF2-40B4-BE49-F238E27FC236}">
              <a16:creationId xmlns:a16="http://schemas.microsoft.com/office/drawing/2014/main" id="{00000000-0008-0000-0E00-00007A010000}"/>
            </a:ext>
          </a:extLst>
        </xdr:cNvPr>
        <xdr:cNvSpPr txBox="1"/>
      </xdr:nvSpPr>
      <xdr:spPr>
        <a:xfrm>
          <a:off x="7626427" y="14594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79" name="n_4aveValue【公営住宅】&#10;一人当たり面積">
          <a:extLst>
            <a:ext uri="{FF2B5EF4-FFF2-40B4-BE49-F238E27FC236}">
              <a16:creationId xmlns:a16="http://schemas.microsoft.com/office/drawing/2014/main" id="{00000000-0008-0000-0E00-00007B010000}"/>
            </a:ext>
          </a:extLst>
        </xdr:cNvPr>
        <xdr:cNvSpPr txBox="1"/>
      </xdr:nvSpPr>
      <xdr:spPr>
        <a:xfrm>
          <a:off x="6737427" y="1426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12819</xdr:rowOff>
    </xdr:from>
    <xdr:ext cx="469744" cy="259045"/>
    <xdr:sp macro="" textlink="">
      <xdr:nvSpPr>
        <xdr:cNvPr id="380" name="n_1mainValue【公営住宅】&#10;一人当たり面積">
          <a:extLst>
            <a:ext uri="{FF2B5EF4-FFF2-40B4-BE49-F238E27FC236}">
              <a16:creationId xmlns:a16="http://schemas.microsoft.com/office/drawing/2014/main" id="{00000000-0008-0000-0E00-00007C010000}"/>
            </a:ext>
          </a:extLst>
        </xdr:cNvPr>
        <xdr:cNvSpPr txBox="1"/>
      </xdr:nvSpPr>
      <xdr:spPr>
        <a:xfrm>
          <a:off x="9391727" y="1458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14191</xdr:rowOff>
    </xdr:from>
    <xdr:ext cx="469744" cy="259045"/>
    <xdr:sp macro="" textlink="">
      <xdr:nvSpPr>
        <xdr:cNvPr id="381" name="n_2mainValue【公営住宅】&#10;一人当たり面積">
          <a:extLst>
            <a:ext uri="{FF2B5EF4-FFF2-40B4-BE49-F238E27FC236}">
              <a16:creationId xmlns:a16="http://schemas.microsoft.com/office/drawing/2014/main" id="{00000000-0008-0000-0E00-00007D010000}"/>
            </a:ext>
          </a:extLst>
        </xdr:cNvPr>
        <xdr:cNvSpPr txBox="1"/>
      </xdr:nvSpPr>
      <xdr:spPr>
        <a:xfrm>
          <a:off x="8515427" y="1458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41419</xdr:rowOff>
    </xdr:from>
    <xdr:ext cx="469744" cy="259045"/>
    <xdr:sp macro="" textlink="">
      <xdr:nvSpPr>
        <xdr:cNvPr id="382" name="n_3mainValue【公営住宅】&#10;一人当たり面積">
          <a:extLst>
            <a:ext uri="{FF2B5EF4-FFF2-40B4-BE49-F238E27FC236}">
              <a16:creationId xmlns:a16="http://schemas.microsoft.com/office/drawing/2014/main" id="{00000000-0008-0000-0E00-00007E010000}"/>
            </a:ext>
          </a:extLst>
        </xdr:cNvPr>
        <xdr:cNvSpPr txBox="1"/>
      </xdr:nvSpPr>
      <xdr:spPr>
        <a:xfrm>
          <a:off x="76264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16933</xdr:rowOff>
    </xdr:from>
    <xdr:ext cx="469744" cy="259045"/>
    <xdr:sp macro="" textlink="">
      <xdr:nvSpPr>
        <xdr:cNvPr id="383" name="n_4mainValue【公営住宅】&#10;一人当たり面積">
          <a:extLst>
            <a:ext uri="{FF2B5EF4-FFF2-40B4-BE49-F238E27FC236}">
              <a16:creationId xmlns:a16="http://schemas.microsoft.com/office/drawing/2014/main" id="{00000000-0008-0000-0E00-00007F010000}"/>
            </a:ext>
          </a:extLst>
        </xdr:cNvPr>
        <xdr:cNvSpPr txBox="1"/>
      </xdr:nvSpPr>
      <xdr:spPr>
        <a:xfrm>
          <a:off x="6737427" y="14590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4" name="テキスト ボックス 403">
          <a:extLst>
            <a:ext uri="{FF2B5EF4-FFF2-40B4-BE49-F238E27FC236}">
              <a16:creationId xmlns:a16="http://schemas.microsoft.com/office/drawing/2014/main" id="{00000000-0008-0000-0E00-000094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00000000-0008-0000-0E00-000096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a:extLst>
            <a:ext uri="{FF2B5EF4-FFF2-40B4-BE49-F238E27FC236}">
              <a16:creationId xmlns:a16="http://schemas.microsoft.com/office/drawing/2014/main" id="{00000000-0008-0000-0E00-000097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127636</xdr:rowOff>
    </xdr:from>
    <xdr:to>
      <xdr:col>24</xdr:col>
      <xdr:colOff>62865</xdr:colOff>
      <xdr:row>108</xdr:row>
      <xdr:rowOff>150495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flipV="1">
          <a:off x="4634865" y="1727263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154322</xdr:rowOff>
    </xdr:from>
    <xdr:ext cx="405111" cy="259045"/>
    <xdr:sp macro="" textlink="">
      <xdr:nvSpPr>
        <xdr:cNvPr id="409" name="【港湾・漁港】&#10;有形固定資産減価償却率最小値テキスト">
          <a:extLst>
            <a:ext uri="{FF2B5EF4-FFF2-40B4-BE49-F238E27FC236}">
              <a16:creationId xmlns:a16="http://schemas.microsoft.com/office/drawing/2014/main" id="{00000000-0008-0000-0E00-000099010000}"/>
            </a:ext>
          </a:extLst>
        </xdr:cNvPr>
        <xdr:cNvSpPr txBox="1"/>
      </xdr:nvSpPr>
      <xdr:spPr>
        <a:xfrm>
          <a:off x="4673600" y="186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150495</xdr:rowOff>
    </xdr:from>
    <xdr:to>
      <xdr:col>24</xdr:col>
      <xdr:colOff>152400</xdr:colOff>
      <xdr:row>108</xdr:row>
      <xdr:rowOff>150495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546600" y="1866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74313</xdr:rowOff>
    </xdr:from>
    <xdr:ext cx="405111" cy="259045"/>
    <xdr:sp macro="" textlink="">
      <xdr:nvSpPr>
        <xdr:cNvPr id="411" name="【港湾・漁港】&#10;有形固定資産減価償却率最大値テキスト">
          <a:extLst>
            <a:ext uri="{FF2B5EF4-FFF2-40B4-BE49-F238E27FC236}">
              <a16:creationId xmlns:a16="http://schemas.microsoft.com/office/drawing/2014/main" id="{00000000-0008-0000-0E00-00009B010000}"/>
            </a:ext>
          </a:extLst>
        </xdr:cNvPr>
        <xdr:cNvSpPr txBox="1"/>
      </xdr:nvSpPr>
      <xdr:spPr>
        <a:xfrm>
          <a:off x="467360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127636</xdr:rowOff>
    </xdr:from>
    <xdr:to>
      <xdr:col>24</xdr:col>
      <xdr:colOff>152400</xdr:colOff>
      <xdr:row>100</xdr:row>
      <xdr:rowOff>127636</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4546600" y="1727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74947</xdr:rowOff>
    </xdr:from>
    <xdr:ext cx="405111" cy="259045"/>
    <xdr:sp macro="" textlink="">
      <xdr:nvSpPr>
        <xdr:cNvPr id="413" name="【港湾・漁港】&#10;有形固定資産減価償却率平均値テキスト">
          <a:extLst>
            <a:ext uri="{FF2B5EF4-FFF2-40B4-BE49-F238E27FC236}">
              <a16:creationId xmlns:a16="http://schemas.microsoft.com/office/drawing/2014/main" id="{00000000-0008-0000-0E00-00009D010000}"/>
            </a:ext>
          </a:extLst>
        </xdr:cNvPr>
        <xdr:cNvSpPr txBox="1"/>
      </xdr:nvSpPr>
      <xdr:spPr>
        <a:xfrm>
          <a:off x="4673600" y="1773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4584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31114</xdr:rowOff>
    </xdr:from>
    <xdr:to>
      <xdr:col>20</xdr:col>
      <xdr:colOff>38100</xdr:colOff>
      <xdr:row>104</xdr:row>
      <xdr:rowOff>132714</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37465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153036</xdr:rowOff>
    </xdr:from>
    <xdr:to>
      <xdr:col>10</xdr:col>
      <xdr:colOff>165100</xdr:colOff>
      <xdr:row>104</xdr:row>
      <xdr:rowOff>83186</xdr:rowOff>
    </xdr:to>
    <xdr:sp macro="" textlink="">
      <xdr:nvSpPr>
        <xdr:cNvPr id="417" name="フローチャート: 判断 416">
          <a:extLst>
            <a:ext uri="{FF2B5EF4-FFF2-40B4-BE49-F238E27FC236}">
              <a16:creationId xmlns:a16="http://schemas.microsoft.com/office/drawing/2014/main" id="{00000000-0008-0000-0E00-0000A1010000}"/>
            </a:ext>
          </a:extLst>
        </xdr:cNvPr>
        <xdr:cNvSpPr/>
      </xdr:nvSpPr>
      <xdr:spPr>
        <a:xfrm>
          <a:off x="1968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18" name="フローチャート: 判断 417">
          <a:extLst>
            <a:ext uri="{FF2B5EF4-FFF2-40B4-BE49-F238E27FC236}">
              <a16:creationId xmlns:a16="http://schemas.microsoft.com/office/drawing/2014/main" id="{00000000-0008-0000-0E00-0000A2010000}"/>
            </a:ext>
          </a:extLst>
        </xdr:cNvPr>
        <xdr:cNvSpPr/>
      </xdr:nvSpPr>
      <xdr:spPr>
        <a:xfrm>
          <a:off x="1079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00000000-0008-0000-0E00-0000A7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13970</xdr:rowOff>
    </xdr:from>
    <xdr:to>
      <xdr:col>24</xdr:col>
      <xdr:colOff>114300</xdr:colOff>
      <xdr:row>107</xdr:row>
      <xdr:rowOff>115570</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45847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163847</xdr:rowOff>
    </xdr:from>
    <xdr:ext cx="405111" cy="259045"/>
    <xdr:sp macro="" textlink="">
      <xdr:nvSpPr>
        <xdr:cNvPr id="425" name="【港湾・漁港】&#10;有形固定資産減価償却率該当値テキスト">
          <a:extLst>
            <a:ext uri="{FF2B5EF4-FFF2-40B4-BE49-F238E27FC236}">
              <a16:creationId xmlns:a16="http://schemas.microsoft.com/office/drawing/2014/main" id="{00000000-0008-0000-0E00-0000A9010000}"/>
            </a:ext>
          </a:extLst>
        </xdr:cNvPr>
        <xdr:cNvSpPr txBox="1"/>
      </xdr:nvSpPr>
      <xdr:spPr>
        <a:xfrm>
          <a:off x="4673600"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147320</xdr:rowOff>
    </xdr:from>
    <xdr:to>
      <xdr:col>20</xdr:col>
      <xdr:colOff>38100</xdr:colOff>
      <xdr:row>107</xdr:row>
      <xdr:rowOff>77470</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3746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26670</xdr:rowOff>
    </xdr:from>
    <xdr:to>
      <xdr:col>24</xdr:col>
      <xdr:colOff>63500</xdr:colOff>
      <xdr:row>107</xdr:row>
      <xdr:rowOff>64770</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3797300" y="183718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109220</xdr:rowOff>
    </xdr:from>
    <xdr:to>
      <xdr:col>15</xdr:col>
      <xdr:colOff>101600</xdr:colOff>
      <xdr:row>107</xdr:row>
      <xdr:rowOff>39370</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2857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160020</xdr:rowOff>
    </xdr:from>
    <xdr:to>
      <xdr:col>19</xdr:col>
      <xdr:colOff>177800</xdr:colOff>
      <xdr:row>107</xdr:row>
      <xdr:rowOff>26670</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2908300" y="183337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71120</xdr:rowOff>
    </xdr:from>
    <xdr:to>
      <xdr:col>10</xdr:col>
      <xdr:colOff>165100</xdr:colOff>
      <xdr:row>107</xdr:row>
      <xdr:rowOff>1270</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1968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121920</xdr:rowOff>
    </xdr:from>
    <xdr:to>
      <xdr:col>15</xdr:col>
      <xdr:colOff>50800</xdr:colOff>
      <xdr:row>106</xdr:row>
      <xdr:rowOff>160020</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a:off x="2019300" y="18295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33020</xdr:rowOff>
    </xdr:from>
    <xdr:to>
      <xdr:col>6</xdr:col>
      <xdr:colOff>38100</xdr:colOff>
      <xdr:row>106</xdr:row>
      <xdr:rowOff>134620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079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83820</xdr:rowOff>
    </xdr:from>
    <xdr:to>
      <xdr:col>10</xdr:col>
      <xdr:colOff>114300</xdr:colOff>
      <xdr:row>106</xdr:row>
      <xdr:rowOff>121920</xdr:rowOff>
    </xdr:to>
    <xdr:cxnSp macro="">
      <xdr:nvCxnSpPr>
        <xdr:cNvPr id="433" name="直線コネクタ 432">
          <a:extLst>
            <a:ext uri="{FF2B5EF4-FFF2-40B4-BE49-F238E27FC236}">
              <a16:creationId xmlns:a16="http://schemas.microsoft.com/office/drawing/2014/main" id="{00000000-0008-0000-0E00-0000B1010000}"/>
            </a:ext>
          </a:extLst>
        </xdr:cNvPr>
        <xdr:cNvCxnSpPr/>
      </xdr:nvCxnSpPr>
      <xdr:spPr>
        <a:xfrm>
          <a:off x="1130300" y="18257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149241</xdr:rowOff>
    </xdr:from>
    <xdr:ext cx="405111" cy="259045"/>
    <xdr:sp macro="" textlink="">
      <xdr:nvSpPr>
        <xdr:cNvPr id="434" name="n_1aveValue【港湾・漁港】&#10;有形固定資産減価償却率">
          <a:extLst>
            <a:ext uri="{FF2B5EF4-FFF2-40B4-BE49-F238E27FC236}">
              <a16:creationId xmlns:a16="http://schemas.microsoft.com/office/drawing/2014/main" id="{00000000-0008-0000-0E00-0000B2010000}"/>
            </a:ext>
          </a:extLst>
        </xdr:cNvPr>
        <xdr:cNvSpPr txBox="1"/>
      </xdr:nvSpPr>
      <xdr:spPr>
        <a:xfrm>
          <a:off x="3582044" y="1763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435" name="n_2aveValue【港湾・漁港】&#10;有形固定資産減価償却率">
          <a:extLst>
            <a:ext uri="{FF2B5EF4-FFF2-40B4-BE49-F238E27FC236}">
              <a16:creationId xmlns:a16="http://schemas.microsoft.com/office/drawing/2014/main" id="{00000000-0008-0000-0E00-0000B3010000}"/>
            </a:ext>
          </a:extLst>
        </xdr:cNvPr>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99713</xdr:rowOff>
    </xdr:from>
    <xdr:ext cx="405111" cy="259045"/>
    <xdr:sp macro="" textlink="">
      <xdr:nvSpPr>
        <xdr:cNvPr id="436" name="n_3aveValue【港湾・漁港】&#10;有形固定資産減価償却率">
          <a:extLst>
            <a:ext uri="{FF2B5EF4-FFF2-40B4-BE49-F238E27FC236}">
              <a16:creationId xmlns:a16="http://schemas.microsoft.com/office/drawing/2014/main" id="{00000000-0008-0000-0E00-0000B4010000}"/>
            </a:ext>
          </a:extLst>
        </xdr:cNvPr>
        <xdr:cNvSpPr txBox="1"/>
      </xdr:nvSpPr>
      <xdr:spPr>
        <a:xfrm>
          <a:off x="1816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76852</xdr:rowOff>
    </xdr:from>
    <xdr:ext cx="405111" cy="259045"/>
    <xdr:sp macro="" textlink="">
      <xdr:nvSpPr>
        <xdr:cNvPr id="437" name="n_4aveValue【港湾・漁港】&#10;有形固定資産減価償却率">
          <a:extLst>
            <a:ext uri="{FF2B5EF4-FFF2-40B4-BE49-F238E27FC236}">
              <a16:creationId xmlns:a16="http://schemas.microsoft.com/office/drawing/2014/main" id="{00000000-0008-0000-0E00-0000B5010000}"/>
            </a:ext>
          </a:extLst>
        </xdr:cNvPr>
        <xdr:cNvSpPr txBox="1"/>
      </xdr:nvSpPr>
      <xdr:spPr>
        <a:xfrm>
          <a:off x="9277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68597</xdr:rowOff>
    </xdr:from>
    <xdr:ext cx="405111" cy="259045"/>
    <xdr:sp macro="" textlink="">
      <xdr:nvSpPr>
        <xdr:cNvPr id="438" name="n_1mainValue【港湾・漁港】&#10;有形固定資産減価償却率">
          <a:extLst>
            <a:ext uri="{FF2B5EF4-FFF2-40B4-BE49-F238E27FC236}">
              <a16:creationId xmlns:a16="http://schemas.microsoft.com/office/drawing/2014/main" id="{00000000-0008-0000-0E00-0000B6010000}"/>
            </a:ext>
          </a:extLst>
        </xdr:cNvPr>
        <xdr:cNvSpPr txBox="1"/>
      </xdr:nvSpPr>
      <xdr:spPr>
        <a:xfrm>
          <a:off x="3582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30497</xdr:rowOff>
    </xdr:from>
    <xdr:ext cx="405111" cy="259045"/>
    <xdr:sp macro="" textlink="">
      <xdr:nvSpPr>
        <xdr:cNvPr id="439" name="n_2mainValue【港湾・漁港】&#10;有形固定資産減価償却率">
          <a:extLst>
            <a:ext uri="{FF2B5EF4-FFF2-40B4-BE49-F238E27FC236}">
              <a16:creationId xmlns:a16="http://schemas.microsoft.com/office/drawing/2014/main" id="{00000000-0008-0000-0E00-0000B7010000}"/>
            </a:ext>
          </a:extLst>
        </xdr:cNvPr>
        <xdr:cNvSpPr txBox="1"/>
      </xdr:nvSpPr>
      <xdr:spPr>
        <a:xfrm>
          <a:off x="27057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163847</xdr:rowOff>
    </xdr:from>
    <xdr:ext cx="405111" cy="259045"/>
    <xdr:sp macro="" textlink="">
      <xdr:nvSpPr>
        <xdr:cNvPr id="440" name="n_3mainValue【港湾・漁港】&#10;有形固定資産減価償却率">
          <a:extLst>
            <a:ext uri="{FF2B5EF4-FFF2-40B4-BE49-F238E27FC236}">
              <a16:creationId xmlns:a16="http://schemas.microsoft.com/office/drawing/2014/main" id="{00000000-0008-0000-0E00-0000B8010000}"/>
            </a:ext>
          </a:extLst>
        </xdr:cNvPr>
        <xdr:cNvSpPr txBox="1"/>
      </xdr:nvSpPr>
      <xdr:spPr>
        <a:xfrm>
          <a:off x="1816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125747</xdr:rowOff>
    </xdr:from>
    <xdr:ext cx="405111" cy="259045"/>
    <xdr:sp macro="" textlink="">
      <xdr:nvSpPr>
        <xdr:cNvPr id="441" name="n_4mainValue【港湾・漁港】&#10;有形固定資産減価償却率">
          <a:extLst>
            <a:ext uri="{FF2B5EF4-FFF2-40B4-BE49-F238E27FC236}">
              <a16:creationId xmlns:a16="http://schemas.microsoft.com/office/drawing/2014/main" id="{00000000-0008-0000-0E00-0000B9010000}"/>
            </a:ext>
          </a:extLst>
        </xdr:cNvPr>
        <xdr:cNvSpPr txBox="1"/>
      </xdr:nvSpPr>
      <xdr:spPr>
        <a:xfrm>
          <a:off x="9277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00000000-0008-0000-0E00-0000C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00000000-0008-0000-0E00-0000C1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a:extLst>
            <a:ext uri="{FF2B5EF4-FFF2-40B4-BE49-F238E27FC236}">
              <a16:creationId xmlns:a16="http://schemas.microsoft.com/office/drawing/2014/main" id="{00000000-0008-0000-0E00-0000CE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106626</xdr:rowOff>
    </xdr:from>
    <xdr:to>
      <xdr:col>54</xdr:col>
      <xdr:colOff>189865</xdr:colOff>
      <xdr:row>108</xdr:row>
      <xdr:rowOff>75825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flipV="1">
          <a:off x="10476865" y="17251626"/>
          <a:ext cx="0" cy="134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79652</xdr:rowOff>
    </xdr:from>
    <xdr:ext cx="378565" cy="259045"/>
    <xdr:sp macro="" textlink="">
      <xdr:nvSpPr>
        <xdr:cNvPr id="464" name="【港湾・漁港】&#10;一人当たり有形固定資産（償却資産）額最小値テキスト">
          <a:extLst>
            <a:ext uri="{FF2B5EF4-FFF2-40B4-BE49-F238E27FC236}">
              <a16:creationId xmlns:a16="http://schemas.microsoft.com/office/drawing/2014/main" id="{00000000-0008-0000-0E00-0000D0010000}"/>
            </a:ext>
          </a:extLst>
        </xdr:cNvPr>
        <xdr:cNvSpPr txBox="1"/>
      </xdr:nvSpPr>
      <xdr:spPr>
        <a:xfrm>
          <a:off x="10515600" y="18596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75825</xdr:rowOff>
    </xdr:from>
    <xdr:to>
      <xdr:col>55</xdr:col>
      <xdr:colOff>88900</xdr:colOff>
      <xdr:row>108</xdr:row>
      <xdr:rowOff>75825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a:off x="10388600" y="1859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53303</xdr:rowOff>
    </xdr:from>
    <xdr:ext cx="599010" cy="259045"/>
    <xdr:sp macro="" textlink="">
      <xdr:nvSpPr>
        <xdr:cNvPr id="466" name="【港湾・漁港】&#10;一人当たり有形固定資産（償却資産）額最大値テキスト">
          <a:extLst>
            <a:ext uri="{FF2B5EF4-FFF2-40B4-BE49-F238E27FC236}">
              <a16:creationId xmlns:a16="http://schemas.microsoft.com/office/drawing/2014/main" id="{00000000-0008-0000-0E00-0000D2010000}"/>
            </a:ext>
          </a:extLst>
        </xdr:cNvPr>
        <xdr:cNvSpPr txBox="1"/>
      </xdr:nvSpPr>
      <xdr:spPr>
        <a:xfrm>
          <a:off x="10515600" y="1702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106626</xdr:rowOff>
    </xdr:from>
    <xdr:to>
      <xdr:col>55</xdr:col>
      <xdr:colOff>88900</xdr:colOff>
      <xdr:row>100</xdr:row>
      <xdr:rowOff>106626</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10388600" y="1725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113042</xdr:rowOff>
    </xdr:from>
    <xdr:ext cx="534377" cy="259045"/>
    <xdr:sp macro="" textlink="">
      <xdr:nvSpPr>
        <xdr:cNvPr id="468" name="【港湾・漁港】&#10;一人当たり有形固定資産（償却資産）額平均値テキスト">
          <a:extLst>
            <a:ext uri="{FF2B5EF4-FFF2-40B4-BE49-F238E27FC236}">
              <a16:creationId xmlns:a16="http://schemas.microsoft.com/office/drawing/2014/main" id="{00000000-0008-0000-0E00-0000D4010000}"/>
            </a:ext>
          </a:extLst>
        </xdr:cNvPr>
        <xdr:cNvSpPr txBox="1"/>
      </xdr:nvSpPr>
      <xdr:spPr>
        <a:xfrm>
          <a:off x="10515600" y="18286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90165</xdr:rowOff>
    </xdr:from>
    <xdr:to>
      <xdr:col>55</xdr:col>
      <xdr:colOff>50800</xdr:colOff>
      <xdr:row>108</xdr:row>
      <xdr:rowOff>20315</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10426700" y="1843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91822</xdr:rowOff>
    </xdr:from>
    <xdr:to>
      <xdr:col>50</xdr:col>
      <xdr:colOff>165100</xdr:colOff>
      <xdr:row>108</xdr:row>
      <xdr:rowOff>21972</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9588500" y="1843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93831</xdr:rowOff>
    </xdr:from>
    <xdr:to>
      <xdr:col>46</xdr:col>
      <xdr:colOff>38100</xdr:colOff>
      <xdr:row>108</xdr:row>
      <xdr:rowOff>23981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8699500" y="184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99279</xdr:rowOff>
    </xdr:from>
    <xdr:to>
      <xdr:col>41</xdr:col>
      <xdr:colOff>101600</xdr:colOff>
      <xdr:row>108</xdr:row>
      <xdr:rowOff>29429</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7810500" y="184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163644</xdr:rowOff>
    </xdr:from>
    <xdr:to>
      <xdr:col>36</xdr:col>
      <xdr:colOff>165100</xdr:colOff>
      <xdr:row>107</xdr:row>
      <xdr:rowOff>93794</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6921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169569</xdr:rowOff>
    </xdr:from>
    <xdr:to>
      <xdr:col>55</xdr:col>
      <xdr:colOff>50800</xdr:colOff>
      <xdr:row>108</xdr:row>
      <xdr:rowOff>99719</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10426700" y="185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84496</xdr:rowOff>
    </xdr:from>
    <xdr:ext cx="534377" cy="259045"/>
    <xdr:sp macro="" textlink="">
      <xdr:nvSpPr>
        <xdr:cNvPr id="480" name="【港湾・漁港】&#10;一人当たり有形固定資産（償却資産）額該当値テキスト">
          <a:extLst>
            <a:ext uri="{FF2B5EF4-FFF2-40B4-BE49-F238E27FC236}">
              <a16:creationId xmlns:a16="http://schemas.microsoft.com/office/drawing/2014/main" id="{00000000-0008-0000-0E00-0000E0010000}"/>
            </a:ext>
          </a:extLst>
        </xdr:cNvPr>
        <xdr:cNvSpPr txBox="1"/>
      </xdr:nvSpPr>
      <xdr:spPr>
        <a:xfrm>
          <a:off x="10515600" y="1842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169686</xdr:rowOff>
    </xdr:from>
    <xdr:to>
      <xdr:col>50</xdr:col>
      <xdr:colOff>165100</xdr:colOff>
      <xdr:row>108</xdr:row>
      <xdr:rowOff>99836</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588500" y="1851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48919</xdr:rowOff>
    </xdr:from>
    <xdr:to>
      <xdr:col>55</xdr:col>
      <xdr:colOff>0</xdr:colOff>
      <xdr:row>108</xdr:row>
      <xdr:rowOff>49036</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9639300" y="18565519"/>
          <a:ext cx="838200" cy="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169796</xdr:rowOff>
    </xdr:from>
    <xdr:to>
      <xdr:col>46</xdr:col>
      <xdr:colOff>38100</xdr:colOff>
      <xdr:row>108</xdr:row>
      <xdr:rowOff>99946</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699500" y="1851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49036</xdr:rowOff>
    </xdr:from>
    <xdr:to>
      <xdr:col>50</xdr:col>
      <xdr:colOff>114300</xdr:colOff>
      <xdr:row>108</xdr:row>
      <xdr:rowOff>49146</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750300" y="18565636"/>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170018</xdr:rowOff>
    </xdr:from>
    <xdr:to>
      <xdr:col>41</xdr:col>
      <xdr:colOff>101600</xdr:colOff>
      <xdr:row>108</xdr:row>
      <xdr:rowOff>100168</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810500" y="185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49146</xdr:rowOff>
    </xdr:from>
    <xdr:to>
      <xdr:col>45</xdr:col>
      <xdr:colOff>177800</xdr:colOff>
      <xdr:row>108</xdr:row>
      <xdr:rowOff>49368</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861300" y="18565746"/>
          <a:ext cx="889000" cy="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170157</xdr:rowOff>
    </xdr:from>
    <xdr:to>
      <xdr:col>36</xdr:col>
      <xdr:colOff>165100</xdr:colOff>
      <xdr:row>108</xdr:row>
      <xdr:rowOff>100307</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921500" y="185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49368</xdr:rowOff>
    </xdr:from>
    <xdr:to>
      <xdr:col>41</xdr:col>
      <xdr:colOff>50800</xdr:colOff>
      <xdr:row>108</xdr:row>
      <xdr:rowOff>49507</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72300" y="18565968"/>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38499</xdr:rowOff>
    </xdr:from>
    <xdr:ext cx="534377" cy="259045"/>
    <xdr:sp macro="" textlink="">
      <xdr:nvSpPr>
        <xdr:cNvPr id="489" name="n_1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9359411" y="18212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40508</xdr:rowOff>
    </xdr:from>
    <xdr:ext cx="534377" cy="259045"/>
    <xdr:sp macro="" textlink="">
      <xdr:nvSpPr>
        <xdr:cNvPr id="490" name="n_2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8483111" y="1821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45956</xdr:rowOff>
    </xdr:from>
    <xdr:ext cx="534377" cy="259045"/>
    <xdr:sp macro="" textlink="">
      <xdr:nvSpPr>
        <xdr:cNvPr id="491" name="n_3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7594111" y="1821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110321</xdr:rowOff>
    </xdr:from>
    <xdr:ext cx="534377" cy="259045"/>
    <xdr:sp macro="" textlink="">
      <xdr:nvSpPr>
        <xdr:cNvPr id="492" name="n_4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67051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90963</xdr:rowOff>
    </xdr:from>
    <xdr:ext cx="534377" cy="259045"/>
    <xdr:sp macro="" textlink="">
      <xdr:nvSpPr>
        <xdr:cNvPr id="493" name="n_1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9359411" y="1860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91073</xdr:rowOff>
    </xdr:from>
    <xdr:ext cx="534377" cy="259045"/>
    <xdr:sp macro="" textlink="">
      <xdr:nvSpPr>
        <xdr:cNvPr id="494" name="n_2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8483111" y="1860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91295</xdr:rowOff>
    </xdr:from>
    <xdr:ext cx="534377" cy="259045"/>
    <xdr:sp macro="" textlink="">
      <xdr:nvSpPr>
        <xdr:cNvPr id="495" name="n_3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7594111" y="186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91434</xdr:rowOff>
    </xdr:from>
    <xdr:ext cx="534377" cy="259045"/>
    <xdr:sp macro="" textlink="">
      <xdr:nvSpPr>
        <xdr:cNvPr id="496" name="n_4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6705111" y="186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a:extLst>
            <a:ext uri="{FF2B5EF4-FFF2-40B4-BE49-F238E27FC236}">
              <a16:creationId xmlns:a16="http://schemas.microsoft.com/office/drawing/2014/main" id="{00000000-0008-0000-0E00-000008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597408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522" name="【認定こども園・幼稚園・保育所】&#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716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524" name="【認定こども園・幼稚園・保育所】&#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526" name="【認定こども園・幼稚園・保育所】&#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652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166370</xdr:rowOff>
    </xdr:from>
    <xdr:to>
      <xdr:col>85</xdr:col>
      <xdr:colOff>177800</xdr:colOff>
      <xdr:row>40</xdr:row>
      <xdr:rowOff>96520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6268700" y="685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144797</xdr:rowOff>
    </xdr:from>
    <xdr:ext cx="405111" cy="259045"/>
    <xdr:sp macro="" textlink="">
      <xdr:nvSpPr>
        <xdr:cNvPr id="538" name="【認定こども園・幼稚園・保育所】&#10;有形固定資産減価償却率該当値テキスト">
          <a:extLst>
            <a:ext uri="{FF2B5EF4-FFF2-40B4-BE49-F238E27FC236}">
              <a16:creationId xmlns:a16="http://schemas.microsoft.com/office/drawing/2014/main" id="{00000000-0008-0000-0E00-00001A020000}"/>
            </a:ext>
          </a:extLst>
        </xdr:cNvPr>
        <xdr:cNvSpPr txBox="1"/>
      </xdr:nvSpPr>
      <xdr:spPr>
        <a:xfrm>
          <a:off x="16357600"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145415</xdr:rowOff>
    </xdr:from>
    <xdr:to>
      <xdr:col>81</xdr:col>
      <xdr:colOff>101600</xdr:colOff>
      <xdr:row>40</xdr:row>
      <xdr:rowOff>75565</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5430500" y="683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24765</xdr:rowOff>
    </xdr:from>
    <xdr:to>
      <xdr:col>85</xdr:col>
      <xdr:colOff>127000</xdr:colOff>
      <xdr:row>40</xdr:row>
      <xdr:rowOff>45720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a:off x="15481300" y="688276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113030</xdr:rowOff>
    </xdr:from>
    <xdr:to>
      <xdr:col>76</xdr:col>
      <xdr:colOff>165100</xdr:colOff>
      <xdr:row>40</xdr:row>
      <xdr:rowOff>43180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4541500" y="679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163830</xdr:rowOff>
    </xdr:from>
    <xdr:to>
      <xdr:col>81</xdr:col>
      <xdr:colOff>50800</xdr:colOff>
      <xdr:row>40</xdr:row>
      <xdr:rowOff>24765</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4592300" y="68503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95885</xdr:rowOff>
    </xdr:from>
    <xdr:to>
      <xdr:col>72</xdr:col>
      <xdr:colOff>38100</xdr:colOff>
      <xdr:row>40</xdr:row>
      <xdr:rowOff>26035</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36525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146685</xdr:rowOff>
    </xdr:from>
    <xdr:to>
      <xdr:col>76</xdr:col>
      <xdr:colOff>114300</xdr:colOff>
      <xdr:row>39</xdr:row>
      <xdr:rowOff>163830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a:off x="13703300" y="68332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59690</xdr:rowOff>
    </xdr:from>
    <xdr:to>
      <xdr:col>67</xdr:col>
      <xdr:colOff>101600</xdr:colOff>
      <xdr:row>39</xdr:row>
      <xdr:rowOff>161290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76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110490</xdr:rowOff>
    </xdr:from>
    <xdr:to>
      <xdr:col>71</xdr:col>
      <xdr:colOff>177800</xdr:colOff>
      <xdr:row>39</xdr:row>
      <xdr:rowOff>146685</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814300" y="679704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547" name="n_1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48" name="n_2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549" name="n_3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500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550" name="n_4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11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66692</xdr:rowOff>
    </xdr:from>
    <xdr:ext cx="405111" cy="259045"/>
    <xdr:sp macro="" textlink="">
      <xdr:nvSpPr>
        <xdr:cNvPr id="551" name="n_1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5266044" y="692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34307</xdr:rowOff>
    </xdr:from>
    <xdr:ext cx="405111" cy="259045"/>
    <xdr:sp macro="" textlink="">
      <xdr:nvSpPr>
        <xdr:cNvPr id="552" name="n_2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4389744" y="689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17162</xdr:rowOff>
    </xdr:from>
    <xdr:ext cx="405111" cy="259045"/>
    <xdr:sp macro="" textlink="">
      <xdr:nvSpPr>
        <xdr:cNvPr id="553" name="n_3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500744" y="687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152417</xdr:rowOff>
    </xdr:from>
    <xdr:ext cx="405111" cy="259045"/>
    <xdr:sp macro="" textlink="">
      <xdr:nvSpPr>
        <xdr:cNvPr id="554" name="n_4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117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00000000-0008-0000-0E00-000035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a:extLst>
            <a:ext uri="{FF2B5EF4-FFF2-40B4-BE49-F238E27FC236}">
              <a16:creationId xmlns:a16="http://schemas.microsoft.com/office/drawing/2014/main" id="{00000000-0008-0000-0E00-000036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a:extLst>
            <a:ext uri="{FF2B5EF4-FFF2-40B4-BE49-F238E27FC236}">
              <a16:creationId xmlns:a16="http://schemas.microsoft.com/office/drawing/2014/main" id="{00000000-0008-0000-0E00-000041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flipV="1">
          <a:off x="22160864" y="585216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579" name="【認定こども園・幼稚園・保育所】&#10;一人当たり面積最小値テキスト">
          <a:extLst>
            <a:ext uri="{FF2B5EF4-FFF2-40B4-BE49-F238E27FC236}">
              <a16:creationId xmlns:a16="http://schemas.microsoft.com/office/drawing/2014/main" id="{00000000-0008-0000-0E00-000043020000}"/>
            </a:ext>
          </a:extLst>
        </xdr:cNvPr>
        <xdr:cNvSpPr txBox="1"/>
      </xdr:nvSpPr>
      <xdr:spPr>
        <a:xfrm>
          <a:off x="22199600" y="71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22072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581" name="【認定こども園・幼稚園・保育所】&#10;一人当たり面積最大値テキスト">
          <a:extLst>
            <a:ext uri="{FF2B5EF4-FFF2-40B4-BE49-F238E27FC236}">
              <a16:creationId xmlns:a16="http://schemas.microsoft.com/office/drawing/2014/main" id="{00000000-0008-0000-0E00-000045020000}"/>
            </a:ext>
          </a:extLst>
        </xdr:cNvPr>
        <xdr:cNvSpPr txBox="1"/>
      </xdr:nvSpPr>
      <xdr:spPr>
        <a:xfrm>
          <a:off x="22199600" y="562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22072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30497</xdr:rowOff>
    </xdr:from>
    <xdr:ext cx="469744" cy="259045"/>
    <xdr:sp macro="" textlink="">
      <xdr:nvSpPr>
        <xdr:cNvPr id="583" name="【認定こども園・幼稚園・保育所】&#10;一人当たり面積平均値テキスト">
          <a:extLst>
            <a:ext uri="{FF2B5EF4-FFF2-40B4-BE49-F238E27FC236}">
              <a16:creationId xmlns:a16="http://schemas.microsoft.com/office/drawing/2014/main" id="{00000000-0008-0000-0E00-000047020000}"/>
            </a:ext>
          </a:extLst>
        </xdr:cNvPr>
        <xdr:cNvSpPr txBox="1"/>
      </xdr:nvSpPr>
      <xdr:spPr>
        <a:xfrm>
          <a:off x="22199600" y="6717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1272500" y="674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9494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8605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594" name="楕円 593">
          <a:extLst>
            <a:ext uri="{FF2B5EF4-FFF2-40B4-BE49-F238E27FC236}">
              <a16:creationId xmlns:a16="http://schemas.microsoft.com/office/drawing/2014/main" id="{00000000-0008-0000-0E00-000052020000}"/>
            </a:ext>
          </a:extLst>
        </xdr:cNvPr>
        <xdr:cNvSpPr/>
      </xdr:nvSpPr>
      <xdr:spPr>
        <a:xfrm>
          <a:off x="22110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97807</xdr:rowOff>
    </xdr:from>
    <xdr:ext cx="469744" cy="259045"/>
    <xdr:sp macro="" textlink="">
      <xdr:nvSpPr>
        <xdr:cNvPr id="595" name="【認定こども園・幼稚園・保育所】&#10;一人当たり面積該当値テキスト">
          <a:extLst>
            <a:ext uri="{FF2B5EF4-FFF2-40B4-BE49-F238E27FC236}">
              <a16:creationId xmlns:a16="http://schemas.microsoft.com/office/drawing/2014/main" id="{00000000-0008-0000-0E00-000053020000}"/>
            </a:ext>
          </a:extLst>
        </xdr:cNvPr>
        <xdr:cNvSpPr txBox="1"/>
      </xdr:nvSpPr>
      <xdr:spPr>
        <a:xfrm>
          <a:off x="2219960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125730</xdr:rowOff>
    </xdr:from>
    <xdr:to>
      <xdr:col>116</xdr:col>
      <xdr:colOff>63500</xdr:colOff>
      <xdr:row>38</xdr:row>
      <xdr:rowOff>125730</xdr:rowOff>
    </xdr:to>
    <xdr:cxnSp macro="">
      <xdr:nvCxnSpPr>
        <xdr:cNvPr id="597" name="直線コネクタ 596">
          <a:extLst>
            <a:ext uri="{FF2B5EF4-FFF2-40B4-BE49-F238E27FC236}">
              <a16:creationId xmlns:a16="http://schemas.microsoft.com/office/drawing/2014/main" id="{00000000-0008-0000-0E00-000055020000}"/>
            </a:ext>
          </a:extLst>
        </xdr:cNvPr>
        <xdr:cNvCxnSpPr/>
      </xdr:nvCxnSpPr>
      <xdr:spPr>
        <a:xfrm>
          <a:off x="21323300" y="66408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78740</xdr:rowOff>
    </xdr:from>
    <xdr:to>
      <xdr:col>107</xdr:col>
      <xdr:colOff>101600</xdr:colOff>
      <xdr:row>39</xdr:row>
      <xdr:rowOff>8890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20383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38</xdr:row>
      <xdr:rowOff>129540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20434300" y="6640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63500</xdr:rowOff>
    </xdr:from>
    <xdr:to>
      <xdr:col>102</xdr:col>
      <xdr:colOff>165100</xdr:colOff>
      <xdr:row>38</xdr:row>
      <xdr:rowOff>165100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9494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114300</xdr:rowOff>
    </xdr:from>
    <xdr:to>
      <xdr:col>107</xdr:col>
      <xdr:colOff>50800</xdr:colOff>
      <xdr:row>38</xdr:row>
      <xdr:rowOff>129540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a:off x="19545300" y="6629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67310</xdr:rowOff>
    </xdr:from>
    <xdr:to>
      <xdr:col>98</xdr:col>
      <xdr:colOff>38100</xdr:colOff>
      <xdr:row>38</xdr:row>
      <xdr:rowOff>168910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8605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114300</xdr:rowOff>
    </xdr:from>
    <xdr:to>
      <xdr:col>102</xdr:col>
      <xdr:colOff>114300</xdr:colOff>
      <xdr:row>38</xdr:row>
      <xdr:rowOff>118110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flipV="1">
          <a:off x="18656300" y="6629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148607</xdr:rowOff>
    </xdr:from>
    <xdr:ext cx="469744" cy="259045"/>
    <xdr:sp macro="" textlink="">
      <xdr:nvSpPr>
        <xdr:cNvPr id="604" name="n_1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1075727" y="683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605" name="n_2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167657</xdr:rowOff>
    </xdr:from>
    <xdr:ext cx="469744" cy="259045"/>
    <xdr:sp macro="" textlink="">
      <xdr:nvSpPr>
        <xdr:cNvPr id="606" name="n_3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9310427" y="685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133367</xdr:rowOff>
    </xdr:from>
    <xdr:ext cx="469744" cy="259045"/>
    <xdr:sp macro="" textlink="">
      <xdr:nvSpPr>
        <xdr:cNvPr id="607" name="n_4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8421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21607</xdr:rowOff>
    </xdr:from>
    <xdr:ext cx="469744" cy="259045"/>
    <xdr:sp macro="" textlink="">
      <xdr:nvSpPr>
        <xdr:cNvPr id="608" name="n_1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1075727"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25417</xdr:rowOff>
    </xdr:from>
    <xdr:ext cx="469744" cy="259045"/>
    <xdr:sp macro="" textlink="">
      <xdr:nvSpPr>
        <xdr:cNvPr id="609" name="n_2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20199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10177</xdr:rowOff>
    </xdr:from>
    <xdr:ext cx="469744" cy="259045"/>
    <xdr:sp macro="" textlink="">
      <xdr:nvSpPr>
        <xdr:cNvPr id="610" name="n_3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9310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13987</xdr:rowOff>
    </xdr:from>
    <xdr:ext cx="469744" cy="259045"/>
    <xdr:sp macro="" textlink="">
      <xdr:nvSpPr>
        <xdr:cNvPr id="611" name="n_4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8421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0000000-0008-0000-0E00-00006C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7" name="【学校施設】&#10;有形固定資産減価償却率グラフ枠">
          <a:extLst>
            <a:ext uri="{FF2B5EF4-FFF2-40B4-BE49-F238E27FC236}">
              <a16:creationId xmlns:a16="http://schemas.microsoft.com/office/drawing/2014/main" id="{00000000-0008-0000-0E00-00007D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flipV="1">
          <a:off x="16318864" y="959140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9" name="【学校施設】&#10;有形固定資産減価償却率最小値テキスト">
          <a:extLst>
            <a:ext uri="{FF2B5EF4-FFF2-40B4-BE49-F238E27FC236}">
              <a16:creationId xmlns:a16="http://schemas.microsoft.com/office/drawing/2014/main" id="{00000000-0008-0000-0E00-00007F020000}"/>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641" name="【学校施設】&#10;有形固定資産減価償却率最大値テキスト">
          <a:extLst>
            <a:ext uri="{FF2B5EF4-FFF2-40B4-BE49-F238E27FC236}">
              <a16:creationId xmlns:a16="http://schemas.microsoft.com/office/drawing/2014/main" id="{00000000-0008-0000-0E00-000081020000}"/>
            </a:ext>
          </a:extLst>
        </xdr:cNvPr>
        <xdr:cNvSpPr txBox="1"/>
      </xdr:nvSpPr>
      <xdr:spPr>
        <a:xfrm>
          <a:off x="16357600" y="936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6230600" y="959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643" name="【学校施設】&#10;有形固定資産減価償却率平均値テキスト">
          <a:extLst>
            <a:ext uri="{FF2B5EF4-FFF2-40B4-BE49-F238E27FC236}">
              <a16:creationId xmlns:a16="http://schemas.microsoft.com/office/drawing/2014/main" id="{00000000-0008-0000-0E00-000083020000}"/>
            </a:ext>
          </a:extLst>
        </xdr:cNvPr>
        <xdr:cNvSpPr txBox="1"/>
      </xdr:nvSpPr>
      <xdr:spPr>
        <a:xfrm>
          <a:off x="16357600" y="10241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6268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5430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36525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763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158206</xdr:rowOff>
    </xdr:from>
    <xdr:to>
      <xdr:col>85</xdr:col>
      <xdr:colOff>177800</xdr:colOff>
      <xdr:row>63</xdr:row>
      <xdr:rowOff>88356</xdr:rowOff>
    </xdr:to>
    <xdr:sp macro="" textlink="">
      <xdr:nvSpPr>
        <xdr:cNvPr id="654" name="楕円 653">
          <a:extLst>
            <a:ext uri="{FF2B5EF4-FFF2-40B4-BE49-F238E27FC236}">
              <a16:creationId xmlns:a16="http://schemas.microsoft.com/office/drawing/2014/main" id="{00000000-0008-0000-0E00-00008E020000}"/>
            </a:ext>
          </a:extLst>
        </xdr:cNvPr>
        <xdr:cNvSpPr/>
      </xdr:nvSpPr>
      <xdr:spPr>
        <a:xfrm>
          <a:off x="16268700" y="107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136633</xdr:rowOff>
    </xdr:from>
    <xdr:ext cx="405111" cy="259045"/>
    <xdr:sp macro="" textlink="">
      <xdr:nvSpPr>
        <xdr:cNvPr id="655" name="【学校施設】&#10;有形固定資産減価償却率該当値テキスト">
          <a:extLst>
            <a:ext uri="{FF2B5EF4-FFF2-40B4-BE49-F238E27FC236}">
              <a16:creationId xmlns:a16="http://schemas.microsoft.com/office/drawing/2014/main" id="{00000000-0008-0000-0E00-00008F020000}"/>
            </a:ext>
          </a:extLst>
        </xdr:cNvPr>
        <xdr:cNvSpPr txBox="1"/>
      </xdr:nvSpPr>
      <xdr:spPr>
        <a:xfrm>
          <a:off x="16357600"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112485</xdr:rowOff>
    </xdr:from>
    <xdr:to>
      <xdr:col>81</xdr:col>
      <xdr:colOff>101600</xdr:colOff>
      <xdr:row>63</xdr:row>
      <xdr:rowOff>42635</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5430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163285</xdr:rowOff>
    </xdr:from>
    <xdr:to>
      <xdr:col>85</xdr:col>
      <xdr:colOff>127000</xdr:colOff>
      <xdr:row>63</xdr:row>
      <xdr:rowOff>37556</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5481300" y="10793185"/>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114300</xdr:rowOff>
    </xdr:from>
    <xdr:to>
      <xdr:col>81</xdr:col>
      <xdr:colOff>50800</xdr:colOff>
      <xdr:row>62</xdr:row>
      <xdr:rowOff>163285</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4592300" y="107442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11249</xdr:rowOff>
    </xdr:from>
    <xdr:to>
      <xdr:col>72</xdr:col>
      <xdr:colOff>38100</xdr:colOff>
      <xdr:row>62</xdr:row>
      <xdr:rowOff>112849</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36525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62049</xdr:rowOff>
    </xdr:from>
    <xdr:to>
      <xdr:col>76</xdr:col>
      <xdr:colOff>114300</xdr:colOff>
      <xdr:row>62</xdr:row>
      <xdr:rowOff>114300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3703300" y="106919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130447</xdr:rowOff>
    </xdr:from>
    <xdr:to>
      <xdr:col>67</xdr:col>
      <xdr:colOff>101600</xdr:colOff>
      <xdr:row>62</xdr:row>
      <xdr:rowOff>60597</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763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9797</xdr:rowOff>
    </xdr:from>
    <xdr:to>
      <xdr:col>71</xdr:col>
      <xdr:colOff>177800</xdr:colOff>
      <xdr:row>62</xdr:row>
      <xdr:rowOff>62049</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2814300" y="10639697"/>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664" name="n_1aveValue【学校施設】&#10;有形固定資産減価償却率">
          <a:extLst>
            <a:ext uri="{FF2B5EF4-FFF2-40B4-BE49-F238E27FC236}">
              <a16:creationId xmlns:a16="http://schemas.microsoft.com/office/drawing/2014/main" id="{00000000-0008-0000-0E00-000098020000}"/>
            </a:ext>
          </a:extLst>
        </xdr:cNvPr>
        <xdr:cNvSpPr txBox="1"/>
      </xdr:nvSpPr>
      <xdr:spPr>
        <a:xfrm>
          <a:off x="15266044" y="1012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665" name="n_2aveValue【学校施設】&#10;有形固定資産減価償却率">
          <a:extLst>
            <a:ext uri="{FF2B5EF4-FFF2-40B4-BE49-F238E27FC236}">
              <a16:creationId xmlns:a16="http://schemas.microsoft.com/office/drawing/2014/main" id="{00000000-0008-0000-0E00-000099020000}"/>
            </a:ext>
          </a:extLst>
        </xdr:cNvPr>
        <xdr:cNvSpPr txBox="1"/>
      </xdr:nvSpPr>
      <xdr:spPr>
        <a:xfrm>
          <a:off x="14389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66" name="n_3aveValue【学校施設】&#10;有形固定資産減価償却率">
          <a:extLst>
            <a:ext uri="{FF2B5EF4-FFF2-40B4-BE49-F238E27FC236}">
              <a16:creationId xmlns:a16="http://schemas.microsoft.com/office/drawing/2014/main" id="{00000000-0008-0000-0E00-00009A020000}"/>
            </a:ext>
          </a:extLst>
        </xdr:cNvPr>
        <xdr:cNvSpPr txBox="1"/>
      </xdr:nvSpPr>
      <xdr:spPr>
        <a:xfrm>
          <a:off x="13500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667" name="n_4aveValue【学校施設】&#10;有形固定資産減価償却率">
          <a:extLst>
            <a:ext uri="{FF2B5EF4-FFF2-40B4-BE49-F238E27FC236}">
              <a16:creationId xmlns:a16="http://schemas.microsoft.com/office/drawing/2014/main" id="{00000000-0008-0000-0E00-00009B020000}"/>
            </a:ext>
          </a:extLst>
        </xdr:cNvPr>
        <xdr:cNvSpPr txBox="1"/>
      </xdr:nvSpPr>
      <xdr:spPr>
        <a:xfrm>
          <a:off x="12611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33762</xdr:rowOff>
    </xdr:from>
    <xdr:ext cx="405111" cy="259045"/>
    <xdr:sp macro="" textlink="">
      <xdr:nvSpPr>
        <xdr:cNvPr id="668" name="n_1mainValue【学校施設】&#10;有形固定資産減価償却率">
          <a:extLst>
            <a:ext uri="{FF2B5EF4-FFF2-40B4-BE49-F238E27FC236}">
              <a16:creationId xmlns:a16="http://schemas.microsoft.com/office/drawing/2014/main" id="{00000000-0008-0000-0E00-00009C020000}"/>
            </a:ext>
          </a:extLst>
        </xdr:cNvPr>
        <xdr:cNvSpPr txBox="1"/>
      </xdr:nvSpPr>
      <xdr:spPr>
        <a:xfrm>
          <a:off x="15266044" y="1083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669" name="n_2mainValue【学校施設】&#10;有形固定資産減価償却率">
          <a:extLst>
            <a:ext uri="{FF2B5EF4-FFF2-40B4-BE49-F238E27FC236}">
              <a16:creationId xmlns:a16="http://schemas.microsoft.com/office/drawing/2014/main" id="{00000000-0008-0000-0E00-00009D02000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103976</xdr:rowOff>
    </xdr:from>
    <xdr:ext cx="405111" cy="259045"/>
    <xdr:sp macro="" textlink="">
      <xdr:nvSpPr>
        <xdr:cNvPr id="670" name="n_3mainValue【学校施設】&#10;有形固定資産減価償却率">
          <a:extLst>
            <a:ext uri="{FF2B5EF4-FFF2-40B4-BE49-F238E27FC236}">
              <a16:creationId xmlns:a16="http://schemas.microsoft.com/office/drawing/2014/main" id="{00000000-0008-0000-0E00-00009E020000}"/>
            </a:ext>
          </a:extLst>
        </xdr:cNvPr>
        <xdr:cNvSpPr txBox="1"/>
      </xdr:nvSpPr>
      <xdr:spPr>
        <a:xfrm>
          <a:off x="13500744" y="10733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51724</xdr:rowOff>
    </xdr:from>
    <xdr:ext cx="405111" cy="259045"/>
    <xdr:sp macro="" textlink="">
      <xdr:nvSpPr>
        <xdr:cNvPr id="671" name="n_4mainValue【学校施設】&#10;有形固定資産減価償却率">
          <a:extLst>
            <a:ext uri="{FF2B5EF4-FFF2-40B4-BE49-F238E27FC236}">
              <a16:creationId xmlns:a16="http://schemas.microsoft.com/office/drawing/2014/main" id="{00000000-0008-0000-0E00-00009F020000}"/>
            </a:ext>
          </a:extLst>
        </xdr:cNvPr>
        <xdr:cNvSpPr txBox="1"/>
      </xdr:nvSpPr>
      <xdr:spPr>
        <a:xfrm>
          <a:off x="126117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学校施設】&#10;一人当たり面積グラフ枠">
          <a:extLst>
            <a:ext uri="{FF2B5EF4-FFF2-40B4-BE49-F238E27FC236}">
              <a16:creationId xmlns:a16="http://schemas.microsoft.com/office/drawing/2014/main" id="{00000000-0008-0000-0E00-0000B7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flipV="1">
          <a:off x="22160864" y="9561830"/>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697" name="【学校施設】&#10;一人当たり面積最小値テキスト">
          <a:extLst>
            <a:ext uri="{FF2B5EF4-FFF2-40B4-BE49-F238E27FC236}">
              <a16:creationId xmlns:a16="http://schemas.microsoft.com/office/drawing/2014/main" id="{00000000-0008-0000-0E00-0000B9020000}"/>
            </a:ext>
          </a:extLst>
        </xdr:cNvPr>
        <xdr:cNvSpPr txBox="1"/>
      </xdr:nvSpPr>
      <xdr:spPr>
        <a:xfrm>
          <a:off x="22199600" y="1108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8" name="直線コネクタ 697">
          <a:extLst>
            <a:ext uri="{FF2B5EF4-FFF2-40B4-BE49-F238E27FC236}">
              <a16:creationId xmlns:a16="http://schemas.microsoft.com/office/drawing/2014/main" id="{00000000-0008-0000-0E00-0000BA020000}"/>
            </a:ext>
          </a:extLst>
        </xdr:cNvPr>
        <xdr:cNvCxnSpPr/>
      </xdr:nvCxnSpPr>
      <xdr:spPr>
        <a:xfrm>
          <a:off x="22072600" y="11082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699" name="【学校施設】&#10;一人当たり面積最大値テキスト">
          <a:extLst>
            <a:ext uri="{FF2B5EF4-FFF2-40B4-BE49-F238E27FC236}">
              <a16:creationId xmlns:a16="http://schemas.microsoft.com/office/drawing/2014/main" id="{00000000-0008-0000-0E00-0000BB020000}"/>
            </a:ext>
          </a:extLst>
        </xdr:cNvPr>
        <xdr:cNvSpPr txBox="1"/>
      </xdr:nvSpPr>
      <xdr:spPr>
        <a:xfrm>
          <a:off x="22199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a:off x="22072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127017</xdr:rowOff>
    </xdr:from>
    <xdr:ext cx="469744" cy="259045"/>
    <xdr:sp macro="" textlink="">
      <xdr:nvSpPr>
        <xdr:cNvPr id="701" name="【学校施設】&#10;一人当たり面積平均値テキスト">
          <a:extLst>
            <a:ext uri="{FF2B5EF4-FFF2-40B4-BE49-F238E27FC236}">
              <a16:creationId xmlns:a16="http://schemas.microsoft.com/office/drawing/2014/main" id="{00000000-0008-0000-0E00-0000BD020000}"/>
            </a:ext>
          </a:extLst>
        </xdr:cNvPr>
        <xdr:cNvSpPr txBox="1"/>
      </xdr:nvSpPr>
      <xdr:spPr>
        <a:xfrm>
          <a:off x="22199600" y="10414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22110700" y="1056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703" name="フローチャート: 判断 702">
          <a:extLst>
            <a:ext uri="{FF2B5EF4-FFF2-40B4-BE49-F238E27FC236}">
              <a16:creationId xmlns:a16="http://schemas.microsoft.com/office/drawing/2014/main" id="{00000000-0008-0000-0E00-0000BF020000}"/>
            </a:ext>
          </a:extLst>
        </xdr:cNvPr>
        <xdr:cNvSpPr/>
      </xdr:nvSpPr>
      <xdr:spPr>
        <a:xfrm>
          <a:off x="21272500" y="1057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704" name="フローチャート: 判断 703">
          <a:extLst>
            <a:ext uri="{FF2B5EF4-FFF2-40B4-BE49-F238E27FC236}">
              <a16:creationId xmlns:a16="http://schemas.microsoft.com/office/drawing/2014/main" id="{00000000-0008-0000-0E00-0000C0020000}"/>
            </a:ext>
          </a:extLst>
        </xdr:cNvPr>
        <xdr:cNvSpPr/>
      </xdr:nvSpPr>
      <xdr:spPr>
        <a:xfrm>
          <a:off x="20383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705" name="フローチャート: 判断 704">
          <a:extLst>
            <a:ext uri="{FF2B5EF4-FFF2-40B4-BE49-F238E27FC236}">
              <a16:creationId xmlns:a16="http://schemas.microsoft.com/office/drawing/2014/main" id="{00000000-0008-0000-0E00-0000C1020000}"/>
            </a:ext>
          </a:extLst>
        </xdr:cNvPr>
        <xdr:cNvSpPr/>
      </xdr:nvSpPr>
      <xdr:spPr>
        <a:xfrm>
          <a:off x="194945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8605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10160</xdr:rowOff>
    </xdr:from>
    <xdr:to>
      <xdr:col>116</xdr:col>
      <xdr:colOff>114300</xdr:colOff>
      <xdr:row>62</xdr:row>
      <xdr:rowOff>111760</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2110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160037</xdr:rowOff>
    </xdr:from>
    <xdr:ext cx="469744" cy="259045"/>
    <xdr:sp macro="" textlink="">
      <xdr:nvSpPr>
        <xdr:cNvPr id="713" name="【学校施設】&#10;一人当たり面積該当値テキスト">
          <a:extLst>
            <a:ext uri="{FF2B5EF4-FFF2-40B4-BE49-F238E27FC236}">
              <a16:creationId xmlns:a16="http://schemas.microsoft.com/office/drawing/2014/main" id="{00000000-0008-0000-0E00-0000C9020000}"/>
            </a:ext>
          </a:extLst>
        </xdr:cNvPr>
        <xdr:cNvSpPr txBox="1"/>
      </xdr:nvSpPr>
      <xdr:spPr>
        <a:xfrm>
          <a:off x="22199600"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17780</xdr:rowOff>
    </xdr:from>
    <xdr:to>
      <xdr:col>112</xdr:col>
      <xdr:colOff>38100</xdr:colOff>
      <xdr:row>62</xdr:row>
      <xdr:rowOff>119380</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2127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60960</xdr:rowOff>
    </xdr:from>
    <xdr:to>
      <xdr:col>116</xdr:col>
      <xdr:colOff>63500</xdr:colOff>
      <xdr:row>62</xdr:row>
      <xdr:rowOff>68580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21323300" y="106908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25400</xdr:rowOff>
    </xdr:from>
    <xdr:to>
      <xdr:col>107</xdr:col>
      <xdr:colOff>101600</xdr:colOff>
      <xdr:row>62</xdr:row>
      <xdr:rowOff>127000</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20383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68580</xdr:rowOff>
    </xdr:from>
    <xdr:to>
      <xdr:col>111</xdr:col>
      <xdr:colOff>177800</xdr:colOff>
      <xdr:row>62</xdr:row>
      <xdr:rowOff>76200</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0434300" y="1069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40640</xdr:rowOff>
    </xdr:from>
    <xdr:to>
      <xdr:col>102</xdr:col>
      <xdr:colOff>165100</xdr:colOff>
      <xdr:row>62</xdr:row>
      <xdr:rowOff>142240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9494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76200</xdr:rowOff>
    </xdr:from>
    <xdr:to>
      <xdr:col>107</xdr:col>
      <xdr:colOff>50800</xdr:colOff>
      <xdr:row>62</xdr:row>
      <xdr:rowOff>91440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9545300" y="10706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50800</xdr:rowOff>
    </xdr:from>
    <xdr:to>
      <xdr:col>98</xdr:col>
      <xdr:colOff>38100</xdr:colOff>
      <xdr:row>62</xdr:row>
      <xdr:rowOff>152400</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8605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91440</xdr:rowOff>
    </xdr:from>
    <xdr:to>
      <xdr:col>102</xdr:col>
      <xdr:colOff>114300</xdr:colOff>
      <xdr:row>62</xdr:row>
      <xdr:rowOff>101600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8656300" y="1072134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62247</xdr:rowOff>
    </xdr:from>
    <xdr:ext cx="469744" cy="259045"/>
    <xdr:sp macro="" textlink="">
      <xdr:nvSpPr>
        <xdr:cNvPr id="722" name="n_1aveValue【学校施設】&#10;一人当たり面積">
          <a:extLst>
            <a:ext uri="{FF2B5EF4-FFF2-40B4-BE49-F238E27FC236}">
              <a16:creationId xmlns:a16="http://schemas.microsoft.com/office/drawing/2014/main" id="{00000000-0008-0000-0E00-0000D2020000}"/>
            </a:ext>
          </a:extLst>
        </xdr:cNvPr>
        <xdr:cNvSpPr txBox="1"/>
      </xdr:nvSpPr>
      <xdr:spPr>
        <a:xfrm>
          <a:off x="210757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76217</xdr:rowOff>
    </xdr:from>
    <xdr:ext cx="469744" cy="259045"/>
    <xdr:sp macro="" textlink="">
      <xdr:nvSpPr>
        <xdr:cNvPr id="723" name="n_2aveValue【学校施設】&#10;一人当たり面積">
          <a:extLst>
            <a:ext uri="{FF2B5EF4-FFF2-40B4-BE49-F238E27FC236}">
              <a16:creationId xmlns:a16="http://schemas.microsoft.com/office/drawing/2014/main" id="{00000000-0008-0000-0E00-0000D3020000}"/>
            </a:ext>
          </a:extLst>
        </xdr:cNvPr>
        <xdr:cNvSpPr txBox="1"/>
      </xdr:nvSpPr>
      <xdr:spPr>
        <a:xfrm>
          <a:off x="20199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724" name="n_3aveValue【学校施設】&#10;一人当たり面積">
          <a:extLst>
            <a:ext uri="{FF2B5EF4-FFF2-40B4-BE49-F238E27FC236}">
              <a16:creationId xmlns:a16="http://schemas.microsoft.com/office/drawing/2014/main" id="{00000000-0008-0000-0E00-0000D4020000}"/>
            </a:ext>
          </a:extLst>
        </xdr:cNvPr>
        <xdr:cNvSpPr txBox="1"/>
      </xdr:nvSpPr>
      <xdr:spPr>
        <a:xfrm>
          <a:off x="19310427" y="1076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149877</xdr:rowOff>
    </xdr:from>
    <xdr:ext cx="469744" cy="259045"/>
    <xdr:sp macro="" textlink="">
      <xdr:nvSpPr>
        <xdr:cNvPr id="725" name="n_4aveValue【学校施設】&#10;一人当たり面積">
          <a:extLst>
            <a:ext uri="{FF2B5EF4-FFF2-40B4-BE49-F238E27FC236}">
              <a16:creationId xmlns:a16="http://schemas.microsoft.com/office/drawing/2014/main" id="{00000000-0008-0000-0E00-0000D5020000}"/>
            </a:ext>
          </a:extLst>
        </xdr:cNvPr>
        <xdr:cNvSpPr txBox="1"/>
      </xdr:nvSpPr>
      <xdr:spPr>
        <a:xfrm>
          <a:off x="184214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110507</xdr:rowOff>
    </xdr:from>
    <xdr:ext cx="469744" cy="259045"/>
    <xdr:sp macro="" textlink="">
      <xdr:nvSpPr>
        <xdr:cNvPr id="726" name="n_1mainValue【学校施設】&#10;一人当たり面積">
          <a:extLst>
            <a:ext uri="{FF2B5EF4-FFF2-40B4-BE49-F238E27FC236}">
              <a16:creationId xmlns:a16="http://schemas.microsoft.com/office/drawing/2014/main" id="{00000000-0008-0000-0E00-0000D6020000}"/>
            </a:ext>
          </a:extLst>
        </xdr:cNvPr>
        <xdr:cNvSpPr txBox="1"/>
      </xdr:nvSpPr>
      <xdr:spPr>
        <a:xfrm>
          <a:off x="210757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118127</xdr:rowOff>
    </xdr:from>
    <xdr:ext cx="469744" cy="259045"/>
    <xdr:sp macro="" textlink="">
      <xdr:nvSpPr>
        <xdr:cNvPr id="727" name="n_2mainValue【学校施設】&#10;一人当たり面積">
          <a:extLst>
            <a:ext uri="{FF2B5EF4-FFF2-40B4-BE49-F238E27FC236}">
              <a16:creationId xmlns:a16="http://schemas.microsoft.com/office/drawing/2014/main" id="{00000000-0008-0000-0E00-0000D7020000}"/>
            </a:ext>
          </a:extLst>
        </xdr:cNvPr>
        <xdr:cNvSpPr txBox="1"/>
      </xdr:nvSpPr>
      <xdr:spPr>
        <a:xfrm>
          <a:off x="20199427" y="1074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158767</xdr:rowOff>
    </xdr:from>
    <xdr:ext cx="469744" cy="259045"/>
    <xdr:sp macro="" textlink="">
      <xdr:nvSpPr>
        <xdr:cNvPr id="728" name="n_3mainValue【学校施設】&#10;一人当たり面積">
          <a:extLst>
            <a:ext uri="{FF2B5EF4-FFF2-40B4-BE49-F238E27FC236}">
              <a16:creationId xmlns:a16="http://schemas.microsoft.com/office/drawing/2014/main" id="{00000000-0008-0000-0E00-0000D8020000}"/>
            </a:ext>
          </a:extLst>
        </xdr:cNvPr>
        <xdr:cNvSpPr txBox="1"/>
      </xdr:nvSpPr>
      <xdr:spPr>
        <a:xfrm>
          <a:off x="19310427" y="1044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168927</xdr:rowOff>
    </xdr:from>
    <xdr:ext cx="469744" cy="259045"/>
    <xdr:sp macro="" textlink="">
      <xdr:nvSpPr>
        <xdr:cNvPr id="729" name="n_4mainValue【学校施設】&#10;一人当たり面積">
          <a:extLst>
            <a:ext uri="{FF2B5EF4-FFF2-40B4-BE49-F238E27FC236}">
              <a16:creationId xmlns:a16="http://schemas.microsoft.com/office/drawing/2014/main" id="{00000000-0008-0000-0E00-0000D9020000}"/>
            </a:ext>
          </a:extLst>
        </xdr:cNvPr>
        <xdr:cNvSpPr txBox="1"/>
      </xdr:nvSpPr>
      <xdr:spPr>
        <a:xfrm>
          <a:off x="184214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00000000-0008-0000-0E00-0000E2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00000000-0008-0000-0E00-0000E3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00000000-0008-0000-0E00-0000E4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1" name="直線コネクタ 740">
          <a:extLst>
            <a:ext uri="{FF2B5EF4-FFF2-40B4-BE49-F238E27FC236}">
              <a16:creationId xmlns:a16="http://schemas.microsoft.com/office/drawing/2014/main" id="{00000000-0008-0000-0E00-0000E5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4" name="【児童館】&#10;有形固定資産減価償却率グラフ枠">
          <a:extLst>
            <a:ext uri="{FF2B5EF4-FFF2-40B4-BE49-F238E27FC236}">
              <a16:creationId xmlns:a16="http://schemas.microsoft.com/office/drawing/2014/main" id="{00000000-0008-0000-0E00-0000F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150768</xdr:rowOff>
    </xdr:from>
    <xdr:to>
      <xdr:col>85</xdr:col>
      <xdr:colOff>126364</xdr:colOff>
      <xdr:row>86</xdr:row>
      <xdr:rowOff>168729</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flipV="1">
          <a:off x="16318864" y="1335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6" name="【児童館】&#10;有形固定資産減価償却率最小値テキスト">
          <a:extLst>
            <a:ext uri="{FF2B5EF4-FFF2-40B4-BE49-F238E27FC236}">
              <a16:creationId xmlns:a16="http://schemas.microsoft.com/office/drawing/2014/main" id="{00000000-0008-0000-0E00-0000F4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97445</xdr:rowOff>
    </xdr:from>
    <xdr:ext cx="340478" cy="259045"/>
    <xdr:sp macro="" textlink="">
      <xdr:nvSpPr>
        <xdr:cNvPr id="758" name="【児童館】&#10;有形固定資産減価償却率最大値テキスト">
          <a:extLst>
            <a:ext uri="{FF2B5EF4-FFF2-40B4-BE49-F238E27FC236}">
              <a16:creationId xmlns:a16="http://schemas.microsoft.com/office/drawing/2014/main" id="{00000000-0008-0000-0E00-0000F6020000}"/>
            </a:ext>
          </a:extLst>
        </xdr:cNvPr>
        <xdr:cNvSpPr txBox="1"/>
      </xdr:nvSpPr>
      <xdr:spPr>
        <a:xfrm>
          <a:off x="16357600" y="1312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150768</xdr:rowOff>
    </xdr:from>
    <xdr:to>
      <xdr:col>86</xdr:col>
      <xdr:colOff>25400</xdr:colOff>
      <xdr:row>77</xdr:row>
      <xdr:rowOff>150768</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6230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131008</xdr:rowOff>
    </xdr:from>
    <xdr:ext cx="405111" cy="259045"/>
    <xdr:sp macro="" textlink="">
      <xdr:nvSpPr>
        <xdr:cNvPr id="760" name="【児童館】&#10;有形固定資産減価償却率平均値テキスト">
          <a:extLst>
            <a:ext uri="{FF2B5EF4-FFF2-40B4-BE49-F238E27FC236}">
              <a16:creationId xmlns:a16="http://schemas.microsoft.com/office/drawing/2014/main" id="{00000000-0008-0000-0E00-0000F8020000}"/>
            </a:ext>
          </a:extLst>
        </xdr:cNvPr>
        <xdr:cNvSpPr txBox="1"/>
      </xdr:nvSpPr>
      <xdr:spPr>
        <a:xfrm>
          <a:off x="16357600" y="138470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108131</xdr:rowOff>
    </xdr:from>
    <xdr:to>
      <xdr:col>85</xdr:col>
      <xdr:colOff>177800</xdr:colOff>
      <xdr:row>82</xdr:row>
      <xdr:rowOff>38281</xdr:rowOff>
    </xdr:to>
    <xdr:sp macro="" textlink="">
      <xdr:nvSpPr>
        <xdr:cNvPr id="761" name="フローチャート: 判断 760">
          <a:extLst>
            <a:ext uri="{FF2B5EF4-FFF2-40B4-BE49-F238E27FC236}">
              <a16:creationId xmlns:a16="http://schemas.microsoft.com/office/drawing/2014/main" id="{00000000-0008-0000-0E00-0000F9020000}"/>
            </a:ext>
          </a:extLst>
        </xdr:cNvPr>
        <xdr:cNvSpPr/>
      </xdr:nvSpPr>
      <xdr:spPr>
        <a:xfrm>
          <a:off x="16268700" y="1399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77107</xdr:rowOff>
    </xdr:from>
    <xdr:to>
      <xdr:col>81</xdr:col>
      <xdr:colOff>101600</xdr:colOff>
      <xdr:row>82</xdr:row>
      <xdr:rowOff>7257</xdr:rowOff>
    </xdr:to>
    <xdr:sp macro="" textlink="">
      <xdr:nvSpPr>
        <xdr:cNvPr id="762" name="フローチャート: 判断 761">
          <a:extLst>
            <a:ext uri="{FF2B5EF4-FFF2-40B4-BE49-F238E27FC236}">
              <a16:creationId xmlns:a16="http://schemas.microsoft.com/office/drawing/2014/main" id="{00000000-0008-0000-0E00-0000FA020000}"/>
            </a:ext>
          </a:extLst>
        </xdr:cNvPr>
        <xdr:cNvSpPr/>
      </xdr:nvSpPr>
      <xdr:spPr>
        <a:xfrm>
          <a:off x="15430500" y="1396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763" name="フローチャート: 判断 762">
          <a:extLst>
            <a:ext uri="{FF2B5EF4-FFF2-40B4-BE49-F238E27FC236}">
              <a16:creationId xmlns:a16="http://schemas.microsoft.com/office/drawing/2014/main" id="{00000000-0008-0000-0E00-0000FB020000}"/>
            </a:ext>
          </a:extLst>
        </xdr:cNvPr>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52614</xdr:rowOff>
    </xdr:from>
    <xdr:to>
      <xdr:col>72</xdr:col>
      <xdr:colOff>38100</xdr:colOff>
      <xdr:row>81</xdr:row>
      <xdr:rowOff>154214</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36525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148952</xdr:rowOff>
    </xdr:from>
    <xdr:to>
      <xdr:col>67</xdr:col>
      <xdr:colOff>101600</xdr:colOff>
      <xdr:row>82</xdr:row>
      <xdr:rowOff>79102</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2763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E00-0000F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E00-0000F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E00-00000003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80373</xdr:rowOff>
    </xdr:from>
    <xdr:to>
      <xdr:col>85</xdr:col>
      <xdr:colOff>177800</xdr:colOff>
      <xdr:row>86</xdr:row>
      <xdr:rowOff>10523</xdr:rowOff>
    </xdr:to>
    <xdr:sp macro="" textlink="">
      <xdr:nvSpPr>
        <xdr:cNvPr id="771" name="楕円 770">
          <a:extLst>
            <a:ext uri="{FF2B5EF4-FFF2-40B4-BE49-F238E27FC236}">
              <a16:creationId xmlns:a16="http://schemas.microsoft.com/office/drawing/2014/main" id="{00000000-0008-0000-0E00-000003030000}"/>
            </a:ext>
          </a:extLst>
        </xdr:cNvPr>
        <xdr:cNvSpPr/>
      </xdr:nvSpPr>
      <xdr:spPr>
        <a:xfrm>
          <a:off x="162687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58800</xdr:rowOff>
    </xdr:from>
    <xdr:ext cx="405111" cy="259045"/>
    <xdr:sp macro="" textlink="">
      <xdr:nvSpPr>
        <xdr:cNvPr id="772" name="【児童館】&#10;有形固定資産減価償却率該当値テキスト">
          <a:extLst>
            <a:ext uri="{FF2B5EF4-FFF2-40B4-BE49-F238E27FC236}">
              <a16:creationId xmlns:a16="http://schemas.microsoft.com/office/drawing/2014/main" id="{00000000-0008-0000-0E00-000004030000}"/>
            </a:ext>
          </a:extLst>
        </xdr:cNvPr>
        <xdr:cNvSpPr txBox="1"/>
      </xdr:nvSpPr>
      <xdr:spPr>
        <a:xfrm>
          <a:off x="16357600" y="1463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44450</xdr:rowOff>
    </xdr:from>
    <xdr:to>
      <xdr:col>81</xdr:col>
      <xdr:colOff>101600</xdr:colOff>
      <xdr:row>85</xdr:row>
      <xdr:rowOff>146050</xdr:rowOff>
    </xdr:to>
    <xdr:sp macro="" textlink="">
      <xdr:nvSpPr>
        <xdr:cNvPr id="773" name="楕円 772">
          <a:extLst>
            <a:ext uri="{FF2B5EF4-FFF2-40B4-BE49-F238E27FC236}">
              <a16:creationId xmlns:a16="http://schemas.microsoft.com/office/drawing/2014/main" id="{00000000-0008-0000-0E00-000005030000}"/>
            </a:ext>
          </a:extLst>
        </xdr:cNvPr>
        <xdr:cNvSpPr/>
      </xdr:nvSpPr>
      <xdr:spPr>
        <a:xfrm>
          <a:off x="1543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95250</xdr:rowOff>
    </xdr:from>
    <xdr:to>
      <xdr:col>85</xdr:col>
      <xdr:colOff>127000</xdr:colOff>
      <xdr:row>85</xdr:row>
      <xdr:rowOff>131173</xdr:rowOff>
    </xdr:to>
    <xdr:cxnSp macro="">
      <xdr:nvCxnSpPr>
        <xdr:cNvPr id="774" name="直線コネクタ 773">
          <a:extLst>
            <a:ext uri="{FF2B5EF4-FFF2-40B4-BE49-F238E27FC236}">
              <a16:creationId xmlns:a16="http://schemas.microsoft.com/office/drawing/2014/main" id="{00000000-0008-0000-0E00-000006030000}"/>
            </a:ext>
          </a:extLst>
        </xdr:cNvPr>
        <xdr:cNvCxnSpPr/>
      </xdr:nvCxnSpPr>
      <xdr:spPr>
        <a:xfrm>
          <a:off x="15481300" y="1466850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10161</xdr:rowOff>
    </xdr:from>
    <xdr:to>
      <xdr:col>76</xdr:col>
      <xdr:colOff>165100</xdr:colOff>
      <xdr:row>85</xdr:row>
      <xdr:rowOff>111761</xdr:rowOff>
    </xdr:to>
    <xdr:sp macro="" textlink="">
      <xdr:nvSpPr>
        <xdr:cNvPr id="775" name="楕円 774">
          <a:extLst>
            <a:ext uri="{FF2B5EF4-FFF2-40B4-BE49-F238E27FC236}">
              <a16:creationId xmlns:a16="http://schemas.microsoft.com/office/drawing/2014/main" id="{00000000-0008-0000-0E00-000007030000}"/>
            </a:ext>
          </a:extLst>
        </xdr:cNvPr>
        <xdr:cNvSpPr/>
      </xdr:nvSpPr>
      <xdr:spPr>
        <a:xfrm>
          <a:off x="14541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60961</xdr:rowOff>
    </xdr:from>
    <xdr:to>
      <xdr:col>81</xdr:col>
      <xdr:colOff>50800</xdr:colOff>
      <xdr:row>85</xdr:row>
      <xdr:rowOff>95250</xdr:rowOff>
    </xdr:to>
    <xdr:cxnSp macro="">
      <xdr:nvCxnSpPr>
        <xdr:cNvPr id="776" name="直線コネクタ 775">
          <a:extLst>
            <a:ext uri="{FF2B5EF4-FFF2-40B4-BE49-F238E27FC236}">
              <a16:creationId xmlns:a16="http://schemas.microsoft.com/office/drawing/2014/main" id="{00000000-0008-0000-0E00-000008030000}"/>
            </a:ext>
          </a:extLst>
        </xdr:cNvPr>
        <xdr:cNvCxnSpPr/>
      </xdr:nvCxnSpPr>
      <xdr:spPr>
        <a:xfrm>
          <a:off x="14592300" y="146342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145687</xdr:rowOff>
    </xdr:from>
    <xdr:to>
      <xdr:col>72</xdr:col>
      <xdr:colOff>38100</xdr:colOff>
      <xdr:row>85</xdr:row>
      <xdr:rowOff>75837</xdr:rowOff>
    </xdr:to>
    <xdr:sp macro="" textlink="">
      <xdr:nvSpPr>
        <xdr:cNvPr id="777" name="楕円 776">
          <a:extLst>
            <a:ext uri="{FF2B5EF4-FFF2-40B4-BE49-F238E27FC236}">
              <a16:creationId xmlns:a16="http://schemas.microsoft.com/office/drawing/2014/main" id="{00000000-0008-0000-0E00-000009030000}"/>
            </a:ext>
          </a:extLst>
        </xdr:cNvPr>
        <xdr:cNvSpPr/>
      </xdr:nvSpPr>
      <xdr:spPr>
        <a:xfrm>
          <a:off x="136525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25037</xdr:rowOff>
    </xdr:from>
    <xdr:to>
      <xdr:col>76</xdr:col>
      <xdr:colOff>114300</xdr:colOff>
      <xdr:row>85</xdr:row>
      <xdr:rowOff>60961</xdr:rowOff>
    </xdr:to>
    <xdr:cxnSp macro="">
      <xdr:nvCxnSpPr>
        <xdr:cNvPr id="778" name="直線コネクタ 777">
          <a:extLst>
            <a:ext uri="{FF2B5EF4-FFF2-40B4-BE49-F238E27FC236}">
              <a16:creationId xmlns:a16="http://schemas.microsoft.com/office/drawing/2014/main" id="{00000000-0008-0000-0E00-00000A030000}"/>
            </a:ext>
          </a:extLst>
        </xdr:cNvPr>
        <xdr:cNvCxnSpPr/>
      </xdr:nvCxnSpPr>
      <xdr:spPr>
        <a:xfrm>
          <a:off x="13703300" y="145982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109764</xdr:rowOff>
    </xdr:from>
    <xdr:to>
      <xdr:col>67</xdr:col>
      <xdr:colOff>101600</xdr:colOff>
      <xdr:row>85</xdr:row>
      <xdr:rowOff>39914</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12763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160564</xdr:rowOff>
    </xdr:from>
    <xdr:to>
      <xdr:col>71</xdr:col>
      <xdr:colOff>177800</xdr:colOff>
      <xdr:row>85</xdr:row>
      <xdr:rowOff>25037</xdr:rowOff>
    </xdr:to>
    <xdr:cxnSp macro="">
      <xdr:nvCxnSpPr>
        <xdr:cNvPr id="780" name="直線コネクタ 779">
          <a:extLst>
            <a:ext uri="{FF2B5EF4-FFF2-40B4-BE49-F238E27FC236}">
              <a16:creationId xmlns:a16="http://schemas.microsoft.com/office/drawing/2014/main" id="{00000000-0008-0000-0E00-00000C030000}"/>
            </a:ext>
          </a:extLst>
        </xdr:cNvPr>
        <xdr:cNvCxnSpPr/>
      </xdr:nvCxnSpPr>
      <xdr:spPr>
        <a:xfrm>
          <a:off x="12814300" y="145623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23784</xdr:rowOff>
    </xdr:from>
    <xdr:ext cx="405111" cy="259045"/>
    <xdr:sp macro="" textlink="">
      <xdr:nvSpPr>
        <xdr:cNvPr id="781" name="n_1aveValue【児童館】&#10;有形固定資産減価償却率">
          <a:extLst>
            <a:ext uri="{FF2B5EF4-FFF2-40B4-BE49-F238E27FC236}">
              <a16:creationId xmlns:a16="http://schemas.microsoft.com/office/drawing/2014/main" id="{00000000-0008-0000-0E00-00000D030000}"/>
            </a:ext>
          </a:extLst>
        </xdr:cNvPr>
        <xdr:cNvSpPr txBox="1"/>
      </xdr:nvSpPr>
      <xdr:spPr>
        <a:xfrm>
          <a:off x="15266044" y="1373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782" name="n_2aveValue【児童館】&#10;有形固定資産減価償却率">
          <a:extLst>
            <a:ext uri="{FF2B5EF4-FFF2-40B4-BE49-F238E27FC236}">
              <a16:creationId xmlns:a16="http://schemas.microsoft.com/office/drawing/2014/main" id="{00000000-0008-0000-0E00-00000E030000}"/>
            </a:ext>
          </a:extLst>
        </xdr:cNvPr>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170741</xdr:rowOff>
    </xdr:from>
    <xdr:ext cx="405111" cy="259045"/>
    <xdr:sp macro="" textlink="">
      <xdr:nvSpPr>
        <xdr:cNvPr id="783" name="n_3aveValue【児童館】&#10;有形固定資産減価償却率">
          <a:extLst>
            <a:ext uri="{FF2B5EF4-FFF2-40B4-BE49-F238E27FC236}">
              <a16:creationId xmlns:a16="http://schemas.microsoft.com/office/drawing/2014/main" id="{00000000-0008-0000-0E00-00000F030000}"/>
            </a:ext>
          </a:extLst>
        </xdr:cNvPr>
        <xdr:cNvSpPr txBox="1"/>
      </xdr:nvSpPr>
      <xdr:spPr>
        <a:xfrm>
          <a:off x="13500744" y="1371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95629</xdr:rowOff>
    </xdr:from>
    <xdr:ext cx="405111" cy="259045"/>
    <xdr:sp macro="" textlink="">
      <xdr:nvSpPr>
        <xdr:cNvPr id="784" name="n_4aveValue【児童館】&#10;有形固定資産減価償却率">
          <a:extLst>
            <a:ext uri="{FF2B5EF4-FFF2-40B4-BE49-F238E27FC236}">
              <a16:creationId xmlns:a16="http://schemas.microsoft.com/office/drawing/2014/main" id="{00000000-0008-0000-0E00-000010030000}"/>
            </a:ext>
          </a:extLst>
        </xdr:cNvPr>
        <xdr:cNvSpPr txBox="1"/>
      </xdr:nvSpPr>
      <xdr:spPr>
        <a:xfrm>
          <a:off x="12611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137177</xdr:rowOff>
    </xdr:from>
    <xdr:ext cx="405111" cy="259045"/>
    <xdr:sp macro="" textlink="">
      <xdr:nvSpPr>
        <xdr:cNvPr id="785" name="n_1mainValue【児童館】&#10;有形固定資産減価償却率">
          <a:extLst>
            <a:ext uri="{FF2B5EF4-FFF2-40B4-BE49-F238E27FC236}">
              <a16:creationId xmlns:a16="http://schemas.microsoft.com/office/drawing/2014/main" id="{00000000-0008-0000-0E00-000011030000}"/>
            </a:ext>
          </a:extLst>
        </xdr:cNvPr>
        <xdr:cNvSpPr txBox="1"/>
      </xdr:nvSpPr>
      <xdr:spPr>
        <a:xfrm>
          <a:off x="152660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102888</xdr:rowOff>
    </xdr:from>
    <xdr:ext cx="405111" cy="259045"/>
    <xdr:sp macro="" textlink="">
      <xdr:nvSpPr>
        <xdr:cNvPr id="786" name="n_2mainValue【児童館】&#10;有形固定資産減価償却率">
          <a:extLst>
            <a:ext uri="{FF2B5EF4-FFF2-40B4-BE49-F238E27FC236}">
              <a16:creationId xmlns:a16="http://schemas.microsoft.com/office/drawing/2014/main" id="{00000000-0008-0000-0E00-000012030000}"/>
            </a:ext>
          </a:extLst>
        </xdr:cNvPr>
        <xdr:cNvSpPr txBox="1"/>
      </xdr:nvSpPr>
      <xdr:spPr>
        <a:xfrm>
          <a:off x="14389744" y="1467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66964</xdr:rowOff>
    </xdr:from>
    <xdr:ext cx="405111" cy="259045"/>
    <xdr:sp macro="" textlink="">
      <xdr:nvSpPr>
        <xdr:cNvPr id="787" name="n_3mainValue【児童館】&#10;有形固定資産減価償却率">
          <a:extLst>
            <a:ext uri="{FF2B5EF4-FFF2-40B4-BE49-F238E27FC236}">
              <a16:creationId xmlns:a16="http://schemas.microsoft.com/office/drawing/2014/main" id="{00000000-0008-0000-0E00-000013030000}"/>
            </a:ext>
          </a:extLst>
        </xdr:cNvPr>
        <xdr:cNvSpPr txBox="1"/>
      </xdr:nvSpPr>
      <xdr:spPr>
        <a:xfrm>
          <a:off x="13500744" y="14640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31041</xdr:rowOff>
    </xdr:from>
    <xdr:ext cx="405111" cy="259045"/>
    <xdr:sp macro="" textlink="">
      <xdr:nvSpPr>
        <xdr:cNvPr id="788" name="n_4mainValue【児童館】&#10;有形固定資産減価償却率">
          <a:extLst>
            <a:ext uri="{FF2B5EF4-FFF2-40B4-BE49-F238E27FC236}">
              <a16:creationId xmlns:a16="http://schemas.microsoft.com/office/drawing/2014/main" id="{00000000-0008-0000-0E00-000014030000}"/>
            </a:ext>
          </a:extLst>
        </xdr:cNvPr>
        <xdr:cNvSpPr txBox="1"/>
      </xdr:nvSpPr>
      <xdr:spPr>
        <a:xfrm>
          <a:off x="126117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1" name="正方形/長方形 790">
          <a:extLst>
            <a:ext uri="{FF2B5EF4-FFF2-40B4-BE49-F238E27FC236}">
              <a16:creationId xmlns:a16="http://schemas.microsoft.com/office/drawing/2014/main" id="{00000000-0008-0000-0E00-000017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7" name="テキスト ボックス 796">
          <a:extLst>
            <a:ext uri="{FF2B5EF4-FFF2-40B4-BE49-F238E27FC236}">
              <a16:creationId xmlns:a16="http://schemas.microsoft.com/office/drawing/2014/main" id="{00000000-0008-0000-0E00-00001D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8" name="直線コネクタ 797">
          <a:extLst>
            <a:ext uri="{FF2B5EF4-FFF2-40B4-BE49-F238E27FC236}">
              <a16:creationId xmlns:a16="http://schemas.microsoft.com/office/drawing/2014/main" id="{00000000-0008-0000-0E00-00001E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9" name="直線コネクタ 798">
          <a:extLst>
            <a:ext uri="{FF2B5EF4-FFF2-40B4-BE49-F238E27FC236}">
              <a16:creationId xmlns:a16="http://schemas.microsoft.com/office/drawing/2014/main" id="{00000000-0008-0000-0E00-00001F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2" name="テキスト ボックス 801">
          <a:extLst>
            <a:ext uri="{FF2B5EF4-FFF2-40B4-BE49-F238E27FC236}">
              <a16:creationId xmlns:a16="http://schemas.microsoft.com/office/drawing/2014/main" id="{00000000-0008-0000-0E00-000022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3" name="直線コネクタ 802">
          <a:extLst>
            <a:ext uri="{FF2B5EF4-FFF2-40B4-BE49-F238E27FC236}">
              <a16:creationId xmlns:a16="http://schemas.microsoft.com/office/drawing/2014/main" id="{00000000-0008-0000-0E00-000023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4" name="テキスト ボックス 803">
          <a:extLst>
            <a:ext uri="{FF2B5EF4-FFF2-40B4-BE49-F238E27FC236}">
              <a16:creationId xmlns:a16="http://schemas.microsoft.com/office/drawing/2014/main" id="{00000000-0008-0000-0E00-000024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5" name="直線コネクタ 804">
          <a:extLst>
            <a:ext uri="{FF2B5EF4-FFF2-40B4-BE49-F238E27FC236}">
              <a16:creationId xmlns:a16="http://schemas.microsoft.com/office/drawing/2014/main" id="{00000000-0008-0000-0E00-000025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6" name="テキスト ボックス 805">
          <a:extLst>
            <a:ext uri="{FF2B5EF4-FFF2-40B4-BE49-F238E27FC236}">
              <a16:creationId xmlns:a16="http://schemas.microsoft.com/office/drawing/2014/main" id="{00000000-0008-0000-0E00-000026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00000000-0008-0000-0E00-000027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児童館】&#10;一人当たり面積グラフ枠">
          <a:extLst>
            <a:ext uri="{FF2B5EF4-FFF2-40B4-BE49-F238E27FC236}">
              <a16:creationId xmlns:a16="http://schemas.microsoft.com/office/drawing/2014/main" id="{00000000-0008-0000-0E00-000029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163830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flipV="1">
          <a:off x="22160864" y="132969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11" name="【児童館】&#10;一人当たり面積最小値テキスト">
          <a:extLst>
            <a:ext uri="{FF2B5EF4-FFF2-40B4-BE49-F238E27FC236}">
              <a16:creationId xmlns:a16="http://schemas.microsoft.com/office/drawing/2014/main" id="{00000000-0008-0000-0E00-00002B030000}"/>
            </a:ext>
          </a:extLst>
        </xdr:cNvPr>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13" name="【児童館】&#10;一人当たり面積最大値テキスト">
          <a:extLst>
            <a:ext uri="{FF2B5EF4-FFF2-40B4-BE49-F238E27FC236}">
              <a16:creationId xmlns:a16="http://schemas.microsoft.com/office/drawing/2014/main" id="{00000000-0008-0000-0E00-00002D030000}"/>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15" name="【児童館】&#10;一人当たり面積平均値テキスト">
          <a:extLst>
            <a:ext uri="{FF2B5EF4-FFF2-40B4-BE49-F238E27FC236}">
              <a16:creationId xmlns:a16="http://schemas.microsoft.com/office/drawing/2014/main" id="{00000000-0008-0000-0E00-00002F030000}"/>
            </a:ext>
          </a:extLst>
        </xdr:cNvPr>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16" name="フローチャート: 判断 815">
          <a:extLst>
            <a:ext uri="{FF2B5EF4-FFF2-40B4-BE49-F238E27FC236}">
              <a16:creationId xmlns:a16="http://schemas.microsoft.com/office/drawing/2014/main" id="{00000000-0008-0000-0E00-000030030000}"/>
            </a:ext>
          </a:extLst>
        </xdr:cNvPr>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817" name="フローチャート: 判断 816">
          <a:extLst>
            <a:ext uri="{FF2B5EF4-FFF2-40B4-BE49-F238E27FC236}">
              <a16:creationId xmlns:a16="http://schemas.microsoft.com/office/drawing/2014/main" id="{00000000-0008-0000-0E00-00003103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8" name="フローチャート: 判断 817">
          <a:extLst>
            <a:ext uri="{FF2B5EF4-FFF2-40B4-BE49-F238E27FC236}">
              <a16:creationId xmlns:a16="http://schemas.microsoft.com/office/drawing/2014/main" id="{00000000-0008-0000-0E00-000032030000}"/>
            </a:ext>
          </a:extLst>
        </xdr:cNvPr>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E00-000036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26" name="楕円 825">
          <a:extLst>
            <a:ext uri="{FF2B5EF4-FFF2-40B4-BE49-F238E27FC236}">
              <a16:creationId xmlns:a16="http://schemas.microsoft.com/office/drawing/2014/main" id="{00000000-0008-0000-0E00-00003A030000}"/>
            </a:ext>
          </a:extLst>
        </xdr:cNvPr>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27" name="【児童館】&#10;一人当たり面積該当値テキスト">
          <a:extLst>
            <a:ext uri="{FF2B5EF4-FFF2-40B4-BE49-F238E27FC236}">
              <a16:creationId xmlns:a16="http://schemas.microsoft.com/office/drawing/2014/main" id="{00000000-0008-0000-0E00-00003B030000}"/>
            </a:ext>
          </a:extLst>
        </xdr:cNvPr>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28" name="楕円 827">
          <a:extLst>
            <a:ext uri="{FF2B5EF4-FFF2-40B4-BE49-F238E27FC236}">
              <a16:creationId xmlns:a16="http://schemas.microsoft.com/office/drawing/2014/main" id="{00000000-0008-0000-0E00-00003C030000}"/>
            </a:ext>
          </a:extLst>
        </xdr:cNvPr>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30" name="楕円 829">
          <a:extLst>
            <a:ext uri="{FF2B5EF4-FFF2-40B4-BE49-F238E27FC236}">
              <a16:creationId xmlns:a16="http://schemas.microsoft.com/office/drawing/2014/main" id="{00000000-0008-0000-0E00-00003E030000}"/>
            </a:ext>
          </a:extLst>
        </xdr:cNvPr>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31" name="直線コネクタ 830">
          <a:extLst>
            <a:ext uri="{FF2B5EF4-FFF2-40B4-BE49-F238E27FC236}">
              <a16:creationId xmlns:a16="http://schemas.microsoft.com/office/drawing/2014/main" id="{00000000-0008-0000-0E00-00003F030000}"/>
            </a:ext>
          </a:extLst>
        </xdr:cNvPr>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32" name="楕円 831">
          <a:extLst>
            <a:ext uri="{FF2B5EF4-FFF2-40B4-BE49-F238E27FC236}">
              <a16:creationId xmlns:a16="http://schemas.microsoft.com/office/drawing/2014/main" id="{00000000-0008-0000-0E00-000040030000}"/>
            </a:ext>
          </a:extLst>
        </xdr:cNvPr>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33" name="直線コネクタ 832">
          <a:extLst>
            <a:ext uri="{FF2B5EF4-FFF2-40B4-BE49-F238E27FC236}">
              <a16:creationId xmlns:a16="http://schemas.microsoft.com/office/drawing/2014/main" id="{00000000-0008-0000-0E00-000041030000}"/>
            </a:ext>
          </a:extLst>
        </xdr:cNvPr>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34" name="楕円 833">
          <a:extLst>
            <a:ext uri="{FF2B5EF4-FFF2-40B4-BE49-F238E27FC236}">
              <a16:creationId xmlns:a16="http://schemas.microsoft.com/office/drawing/2014/main" id="{00000000-0008-0000-0E00-000042030000}"/>
            </a:ext>
          </a:extLst>
        </xdr:cNvPr>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35" name="直線コネクタ 834">
          <a:extLst>
            <a:ext uri="{FF2B5EF4-FFF2-40B4-BE49-F238E27FC236}">
              <a16:creationId xmlns:a16="http://schemas.microsoft.com/office/drawing/2014/main" id="{00000000-0008-0000-0E00-000043030000}"/>
            </a:ext>
          </a:extLst>
        </xdr:cNvPr>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836" name="n_1aveValue【児童館】&#10;一人当たり面積">
          <a:extLst>
            <a:ext uri="{FF2B5EF4-FFF2-40B4-BE49-F238E27FC236}">
              <a16:creationId xmlns:a16="http://schemas.microsoft.com/office/drawing/2014/main" id="{00000000-0008-0000-0E00-00004403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37" name="n_2aveValue【児童館】&#10;一人当たり面積">
          <a:extLst>
            <a:ext uri="{FF2B5EF4-FFF2-40B4-BE49-F238E27FC236}">
              <a16:creationId xmlns:a16="http://schemas.microsoft.com/office/drawing/2014/main" id="{00000000-0008-0000-0E00-000045030000}"/>
            </a:ext>
          </a:extLst>
        </xdr:cNvPr>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838" name="n_3aveValue【児童館】&#10;一人当たり面積">
          <a:extLst>
            <a:ext uri="{FF2B5EF4-FFF2-40B4-BE49-F238E27FC236}">
              <a16:creationId xmlns:a16="http://schemas.microsoft.com/office/drawing/2014/main" id="{00000000-0008-0000-0E00-000046030000}"/>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839" name="n_4aveValue【児童館】&#10;一人当たり面積">
          <a:extLst>
            <a:ext uri="{FF2B5EF4-FFF2-40B4-BE49-F238E27FC236}">
              <a16:creationId xmlns:a16="http://schemas.microsoft.com/office/drawing/2014/main" id="{00000000-0008-0000-0E00-000047030000}"/>
            </a:ext>
          </a:extLst>
        </xdr:cNvPr>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40" name="n_1mainValue【児童館】&#10;一人当たり面積">
          <a:extLst>
            <a:ext uri="{FF2B5EF4-FFF2-40B4-BE49-F238E27FC236}">
              <a16:creationId xmlns:a16="http://schemas.microsoft.com/office/drawing/2014/main" id="{00000000-0008-0000-0E00-000048030000}"/>
            </a:ext>
          </a:extLst>
        </xdr:cNvPr>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41" name="n_2mainValue【児童館】&#10;一人当たり面積">
          <a:extLst>
            <a:ext uri="{FF2B5EF4-FFF2-40B4-BE49-F238E27FC236}">
              <a16:creationId xmlns:a16="http://schemas.microsoft.com/office/drawing/2014/main" id="{00000000-0008-0000-0E00-000049030000}"/>
            </a:ext>
          </a:extLst>
        </xdr:cNvPr>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42" name="n_3mainValue【児童館】&#10;一人当たり面積">
          <a:extLst>
            <a:ext uri="{FF2B5EF4-FFF2-40B4-BE49-F238E27FC236}">
              <a16:creationId xmlns:a16="http://schemas.microsoft.com/office/drawing/2014/main" id="{00000000-0008-0000-0E00-00004A030000}"/>
            </a:ext>
          </a:extLst>
        </xdr:cNvPr>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43" name="n_4mainValue【児童館】&#10;一人当たり面積">
          <a:extLst>
            <a:ext uri="{FF2B5EF4-FFF2-40B4-BE49-F238E27FC236}">
              <a16:creationId xmlns:a16="http://schemas.microsoft.com/office/drawing/2014/main" id="{00000000-0008-0000-0E00-00004B030000}"/>
            </a:ext>
          </a:extLst>
        </xdr:cNvPr>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00000000-0008-0000-0E00-00004C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00000000-0008-0000-0E00-00004D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00000000-0008-0000-0E00-00004E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00000000-0008-0000-0E00-000054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00000000-0008-0000-0E00-000055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0000000-0008-0000-0E00-000056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855" name="直線コネクタ 854">
          <a:extLst>
            <a:ext uri="{FF2B5EF4-FFF2-40B4-BE49-F238E27FC236}">
              <a16:creationId xmlns:a16="http://schemas.microsoft.com/office/drawing/2014/main" id="{00000000-0008-0000-0E00-00005703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856" name="テキスト ボックス 855">
          <a:extLst>
            <a:ext uri="{FF2B5EF4-FFF2-40B4-BE49-F238E27FC236}">
              <a16:creationId xmlns:a16="http://schemas.microsoft.com/office/drawing/2014/main" id="{00000000-0008-0000-0E00-00005803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857" name="直線コネクタ 856">
          <a:extLst>
            <a:ext uri="{FF2B5EF4-FFF2-40B4-BE49-F238E27FC236}">
              <a16:creationId xmlns:a16="http://schemas.microsoft.com/office/drawing/2014/main" id="{00000000-0008-0000-0E00-00005903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858" name="テキスト ボックス 857">
          <a:extLst>
            <a:ext uri="{FF2B5EF4-FFF2-40B4-BE49-F238E27FC236}">
              <a16:creationId xmlns:a16="http://schemas.microsoft.com/office/drawing/2014/main" id="{00000000-0008-0000-0E00-00005A03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859" name="直線コネクタ 858">
          <a:extLst>
            <a:ext uri="{FF2B5EF4-FFF2-40B4-BE49-F238E27FC236}">
              <a16:creationId xmlns:a16="http://schemas.microsoft.com/office/drawing/2014/main" id="{00000000-0008-0000-0E00-00005B03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860" name="テキスト ボックス 859">
          <a:extLst>
            <a:ext uri="{FF2B5EF4-FFF2-40B4-BE49-F238E27FC236}">
              <a16:creationId xmlns:a16="http://schemas.microsoft.com/office/drawing/2014/main" id="{00000000-0008-0000-0E00-00005C03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1" name="直線コネクタ 860">
          <a:extLst>
            <a:ext uri="{FF2B5EF4-FFF2-40B4-BE49-F238E27FC236}">
              <a16:creationId xmlns:a16="http://schemas.microsoft.com/office/drawing/2014/main" id="{00000000-0008-0000-0E00-00005D03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2" name="テキスト ボックス 861">
          <a:extLst>
            <a:ext uri="{FF2B5EF4-FFF2-40B4-BE49-F238E27FC236}">
              <a16:creationId xmlns:a16="http://schemas.microsoft.com/office/drawing/2014/main" id="{00000000-0008-0000-0E00-00005E03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863" name="直線コネクタ 862">
          <a:extLst>
            <a:ext uri="{FF2B5EF4-FFF2-40B4-BE49-F238E27FC236}">
              <a16:creationId xmlns:a16="http://schemas.microsoft.com/office/drawing/2014/main" id="{00000000-0008-0000-0E00-00005F03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864" name="テキスト ボックス 863">
          <a:extLst>
            <a:ext uri="{FF2B5EF4-FFF2-40B4-BE49-F238E27FC236}">
              <a16:creationId xmlns:a16="http://schemas.microsoft.com/office/drawing/2014/main" id="{00000000-0008-0000-0E00-00006003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865" name="直線コネクタ 864">
          <a:extLst>
            <a:ext uri="{FF2B5EF4-FFF2-40B4-BE49-F238E27FC236}">
              <a16:creationId xmlns:a16="http://schemas.microsoft.com/office/drawing/2014/main" id="{00000000-0008-0000-0E00-00006103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866" name="テキスト ボックス 865">
          <a:extLst>
            <a:ext uri="{FF2B5EF4-FFF2-40B4-BE49-F238E27FC236}">
              <a16:creationId xmlns:a16="http://schemas.microsoft.com/office/drawing/2014/main" id="{00000000-0008-0000-0E00-00006203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867" name="直線コネクタ 866">
          <a:extLst>
            <a:ext uri="{FF2B5EF4-FFF2-40B4-BE49-F238E27FC236}">
              <a16:creationId xmlns:a16="http://schemas.microsoft.com/office/drawing/2014/main" id="{00000000-0008-0000-0E00-00006303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868" name="テキスト ボックス 867">
          <a:extLst>
            <a:ext uri="{FF2B5EF4-FFF2-40B4-BE49-F238E27FC236}">
              <a16:creationId xmlns:a16="http://schemas.microsoft.com/office/drawing/2014/main" id="{00000000-0008-0000-0E00-00006403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a:extLst>
            <a:ext uri="{FF2B5EF4-FFF2-40B4-BE49-F238E27FC236}">
              <a16:creationId xmlns:a16="http://schemas.microsoft.com/office/drawing/2014/main" id="{00000000-0008-0000-0E00-00006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70" name="テキスト ボックス 869">
          <a:extLst>
            <a:ext uri="{FF2B5EF4-FFF2-40B4-BE49-F238E27FC236}">
              <a16:creationId xmlns:a16="http://schemas.microsoft.com/office/drawing/2014/main" id="{00000000-0008-0000-0E00-00006603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1" name="【公民館】&#10;有形固定資産減価償却率グラフ枠">
          <a:extLst>
            <a:ext uri="{FF2B5EF4-FFF2-40B4-BE49-F238E27FC236}">
              <a16:creationId xmlns:a16="http://schemas.microsoft.com/office/drawing/2014/main" id="{00000000-0008-0000-0E00-000067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872" name="直線コネクタ 871">
          <a:extLst>
            <a:ext uri="{FF2B5EF4-FFF2-40B4-BE49-F238E27FC236}">
              <a16:creationId xmlns:a16="http://schemas.microsoft.com/office/drawing/2014/main" id="{00000000-0008-0000-0E00-000068030000}"/>
            </a:ext>
          </a:extLst>
        </xdr:cNvPr>
        <xdr:cNvCxnSpPr/>
      </xdr:nvCxnSpPr>
      <xdr:spPr>
        <a:xfrm flipV="1">
          <a:off x="16318864" y="17195482"/>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873" name="【公民館】&#10;有形固定資産減価償却率最小値テキスト">
          <a:extLst>
            <a:ext uri="{FF2B5EF4-FFF2-40B4-BE49-F238E27FC236}">
              <a16:creationId xmlns:a16="http://schemas.microsoft.com/office/drawing/2014/main" id="{00000000-0008-0000-0E00-000069030000}"/>
            </a:ext>
          </a:extLst>
        </xdr:cNvPr>
        <xdr:cNvSpPr txBox="1"/>
      </xdr:nvSpPr>
      <xdr:spPr>
        <a:xfrm>
          <a:off x="16357600" y="1858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874" name="直線コネクタ 873">
          <a:extLst>
            <a:ext uri="{FF2B5EF4-FFF2-40B4-BE49-F238E27FC236}">
              <a16:creationId xmlns:a16="http://schemas.microsoft.com/office/drawing/2014/main" id="{00000000-0008-0000-0E00-00006A030000}"/>
            </a:ext>
          </a:extLst>
        </xdr:cNvPr>
        <xdr:cNvCxnSpPr/>
      </xdr:nvCxnSpPr>
      <xdr:spPr>
        <a:xfrm>
          <a:off x="16230600" y="1858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875" name="【公民館】&#10;有形固定資産減価償却率最大値テキスト">
          <a:extLst>
            <a:ext uri="{FF2B5EF4-FFF2-40B4-BE49-F238E27FC236}">
              <a16:creationId xmlns:a16="http://schemas.microsoft.com/office/drawing/2014/main" id="{00000000-0008-0000-0E00-00006B03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876" name="直線コネクタ 875">
          <a:extLst>
            <a:ext uri="{FF2B5EF4-FFF2-40B4-BE49-F238E27FC236}">
              <a16:creationId xmlns:a16="http://schemas.microsoft.com/office/drawing/2014/main" id="{00000000-0008-0000-0E00-00006C03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877" name="【公民館】&#10;有形固定資産減価償却率平均値テキスト">
          <a:extLst>
            <a:ext uri="{FF2B5EF4-FFF2-40B4-BE49-F238E27FC236}">
              <a16:creationId xmlns:a16="http://schemas.microsoft.com/office/drawing/2014/main" id="{00000000-0008-0000-0E00-00006D030000}"/>
            </a:ext>
          </a:extLst>
        </xdr:cNvPr>
        <xdr:cNvSpPr txBox="1"/>
      </xdr:nvSpPr>
      <xdr:spPr>
        <a:xfrm>
          <a:off x="16357600" y="17819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6268700" y="1796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5430500" y="179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36525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882" name="フローチャート: 判断 881">
          <a:extLst>
            <a:ext uri="{FF2B5EF4-FFF2-40B4-BE49-F238E27FC236}">
              <a16:creationId xmlns:a16="http://schemas.microsoft.com/office/drawing/2014/main" id="{00000000-0008-0000-0E00-000072030000}"/>
            </a:ext>
          </a:extLst>
        </xdr:cNvPr>
        <xdr:cNvSpPr/>
      </xdr:nvSpPr>
      <xdr:spPr>
        <a:xfrm>
          <a:off x="12763500" y="177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00000000-0008-0000-0E00-000077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168275</xdr:rowOff>
    </xdr:from>
    <xdr:to>
      <xdr:col>85</xdr:col>
      <xdr:colOff>177800</xdr:colOff>
      <xdr:row>107</xdr:row>
      <xdr:rowOff>98425</xdr:rowOff>
    </xdr:to>
    <xdr:sp macro="" textlink="">
      <xdr:nvSpPr>
        <xdr:cNvPr id="888" name="楕円 887">
          <a:extLst>
            <a:ext uri="{FF2B5EF4-FFF2-40B4-BE49-F238E27FC236}">
              <a16:creationId xmlns:a16="http://schemas.microsoft.com/office/drawing/2014/main" id="{00000000-0008-0000-0E00-000078030000}"/>
            </a:ext>
          </a:extLst>
        </xdr:cNvPr>
        <xdr:cNvSpPr/>
      </xdr:nvSpPr>
      <xdr:spPr>
        <a:xfrm>
          <a:off x="162687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146702</xdr:rowOff>
    </xdr:from>
    <xdr:ext cx="405111" cy="259045"/>
    <xdr:sp macro="" textlink="">
      <xdr:nvSpPr>
        <xdr:cNvPr id="889" name="【公民館】&#10;有形固定資産減価償却率該当値テキスト">
          <a:extLst>
            <a:ext uri="{FF2B5EF4-FFF2-40B4-BE49-F238E27FC236}">
              <a16:creationId xmlns:a16="http://schemas.microsoft.com/office/drawing/2014/main" id="{00000000-0008-0000-0E00-000079030000}"/>
            </a:ext>
          </a:extLst>
        </xdr:cNvPr>
        <xdr:cNvSpPr txBox="1"/>
      </xdr:nvSpPr>
      <xdr:spPr>
        <a:xfrm>
          <a:off x="16357600" y="183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119698</xdr:rowOff>
    </xdr:from>
    <xdr:to>
      <xdr:col>81</xdr:col>
      <xdr:colOff>101600</xdr:colOff>
      <xdr:row>107</xdr:row>
      <xdr:rowOff>49848</xdr:rowOff>
    </xdr:to>
    <xdr:sp macro="" textlink="">
      <xdr:nvSpPr>
        <xdr:cNvPr id="890" name="楕円 889">
          <a:extLst>
            <a:ext uri="{FF2B5EF4-FFF2-40B4-BE49-F238E27FC236}">
              <a16:creationId xmlns:a16="http://schemas.microsoft.com/office/drawing/2014/main" id="{00000000-0008-0000-0E00-00007A030000}"/>
            </a:ext>
          </a:extLst>
        </xdr:cNvPr>
        <xdr:cNvSpPr/>
      </xdr:nvSpPr>
      <xdr:spPr>
        <a:xfrm>
          <a:off x="15430500" y="1829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170498</xdr:rowOff>
    </xdr:from>
    <xdr:to>
      <xdr:col>85</xdr:col>
      <xdr:colOff>127000</xdr:colOff>
      <xdr:row>107</xdr:row>
      <xdr:rowOff>47625</xdr:rowOff>
    </xdr:to>
    <xdr:cxnSp macro="">
      <xdr:nvCxnSpPr>
        <xdr:cNvPr id="891" name="直線コネクタ 890">
          <a:extLst>
            <a:ext uri="{FF2B5EF4-FFF2-40B4-BE49-F238E27FC236}">
              <a16:creationId xmlns:a16="http://schemas.microsoft.com/office/drawing/2014/main" id="{00000000-0008-0000-0E00-00007B030000}"/>
            </a:ext>
          </a:extLst>
        </xdr:cNvPr>
        <xdr:cNvCxnSpPr/>
      </xdr:nvCxnSpPr>
      <xdr:spPr>
        <a:xfrm>
          <a:off x="15481300" y="18344198"/>
          <a:ext cx="83820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59689</xdr:rowOff>
    </xdr:from>
    <xdr:to>
      <xdr:col>76</xdr:col>
      <xdr:colOff>165100</xdr:colOff>
      <xdr:row>106</xdr:row>
      <xdr:rowOff>161289</xdr:rowOff>
    </xdr:to>
    <xdr:sp macro="" textlink="">
      <xdr:nvSpPr>
        <xdr:cNvPr id="892" name="楕円 891">
          <a:extLst>
            <a:ext uri="{FF2B5EF4-FFF2-40B4-BE49-F238E27FC236}">
              <a16:creationId xmlns:a16="http://schemas.microsoft.com/office/drawing/2014/main" id="{00000000-0008-0000-0E00-00007C030000}"/>
            </a:ext>
          </a:extLst>
        </xdr:cNvPr>
        <xdr:cNvSpPr/>
      </xdr:nvSpPr>
      <xdr:spPr>
        <a:xfrm>
          <a:off x="14541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110489</xdr:rowOff>
    </xdr:from>
    <xdr:to>
      <xdr:col>81</xdr:col>
      <xdr:colOff>50800</xdr:colOff>
      <xdr:row>106</xdr:row>
      <xdr:rowOff>170498</xdr:rowOff>
    </xdr:to>
    <xdr:cxnSp macro="">
      <xdr:nvCxnSpPr>
        <xdr:cNvPr id="893" name="直線コネクタ 892">
          <a:extLst>
            <a:ext uri="{FF2B5EF4-FFF2-40B4-BE49-F238E27FC236}">
              <a16:creationId xmlns:a16="http://schemas.microsoft.com/office/drawing/2014/main" id="{00000000-0008-0000-0E00-00007D030000}"/>
            </a:ext>
          </a:extLst>
        </xdr:cNvPr>
        <xdr:cNvCxnSpPr/>
      </xdr:nvCxnSpPr>
      <xdr:spPr>
        <a:xfrm>
          <a:off x="14592300" y="18284189"/>
          <a:ext cx="889000" cy="6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2539</xdr:rowOff>
    </xdr:from>
    <xdr:to>
      <xdr:col>72</xdr:col>
      <xdr:colOff>38100</xdr:colOff>
      <xdr:row>106</xdr:row>
      <xdr:rowOff>104139</xdr:rowOff>
    </xdr:to>
    <xdr:sp macro="" textlink="">
      <xdr:nvSpPr>
        <xdr:cNvPr id="894" name="楕円 893">
          <a:extLst>
            <a:ext uri="{FF2B5EF4-FFF2-40B4-BE49-F238E27FC236}">
              <a16:creationId xmlns:a16="http://schemas.microsoft.com/office/drawing/2014/main" id="{00000000-0008-0000-0E00-00007E030000}"/>
            </a:ext>
          </a:extLst>
        </xdr:cNvPr>
        <xdr:cNvSpPr/>
      </xdr:nvSpPr>
      <xdr:spPr>
        <a:xfrm>
          <a:off x="1365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53339</xdr:rowOff>
    </xdr:from>
    <xdr:to>
      <xdr:col>76</xdr:col>
      <xdr:colOff>114300</xdr:colOff>
      <xdr:row>106</xdr:row>
      <xdr:rowOff>110489</xdr:rowOff>
    </xdr:to>
    <xdr:cxnSp macro="">
      <xdr:nvCxnSpPr>
        <xdr:cNvPr id="895" name="直線コネクタ 894">
          <a:extLst>
            <a:ext uri="{FF2B5EF4-FFF2-40B4-BE49-F238E27FC236}">
              <a16:creationId xmlns:a16="http://schemas.microsoft.com/office/drawing/2014/main" id="{00000000-0008-0000-0E00-00007F030000}"/>
            </a:ext>
          </a:extLst>
        </xdr:cNvPr>
        <xdr:cNvCxnSpPr/>
      </xdr:nvCxnSpPr>
      <xdr:spPr>
        <a:xfrm>
          <a:off x="13703300" y="182270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113982</xdr:rowOff>
    </xdr:from>
    <xdr:to>
      <xdr:col>67</xdr:col>
      <xdr:colOff>101600</xdr:colOff>
      <xdr:row>106</xdr:row>
      <xdr:rowOff>44132</xdr:rowOff>
    </xdr:to>
    <xdr:sp macro="" textlink="">
      <xdr:nvSpPr>
        <xdr:cNvPr id="896" name="楕円 895">
          <a:extLst>
            <a:ext uri="{FF2B5EF4-FFF2-40B4-BE49-F238E27FC236}">
              <a16:creationId xmlns:a16="http://schemas.microsoft.com/office/drawing/2014/main" id="{00000000-0008-0000-0E00-000080030000}"/>
            </a:ext>
          </a:extLst>
        </xdr:cNvPr>
        <xdr:cNvSpPr/>
      </xdr:nvSpPr>
      <xdr:spPr>
        <a:xfrm>
          <a:off x="12763500" y="18116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164782</xdr:rowOff>
    </xdr:from>
    <xdr:to>
      <xdr:col>71</xdr:col>
      <xdr:colOff>177800</xdr:colOff>
      <xdr:row>106</xdr:row>
      <xdr:rowOff>53339</xdr:rowOff>
    </xdr:to>
    <xdr:cxnSp macro="">
      <xdr:nvCxnSpPr>
        <xdr:cNvPr id="897" name="直線コネクタ 896">
          <a:extLst>
            <a:ext uri="{FF2B5EF4-FFF2-40B4-BE49-F238E27FC236}">
              <a16:creationId xmlns:a16="http://schemas.microsoft.com/office/drawing/2014/main" id="{00000000-0008-0000-0E00-000081030000}"/>
            </a:ext>
          </a:extLst>
        </xdr:cNvPr>
        <xdr:cNvCxnSpPr/>
      </xdr:nvCxnSpPr>
      <xdr:spPr>
        <a:xfrm>
          <a:off x="12814300" y="18167032"/>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898" name="n_1aveValue【公民館】&#10;有形固定資産減価償却率">
          <a:extLst>
            <a:ext uri="{FF2B5EF4-FFF2-40B4-BE49-F238E27FC236}">
              <a16:creationId xmlns:a16="http://schemas.microsoft.com/office/drawing/2014/main" id="{00000000-0008-0000-0E00-000082030000}"/>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899" name="n_2aveValue【公民館】&#10;有形固定資産減価償却率">
          <a:extLst>
            <a:ext uri="{FF2B5EF4-FFF2-40B4-BE49-F238E27FC236}">
              <a16:creationId xmlns:a16="http://schemas.microsoft.com/office/drawing/2014/main" id="{00000000-0008-0000-0E00-000083030000}"/>
            </a:ext>
          </a:extLst>
        </xdr:cNvPr>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900" name="n_3aveValue【公民館】&#10;有形固定資産減価償却率">
          <a:extLst>
            <a:ext uri="{FF2B5EF4-FFF2-40B4-BE49-F238E27FC236}">
              <a16:creationId xmlns:a16="http://schemas.microsoft.com/office/drawing/2014/main" id="{00000000-0008-0000-0E00-000084030000}"/>
            </a:ext>
          </a:extLst>
        </xdr:cNvPr>
        <xdr:cNvSpPr txBox="1"/>
      </xdr:nvSpPr>
      <xdr:spPr>
        <a:xfrm>
          <a:off x="13500744" y="1764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901" name="n_4aveValue【公民館】&#10;有形固定資産減価償却率">
          <a:extLst>
            <a:ext uri="{FF2B5EF4-FFF2-40B4-BE49-F238E27FC236}">
              <a16:creationId xmlns:a16="http://schemas.microsoft.com/office/drawing/2014/main" id="{00000000-0008-0000-0E00-000085030000}"/>
            </a:ext>
          </a:extLst>
        </xdr:cNvPr>
        <xdr:cNvSpPr txBox="1"/>
      </xdr:nvSpPr>
      <xdr:spPr>
        <a:xfrm>
          <a:off x="12611744" y="17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40975</xdr:rowOff>
    </xdr:from>
    <xdr:ext cx="405111" cy="259045"/>
    <xdr:sp macro="" textlink="">
      <xdr:nvSpPr>
        <xdr:cNvPr id="902" name="n_1mainValue【公民館】&#10;有形固定資産減価償却率">
          <a:extLst>
            <a:ext uri="{FF2B5EF4-FFF2-40B4-BE49-F238E27FC236}">
              <a16:creationId xmlns:a16="http://schemas.microsoft.com/office/drawing/2014/main" id="{00000000-0008-0000-0E00-000086030000}"/>
            </a:ext>
          </a:extLst>
        </xdr:cNvPr>
        <xdr:cNvSpPr txBox="1"/>
      </xdr:nvSpPr>
      <xdr:spPr>
        <a:xfrm>
          <a:off x="15266044" y="1838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152416</xdr:rowOff>
    </xdr:from>
    <xdr:ext cx="405111" cy="259045"/>
    <xdr:sp macro="" textlink="">
      <xdr:nvSpPr>
        <xdr:cNvPr id="903" name="n_2mainValue【公民館】&#10;有形固定資産減価償却率">
          <a:extLst>
            <a:ext uri="{FF2B5EF4-FFF2-40B4-BE49-F238E27FC236}">
              <a16:creationId xmlns:a16="http://schemas.microsoft.com/office/drawing/2014/main" id="{00000000-0008-0000-0E00-000087030000}"/>
            </a:ext>
          </a:extLst>
        </xdr:cNvPr>
        <xdr:cNvSpPr txBox="1"/>
      </xdr:nvSpPr>
      <xdr:spPr>
        <a:xfrm>
          <a:off x="14389744"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95266</xdr:rowOff>
    </xdr:from>
    <xdr:ext cx="405111" cy="259045"/>
    <xdr:sp macro="" textlink="">
      <xdr:nvSpPr>
        <xdr:cNvPr id="904" name="n_3mainValue【公民館】&#10;有形固定資産減価償却率">
          <a:extLst>
            <a:ext uri="{FF2B5EF4-FFF2-40B4-BE49-F238E27FC236}">
              <a16:creationId xmlns:a16="http://schemas.microsoft.com/office/drawing/2014/main" id="{00000000-0008-0000-0E00-000088030000}"/>
            </a:ext>
          </a:extLst>
        </xdr:cNvPr>
        <xdr:cNvSpPr txBox="1"/>
      </xdr:nvSpPr>
      <xdr:spPr>
        <a:xfrm>
          <a:off x="135007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35259</xdr:rowOff>
    </xdr:from>
    <xdr:ext cx="405111" cy="259045"/>
    <xdr:sp macro="" textlink="">
      <xdr:nvSpPr>
        <xdr:cNvPr id="905" name="n_4mainValue【公民館】&#10;有形固定資産減価償却率">
          <a:extLst>
            <a:ext uri="{FF2B5EF4-FFF2-40B4-BE49-F238E27FC236}">
              <a16:creationId xmlns:a16="http://schemas.microsoft.com/office/drawing/2014/main" id="{00000000-0008-0000-0E00-000089030000}"/>
            </a:ext>
          </a:extLst>
        </xdr:cNvPr>
        <xdr:cNvSpPr txBox="1"/>
      </xdr:nvSpPr>
      <xdr:spPr>
        <a:xfrm>
          <a:off x="12611744" y="18208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9" name="正方形/長方形 908">
          <a:extLst>
            <a:ext uri="{FF2B5EF4-FFF2-40B4-BE49-F238E27FC236}">
              <a16:creationId xmlns:a16="http://schemas.microsoft.com/office/drawing/2014/main" id="{00000000-0008-0000-0E00-00008D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1" name="正方形/長方形 910">
          <a:extLst>
            <a:ext uri="{FF2B5EF4-FFF2-40B4-BE49-F238E27FC236}">
              <a16:creationId xmlns:a16="http://schemas.microsoft.com/office/drawing/2014/main" id="{00000000-0008-0000-0E00-00008F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2" name="正方形/長方形 911">
          <a:extLst>
            <a:ext uri="{FF2B5EF4-FFF2-40B4-BE49-F238E27FC236}">
              <a16:creationId xmlns:a16="http://schemas.microsoft.com/office/drawing/2014/main" id="{00000000-0008-0000-0E00-000090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3" name="正方形/長方形 912">
          <a:extLst>
            <a:ext uri="{FF2B5EF4-FFF2-40B4-BE49-F238E27FC236}">
              <a16:creationId xmlns:a16="http://schemas.microsoft.com/office/drawing/2014/main" id="{00000000-0008-0000-0E00-000091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4" name="テキスト ボックス 913">
          <a:extLst>
            <a:ext uri="{FF2B5EF4-FFF2-40B4-BE49-F238E27FC236}">
              <a16:creationId xmlns:a16="http://schemas.microsoft.com/office/drawing/2014/main" id="{00000000-0008-0000-0E00-000092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6" name="直線コネクタ 915">
          <a:extLst>
            <a:ext uri="{FF2B5EF4-FFF2-40B4-BE49-F238E27FC236}">
              <a16:creationId xmlns:a16="http://schemas.microsoft.com/office/drawing/2014/main" id="{00000000-0008-0000-0E00-000094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7" name="テキスト ボックス 916">
          <a:extLst>
            <a:ext uri="{FF2B5EF4-FFF2-40B4-BE49-F238E27FC236}">
              <a16:creationId xmlns:a16="http://schemas.microsoft.com/office/drawing/2014/main" id="{00000000-0008-0000-0E00-000095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8" name="直線コネクタ 917">
          <a:extLst>
            <a:ext uri="{FF2B5EF4-FFF2-40B4-BE49-F238E27FC236}">
              <a16:creationId xmlns:a16="http://schemas.microsoft.com/office/drawing/2014/main" id="{00000000-0008-0000-0E00-000096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9" name="テキスト ボックス 918">
          <a:extLst>
            <a:ext uri="{FF2B5EF4-FFF2-40B4-BE49-F238E27FC236}">
              <a16:creationId xmlns:a16="http://schemas.microsoft.com/office/drawing/2014/main" id="{00000000-0008-0000-0E00-000097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20" name="直線コネクタ 919">
          <a:extLst>
            <a:ext uri="{FF2B5EF4-FFF2-40B4-BE49-F238E27FC236}">
              <a16:creationId xmlns:a16="http://schemas.microsoft.com/office/drawing/2014/main" id="{00000000-0008-0000-0E00-000098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21" name="テキスト ボックス 920">
          <a:extLst>
            <a:ext uri="{FF2B5EF4-FFF2-40B4-BE49-F238E27FC236}">
              <a16:creationId xmlns:a16="http://schemas.microsoft.com/office/drawing/2014/main" id="{00000000-0008-0000-0E00-000099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2" name="直線コネクタ 921">
          <a:extLst>
            <a:ext uri="{FF2B5EF4-FFF2-40B4-BE49-F238E27FC236}">
              <a16:creationId xmlns:a16="http://schemas.microsoft.com/office/drawing/2014/main" id="{00000000-0008-0000-0E00-00009A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3" name="テキスト ボックス 922">
          <a:extLst>
            <a:ext uri="{FF2B5EF4-FFF2-40B4-BE49-F238E27FC236}">
              <a16:creationId xmlns:a16="http://schemas.microsoft.com/office/drawing/2014/main" id="{00000000-0008-0000-0E00-00009B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E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公民館】&#10;一人当たり面積グラフ枠">
          <a:extLst>
            <a:ext uri="{FF2B5EF4-FFF2-40B4-BE49-F238E27FC236}">
              <a16:creationId xmlns:a16="http://schemas.microsoft.com/office/drawing/2014/main" id="{00000000-0008-0000-0E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927" name="直線コネクタ 926">
          <a:extLst>
            <a:ext uri="{FF2B5EF4-FFF2-40B4-BE49-F238E27FC236}">
              <a16:creationId xmlns:a16="http://schemas.microsoft.com/office/drawing/2014/main" id="{00000000-0008-0000-0E00-00009F030000}"/>
            </a:ext>
          </a:extLst>
        </xdr:cNvPr>
        <xdr:cNvCxnSpPr/>
      </xdr:nvCxnSpPr>
      <xdr:spPr>
        <a:xfrm flipV="1">
          <a:off x="22160864" y="1747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928" name="【公民館】&#10;一人当たり面積最小値テキスト">
          <a:extLst>
            <a:ext uri="{FF2B5EF4-FFF2-40B4-BE49-F238E27FC236}">
              <a16:creationId xmlns:a16="http://schemas.microsoft.com/office/drawing/2014/main" id="{00000000-0008-0000-0E00-0000A0030000}"/>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929" name="直線コネクタ 928">
          <a:extLst>
            <a:ext uri="{FF2B5EF4-FFF2-40B4-BE49-F238E27FC236}">
              <a16:creationId xmlns:a16="http://schemas.microsoft.com/office/drawing/2014/main" id="{00000000-0008-0000-0E00-0000A1030000}"/>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930" name="【公民館】&#10;一人当たり面積最大値テキスト">
          <a:extLst>
            <a:ext uri="{FF2B5EF4-FFF2-40B4-BE49-F238E27FC236}">
              <a16:creationId xmlns:a16="http://schemas.microsoft.com/office/drawing/2014/main" id="{00000000-0008-0000-0E00-0000A2030000}"/>
            </a:ext>
          </a:extLst>
        </xdr:cNvPr>
        <xdr:cNvSpPr txBox="1"/>
      </xdr:nvSpPr>
      <xdr:spPr>
        <a:xfrm>
          <a:off x="22199600" y="1724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931" name="直線コネクタ 930">
          <a:extLst>
            <a:ext uri="{FF2B5EF4-FFF2-40B4-BE49-F238E27FC236}">
              <a16:creationId xmlns:a16="http://schemas.microsoft.com/office/drawing/2014/main" id="{00000000-0008-0000-0E00-0000A3030000}"/>
            </a:ext>
          </a:extLst>
        </xdr:cNvPr>
        <xdr:cNvCxnSpPr/>
      </xdr:nvCxnSpPr>
      <xdr:spPr>
        <a:xfrm>
          <a:off x="22072600" y="1747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132859</xdr:rowOff>
    </xdr:from>
    <xdr:ext cx="469744" cy="259045"/>
    <xdr:sp macro="" textlink="">
      <xdr:nvSpPr>
        <xdr:cNvPr id="932" name="【公民館】&#10;一人当たり面積平均値テキスト">
          <a:extLst>
            <a:ext uri="{FF2B5EF4-FFF2-40B4-BE49-F238E27FC236}">
              <a16:creationId xmlns:a16="http://schemas.microsoft.com/office/drawing/2014/main" id="{00000000-0008-0000-0E00-0000A4030000}"/>
            </a:ext>
          </a:extLst>
        </xdr:cNvPr>
        <xdr:cNvSpPr txBox="1"/>
      </xdr:nvSpPr>
      <xdr:spPr>
        <a:xfrm>
          <a:off x="22199600" y="17963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221107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21272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935" name="フローチャート: 判断 934">
          <a:extLst>
            <a:ext uri="{FF2B5EF4-FFF2-40B4-BE49-F238E27FC236}">
              <a16:creationId xmlns:a16="http://schemas.microsoft.com/office/drawing/2014/main" id="{00000000-0008-0000-0E00-0000A7030000}"/>
            </a:ext>
          </a:extLst>
        </xdr:cNvPr>
        <xdr:cNvSpPr/>
      </xdr:nvSpPr>
      <xdr:spPr>
        <a:xfrm>
          <a:off x="20383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936" name="フローチャート: 判断 935">
          <a:extLst>
            <a:ext uri="{FF2B5EF4-FFF2-40B4-BE49-F238E27FC236}">
              <a16:creationId xmlns:a16="http://schemas.microsoft.com/office/drawing/2014/main" id="{00000000-0008-0000-0E00-0000A8030000}"/>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937" name="フローチャート: 判断 936">
          <a:extLst>
            <a:ext uri="{FF2B5EF4-FFF2-40B4-BE49-F238E27FC236}">
              <a16:creationId xmlns:a16="http://schemas.microsoft.com/office/drawing/2014/main" id="{00000000-0008-0000-0E00-0000A9030000}"/>
            </a:ext>
          </a:extLst>
        </xdr:cNvPr>
        <xdr:cNvSpPr/>
      </xdr:nvSpPr>
      <xdr:spPr>
        <a:xfrm>
          <a:off x="18605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E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E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E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169418</xdr:rowOff>
    </xdr:from>
    <xdr:to>
      <xdr:col>116</xdr:col>
      <xdr:colOff>114300</xdr:colOff>
      <xdr:row>106</xdr:row>
      <xdr:rowOff>99568</xdr:rowOff>
    </xdr:to>
    <xdr:sp macro="" textlink="">
      <xdr:nvSpPr>
        <xdr:cNvPr id="943" name="楕円 942">
          <a:extLst>
            <a:ext uri="{FF2B5EF4-FFF2-40B4-BE49-F238E27FC236}">
              <a16:creationId xmlns:a16="http://schemas.microsoft.com/office/drawing/2014/main" id="{00000000-0008-0000-0E00-0000AF030000}"/>
            </a:ext>
          </a:extLst>
        </xdr:cNvPr>
        <xdr:cNvSpPr/>
      </xdr:nvSpPr>
      <xdr:spPr>
        <a:xfrm>
          <a:off x="221107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147845</xdr:rowOff>
    </xdr:from>
    <xdr:ext cx="469744" cy="259045"/>
    <xdr:sp macro="" textlink="">
      <xdr:nvSpPr>
        <xdr:cNvPr id="944" name="【公民館】&#10;一人当たり面積該当値テキスト">
          <a:extLst>
            <a:ext uri="{FF2B5EF4-FFF2-40B4-BE49-F238E27FC236}">
              <a16:creationId xmlns:a16="http://schemas.microsoft.com/office/drawing/2014/main" id="{00000000-0008-0000-0E00-0000B0030000}"/>
            </a:ext>
          </a:extLst>
        </xdr:cNvPr>
        <xdr:cNvSpPr txBox="1"/>
      </xdr:nvSpPr>
      <xdr:spPr>
        <a:xfrm>
          <a:off x="22199600" y="181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146558</xdr:rowOff>
    </xdr:from>
    <xdr:to>
      <xdr:col>112</xdr:col>
      <xdr:colOff>38100</xdr:colOff>
      <xdr:row>106</xdr:row>
      <xdr:rowOff>76708</xdr:rowOff>
    </xdr:to>
    <xdr:sp macro="" textlink="">
      <xdr:nvSpPr>
        <xdr:cNvPr id="945" name="楕円 944">
          <a:extLst>
            <a:ext uri="{FF2B5EF4-FFF2-40B4-BE49-F238E27FC236}">
              <a16:creationId xmlns:a16="http://schemas.microsoft.com/office/drawing/2014/main" id="{00000000-0008-0000-0E00-0000B1030000}"/>
            </a:ext>
          </a:extLst>
        </xdr:cNvPr>
        <xdr:cNvSpPr/>
      </xdr:nvSpPr>
      <xdr:spPr>
        <a:xfrm>
          <a:off x="2127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25908</xdr:rowOff>
    </xdr:from>
    <xdr:to>
      <xdr:col>116</xdr:col>
      <xdr:colOff>63500</xdr:colOff>
      <xdr:row>106</xdr:row>
      <xdr:rowOff>48768</xdr:rowOff>
    </xdr:to>
    <xdr:cxnSp macro="">
      <xdr:nvCxnSpPr>
        <xdr:cNvPr id="946" name="直線コネクタ 945">
          <a:extLst>
            <a:ext uri="{FF2B5EF4-FFF2-40B4-BE49-F238E27FC236}">
              <a16:creationId xmlns:a16="http://schemas.microsoft.com/office/drawing/2014/main" id="{00000000-0008-0000-0E00-0000B2030000}"/>
            </a:ext>
          </a:extLst>
        </xdr:cNvPr>
        <xdr:cNvCxnSpPr/>
      </xdr:nvCxnSpPr>
      <xdr:spPr>
        <a:xfrm>
          <a:off x="21323300" y="181996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146558</xdr:rowOff>
    </xdr:from>
    <xdr:to>
      <xdr:col>107</xdr:col>
      <xdr:colOff>101600</xdr:colOff>
      <xdr:row>106</xdr:row>
      <xdr:rowOff>76708</xdr:rowOff>
    </xdr:to>
    <xdr:sp macro="" textlink="">
      <xdr:nvSpPr>
        <xdr:cNvPr id="947" name="楕円 946">
          <a:extLst>
            <a:ext uri="{FF2B5EF4-FFF2-40B4-BE49-F238E27FC236}">
              <a16:creationId xmlns:a16="http://schemas.microsoft.com/office/drawing/2014/main" id="{00000000-0008-0000-0E00-0000B3030000}"/>
            </a:ext>
          </a:extLst>
        </xdr:cNvPr>
        <xdr:cNvSpPr/>
      </xdr:nvSpPr>
      <xdr:spPr>
        <a:xfrm>
          <a:off x="20383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25908</xdr:rowOff>
    </xdr:from>
    <xdr:to>
      <xdr:col>111</xdr:col>
      <xdr:colOff>177800</xdr:colOff>
      <xdr:row>106</xdr:row>
      <xdr:rowOff>25908</xdr:rowOff>
    </xdr:to>
    <xdr:cxnSp macro="">
      <xdr:nvCxnSpPr>
        <xdr:cNvPr id="948" name="直線コネクタ 947">
          <a:extLst>
            <a:ext uri="{FF2B5EF4-FFF2-40B4-BE49-F238E27FC236}">
              <a16:creationId xmlns:a16="http://schemas.microsoft.com/office/drawing/2014/main" id="{00000000-0008-0000-0E00-0000B4030000}"/>
            </a:ext>
          </a:extLst>
        </xdr:cNvPr>
        <xdr:cNvCxnSpPr/>
      </xdr:nvCxnSpPr>
      <xdr:spPr>
        <a:xfrm>
          <a:off x="20434300" y="181996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949" name="楕円 948">
          <a:extLst>
            <a:ext uri="{FF2B5EF4-FFF2-40B4-BE49-F238E27FC236}">
              <a16:creationId xmlns:a16="http://schemas.microsoft.com/office/drawing/2014/main" id="{00000000-0008-0000-0E00-0000B5030000}"/>
            </a:ext>
          </a:extLst>
        </xdr:cNvPr>
        <xdr:cNvSpPr/>
      </xdr:nvSpPr>
      <xdr:spPr>
        <a:xfrm>
          <a:off x="19494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25908</xdr:rowOff>
    </xdr:from>
    <xdr:to>
      <xdr:col>107</xdr:col>
      <xdr:colOff>50800</xdr:colOff>
      <xdr:row>106</xdr:row>
      <xdr:rowOff>30480</xdr:rowOff>
    </xdr:to>
    <xdr:cxnSp macro="">
      <xdr:nvCxnSpPr>
        <xdr:cNvPr id="950" name="直線コネクタ 949">
          <a:extLst>
            <a:ext uri="{FF2B5EF4-FFF2-40B4-BE49-F238E27FC236}">
              <a16:creationId xmlns:a16="http://schemas.microsoft.com/office/drawing/2014/main" id="{00000000-0008-0000-0E00-0000B6030000}"/>
            </a:ext>
          </a:extLst>
        </xdr:cNvPr>
        <xdr:cNvCxnSpPr/>
      </xdr:nvCxnSpPr>
      <xdr:spPr>
        <a:xfrm flipV="1">
          <a:off x="19545300" y="181996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51" name="楕円 950">
          <a:extLst>
            <a:ext uri="{FF2B5EF4-FFF2-40B4-BE49-F238E27FC236}">
              <a16:creationId xmlns:a16="http://schemas.microsoft.com/office/drawing/2014/main" id="{00000000-0008-0000-0E00-0000B7030000}"/>
            </a:ext>
          </a:extLst>
        </xdr:cNvPr>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30480</xdr:rowOff>
    </xdr:to>
    <xdr:cxnSp macro="">
      <xdr:nvCxnSpPr>
        <xdr:cNvPr id="952" name="直線コネクタ 951">
          <a:extLst>
            <a:ext uri="{FF2B5EF4-FFF2-40B4-BE49-F238E27FC236}">
              <a16:creationId xmlns:a16="http://schemas.microsoft.com/office/drawing/2014/main" id="{00000000-0008-0000-0E00-0000B8030000}"/>
            </a:ext>
          </a:extLst>
        </xdr:cNvPr>
        <xdr:cNvCxnSpPr/>
      </xdr:nvCxnSpPr>
      <xdr:spPr>
        <a:xfrm>
          <a:off x="18656300" y="18204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61231</xdr:rowOff>
    </xdr:from>
    <xdr:ext cx="469744" cy="259045"/>
    <xdr:sp macro="" textlink="">
      <xdr:nvSpPr>
        <xdr:cNvPr id="953" name="n_1aveValue【公民館】&#10;一人当たり面積">
          <a:extLst>
            <a:ext uri="{FF2B5EF4-FFF2-40B4-BE49-F238E27FC236}">
              <a16:creationId xmlns:a16="http://schemas.microsoft.com/office/drawing/2014/main" id="{00000000-0008-0000-0E00-0000B9030000}"/>
            </a:ext>
          </a:extLst>
        </xdr:cNvPr>
        <xdr:cNvSpPr txBox="1"/>
      </xdr:nvSpPr>
      <xdr:spPr>
        <a:xfrm>
          <a:off x="210757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954" name="n_2aveValue【公民館】&#10;一人当たり面積">
          <a:extLst>
            <a:ext uri="{FF2B5EF4-FFF2-40B4-BE49-F238E27FC236}">
              <a16:creationId xmlns:a16="http://schemas.microsoft.com/office/drawing/2014/main" id="{00000000-0008-0000-0E00-0000BA030000}"/>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955" name="n_3aveValue【公民館】&#10;一人当たり面積">
          <a:extLst>
            <a:ext uri="{FF2B5EF4-FFF2-40B4-BE49-F238E27FC236}">
              <a16:creationId xmlns:a16="http://schemas.microsoft.com/office/drawing/2014/main" id="{00000000-0008-0000-0E00-0000BB030000}"/>
            </a:ext>
          </a:extLst>
        </xdr:cNvPr>
        <xdr:cNvSpPr txBox="1"/>
      </xdr:nvSpPr>
      <xdr:spPr>
        <a:xfrm>
          <a:off x="19310427" y="182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956" name="n_4aveValue【公民館】&#10;一人当たり面積">
          <a:extLst>
            <a:ext uri="{FF2B5EF4-FFF2-40B4-BE49-F238E27FC236}">
              <a16:creationId xmlns:a16="http://schemas.microsoft.com/office/drawing/2014/main" id="{00000000-0008-0000-0E00-0000BC030000}"/>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67835</xdr:rowOff>
    </xdr:from>
    <xdr:ext cx="469744" cy="259045"/>
    <xdr:sp macro="" textlink="">
      <xdr:nvSpPr>
        <xdr:cNvPr id="957" name="n_1mainValue【公民館】&#10;一人当たり面積">
          <a:extLst>
            <a:ext uri="{FF2B5EF4-FFF2-40B4-BE49-F238E27FC236}">
              <a16:creationId xmlns:a16="http://schemas.microsoft.com/office/drawing/2014/main" id="{00000000-0008-0000-0E00-0000BD030000}"/>
            </a:ext>
          </a:extLst>
        </xdr:cNvPr>
        <xdr:cNvSpPr txBox="1"/>
      </xdr:nvSpPr>
      <xdr:spPr>
        <a:xfrm>
          <a:off x="210757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67835</xdr:rowOff>
    </xdr:from>
    <xdr:ext cx="469744" cy="259045"/>
    <xdr:sp macro="" textlink="">
      <xdr:nvSpPr>
        <xdr:cNvPr id="958" name="n_2mainValue【公民館】&#10;一人当たり面積">
          <a:extLst>
            <a:ext uri="{FF2B5EF4-FFF2-40B4-BE49-F238E27FC236}">
              <a16:creationId xmlns:a16="http://schemas.microsoft.com/office/drawing/2014/main" id="{00000000-0008-0000-0E00-0000BE030000}"/>
            </a:ext>
          </a:extLst>
        </xdr:cNvPr>
        <xdr:cNvSpPr txBox="1"/>
      </xdr:nvSpPr>
      <xdr:spPr>
        <a:xfrm>
          <a:off x="20199427" y="1824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959" name="n_3mainValue【公民館】&#10;一人当たり面積">
          <a:extLst>
            <a:ext uri="{FF2B5EF4-FFF2-40B4-BE49-F238E27FC236}">
              <a16:creationId xmlns:a16="http://schemas.microsoft.com/office/drawing/2014/main" id="{00000000-0008-0000-0E00-0000BF030000}"/>
            </a:ext>
          </a:extLst>
        </xdr:cNvPr>
        <xdr:cNvSpPr txBox="1"/>
      </xdr:nvSpPr>
      <xdr:spPr>
        <a:xfrm>
          <a:off x="19310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960" name="n_4mainValue【公民館】&#10;一人当たり面積">
          <a:extLst>
            <a:ext uri="{FF2B5EF4-FFF2-40B4-BE49-F238E27FC236}">
              <a16:creationId xmlns:a16="http://schemas.microsoft.com/office/drawing/2014/main" id="{00000000-0008-0000-0E00-0000C0030000}"/>
            </a:ext>
          </a:extLst>
        </xdr:cNvPr>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E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E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E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道路を除き、類似団体に比較すると高い水準にある。特に幼稚園、保育所、児童館、公民館については大規模な改修を行っていないため、高い水準となっている。資産の老朽化が進むと、潜在化している更新費用などの将来負担が増加していく事から、社会情勢等に合わせて公共施設を適正に管理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758543"/>
          <a:ext cx="0"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318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3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69487</xdr:rowOff>
    </xdr:from>
    <xdr:to>
      <xdr:col>24</xdr:col>
      <xdr:colOff>114300</xdr:colOff>
      <xdr:row>38</xdr:row>
      <xdr:rowOff>171087</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47914</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40096</xdr:rowOff>
    </xdr:from>
    <xdr:to>
      <xdr:col>20</xdr:col>
      <xdr:colOff>38100</xdr:colOff>
      <xdr:row>38</xdr:row>
      <xdr:rowOff>141696</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5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90896</xdr:rowOff>
    </xdr:from>
    <xdr:to>
      <xdr:col>24</xdr:col>
      <xdr:colOff>63500</xdr:colOff>
      <xdr:row>38</xdr:row>
      <xdr:rowOff>120287</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60599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149497</xdr:rowOff>
    </xdr:from>
    <xdr:to>
      <xdr:col>15</xdr:col>
      <xdr:colOff>101600</xdr:colOff>
      <xdr:row>38</xdr:row>
      <xdr:rowOff>79647</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28847</xdr:rowOff>
    </xdr:from>
    <xdr:to>
      <xdr:col>19</xdr:col>
      <xdr:colOff>177800</xdr:colOff>
      <xdr:row>38</xdr:row>
      <xdr:rowOff>90896</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54394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133169</xdr:rowOff>
    </xdr:from>
    <xdr:to>
      <xdr:col>10</xdr:col>
      <xdr:colOff>165100</xdr:colOff>
      <xdr:row>38</xdr:row>
      <xdr:rowOff>63319</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12519</xdr:rowOff>
    </xdr:from>
    <xdr:to>
      <xdr:col>15</xdr:col>
      <xdr:colOff>50800</xdr:colOff>
      <xdr:row>38</xdr:row>
      <xdr:rowOff>28847</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52761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85816</xdr:rowOff>
    </xdr:from>
    <xdr:to>
      <xdr:col>6</xdr:col>
      <xdr:colOff>38100</xdr:colOff>
      <xdr:row>38</xdr:row>
      <xdr:rowOff>15966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136616</xdr:rowOff>
    </xdr:from>
    <xdr:to>
      <xdr:col>10</xdr:col>
      <xdr:colOff>114300</xdr:colOff>
      <xdr:row>38</xdr:row>
      <xdr:rowOff>12519</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80266"/>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132823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64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70774</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54446</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32493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F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F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flipV="1">
          <a:off x="10476865" y="58039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F00-000074000000}"/>
            </a:ext>
          </a:extLst>
        </xdr:cNvPr>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F00-000076000000}"/>
            </a:ext>
          </a:extLst>
        </xdr:cNvPr>
        <xdr:cNvSpPr txBox="1"/>
      </xdr:nvSpPr>
      <xdr:spPr>
        <a:xfrm>
          <a:off x="10515600"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9" name="直線コネクタ 118">
          <a:extLst>
            <a:ext uri="{FF2B5EF4-FFF2-40B4-BE49-F238E27FC236}">
              <a16:creationId xmlns:a16="http://schemas.microsoft.com/office/drawing/2014/main" id="{00000000-0008-0000-0F00-000077000000}"/>
            </a:ext>
          </a:extLst>
        </xdr:cNvPr>
        <xdr:cNvCxnSpPr/>
      </xdr:nvCxnSpPr>
      <xdr:spPr>
        <a:xfrm>
          <a:off x="103886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F00-000078000000}"/>
            </a:ext>
          </a:extLst>
        </xdr:cNvPr>
        <xdr:cNvSpPr txBox="1"/>
      </xdr:nvSpPr>
      <xdr:spPr>
        <a:xfrm>
          <a:off x="10515600" y="658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10426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8699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781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5" name="フローチャート: 判断 124">
          <a:extLst>
            <a:ext uri="{FF2B5EF4-FFF2-40B4-BE49-F238E27FC236}">
              <a16:creationId xmlns:a16="http://schemas.microsoft.com/office/drawing/2014/main" id="{00000000-0008-0000-0F00-00007D000000}"/>
            </a:ext>
          </a:extLst>
        </xdr:cNvPr>
        <xdr:cNvSpPr/>
      </xdr:nvSpPr>
      <xdr:spPr>
        <a:xfrm>
          <a:off x="6921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F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10426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86377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F00-000084000000}"/>
            </a:ext>
          </a:extLst>
        </xdr:cNvPr>
        <xdr:cNvSpPr txBox="1"/>
      </xdr:nvSpPr>
      <xdr:spPr>
        <a:xfrm>
          <a:off x="10515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63500</xdr:rowOff>
    </xdr:from>
    <xdr:to>
      <xdr:col>50</xdr:col>
      <xdr:colOff>165100</xdr:colOff>
      <xdr:row>38</xdr:row>
      <xdr:rowOff>165100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9588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114300</xdr:rowOff>
    </xdr:from>
    <xdr:to>
      <xdr:col>55</xdr:col>
      <xdr:colOff>0</xdr:colOff>
      <xdr:row>38</xdr:row>
      <xdr:rowOff>114300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9639300" y="662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86995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114300</xdr:rowOff>
    </xdr:from>
    <xdr:to>
      <xdr:col>50</xdr:col>
      <xdr:colOff>114300</xdr:colOff>
      <xdr:row>38</xdr:row>
      <xdr:rowOff>114300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8750300" y="662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76200</xdr:rowOff>
    </xdr:from>
    <xdr:to>
      <xdr:col>41</xdr:col>
      <xdr:colOff>101600</xdr:colOff>
      <xdr:row>39</xdr:row>
      <xdr:rowOff>6350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7810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114300</xdr:rowOff>
    </xdr:from>
    <xdr:to>
      <xdr:col>45</xdr:col>
      <xdr:colOff>177800</xdr:colOff>
      <xdr:row>38</xdr:row>
      <xdr:rowOff>127000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7861300" y="6629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9" name="楕円 138">
          <a:extLst>
            <a:ext uri="{FF2B5EF4-FFF2-40B4-BE49-F238E27FC236}">
              <a16:creationId xmlns:a16="http://schemas.microsoft.com/office/drawing/2014/main" id="{00000000-0008-0000-0F00-00008B000000}"/>
            </a:ext>
          </a:extLst>
        </xdr:cNvPr>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127000</xdr:rowOff>
    </xdr:from>
    <xdr:to>
      <xdr:col>41</xdr:col>
      <xdr:colOff>50800</xdr:colOff>
      <xdr:row>38</xdr:row>
      <xdr:rowOff>127000</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6972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41" name="n_1aveValue【図書館】&#10;一人当たり面積">
          <a:extLst>
            <a:ext uri="{FF2B5EF4-FFF2-40B4-BE49-F238E27FC236}">
              <a16:creationId xmlns:a16="http://schemas.microsoft.com/office/drawing/2014/main" id="{00000000-0008-0000-0F00-00008D000000}"/>
            </a:ext>
          </a:extLst>
        </xdr:cNvPr>
        <xdr:cNvSpPr txBox="1"/>
      </xdr:nvSpPr>
      <xdr:spPr>
        <a:xfrm>
          <a:off x="93917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42" name="n_2aveValue【図書館】&#10;一人当たり面積">
          <a:extLst>
            <a:ext uri="{FF2B5EF4-FFF2-40B4-BE49-F238E27FC236}">
              <a16:creationId xmlns:a16="http://schemas.microsoft.com/office/drawing/2014/main" id="{00000000-0008-0000-0F00-00008E000000}"/>
            </a:ext>
          </a:extLst>
        </xdr:cNvPr>
        <xdr:cNvSpPr txBox="1"/>
      </xdr:nvSpPr>
      <xdr:spPr>
        <a:xfrm>
          <a:off x="851542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3" name="n_3aveValue【図書館】&#10;一人当たり面積">
          <a:extLst>
            <a:ext uri="{FF2B5EF4-FFF2-40B4-BE49-F238E27FC236}">
              <a16:creationId xmlns:a16="http://schemas.microsoft.com/office/drawing/2014/main" id="{00000000-0008-0000-0F00-00008F000000}"/>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99077</xdr:rowOff>
    </xdr:from>
    <xdr:ext cx="469744" cy="259045"/>
    <xdr:sp macro="" textlink="">
      <xdr:nvSpPr>
        <xdr:cNvPr id="144" name="n_4aveValue【図書館】&#10;一人当たり面積">
          <a:extLst>
            <a:ext uri="{FF2B5EF4-FFF2-40B4-BE49-F238E27FC236}">
              <a16:creationId xmlns:a16="http://schemas.microsoft.com/office/drawing/2014/main" id="{00000000-0008-0000-0F00-000090000000}"/>
            </a:ext>
          </a:extLst>
        </xdr:cNvPr>
        <xdr:cNvSpPr txBox="1"/>
      </xdr:nvSpPr>
      <xdr:spPr>
        <a:xfrm>
          <a:off x="6737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10177</xdr:rowOff>
    </xdr:from>
    <xdr:ext cx="469744" cy="259045"/>
    <xdr:sp macro="" textlink="">
      <xdr:nvSpPr>
        <xdr:cNvPr id="145" name="n_1mainValue【図書館】&#10;一人当たり面積">
          <a:extLst>
            <a:ext uri="{FF2B5EF4-FFF2-40B4-BE49-F238E27FC236}">
              <a16:creationId xmlns:a16="http://schemas.microsoft.com/office/drawing/2014/main" id="{00000000-0008-0000-0F00-000091000000}"/>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6" name="n_2mainValue【図書館】&#10;一人当たり面積">
          <a:extLst>
            <a:ext uri="{FF2B5EF4-FFF2-40B4-BE49-F238E27FC236}">
              <a16:creationId xmlns:a16="http://schemas.microsoft.com/office/drawing/2014/main" id="{00000000-0008-0000-0F00-000092000000}"/>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7" name="n_3mainValue【図書館】&#10;一人当たり面積">
          <a:extLst>
            <a:ext uri="{FF2B5EF4-FFF2-40B4-BE49-F238E27FC236}">
              <a16:creationId xmlns:a16="http://schemas.microsoft.com/office/drawing/2014/main" id="{00000000-0008-0000-0F00-000093000000}"/>
            </a:ext>
          </a:extLst>
        </xdr:cNvPr>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8" name="n_4mainValue【図書館】&#10;一人当たり面積">
          <a:extLst>
            <a:ext uri="{FF2B5EF4-FFF2-40B4-BE49-F238E27FC236}">
              <a16:creationId xmlns:a16="http://schemas.microsoft.com/office/drawing/2014/main" id="{00000000-0008-0000-0F00-000094000000}"/>
            </a:ext>
          </a:extLst>
        </xdr:cNvPr>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F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80042"/>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76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762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36085</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99801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08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05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81788</xdr:rowOff>
    </xdr:from>
    <xdr:to>
      <xdr:col>24</xdr:col>
      <xdr:colOff>114300</xdr:colOff>
      <xdr:row>63</xdr:row>
      <xdr:rowOff>11938</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71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168165</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62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36068</xdr:rowOff>
    </xdr:from>
    <xdr:to>
      <xdr:col>20</xdr:col>
      <xdr:colOff>38100</xdr:colOff>
      <xdr:row>62</xdr:row>
      <xdr:rowOff>137668</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6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86868</xdr:rowOff>
    </xdr:from>
    <xdr:to>
      <xdr:col>24</xdr:col>
      <xdr:colOff>63500</xdr:colOff>
      <xdr:row>62</xdr:row>
      <xdr:rowOff>132588</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7167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159512</xdr:rowOff>
    </xdr:from>
    <xdr:to>
      <xdr:col>15</xdr:col>
      <xdr:colOff>101600</xdr:colOff>
      <xdr:row>62</xdr:row>
      <xdr:rowOff>89662</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617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38862</xdr:rowOff>
    </xdr:from>
    <xdr:to>
      <xdr:col>19</xdr:col>
      <xdr:colOff>177800</xdr:colOff>
      <xdr:row>62</xdr:row>
      <xdr:rowOff>86868</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6876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111506</xdr:rowOff>
    </xdr:from>
    <xdr:to>
      <xdr:col>10</xdr:col>
      <xdr:colOff>165100</xdr:colOff>
      <xdr:row>62</xdr:row>
      <xdr:rowOff>41656</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162306</xdr:rowOff>
    </xdr:from>
    <xdr:to>
      <xdr:col>15</xdr:col>
      <xdr:colOff>50800</xdr:colOff>
      <xdr:row>62</xdr:row>
      <xdr:rowOff>38862</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62075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63500</xdr:rowOff>
    </xdr:from>
    <xdr:to>
      <xdr:col>6</xdr:col>
      <xdr:colOff>38100</xdr:colOff>
      <xdr:row>61</xdr:row>
      <xdr:rowOff>165100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114300</xdr:rowOff>
    </xdr:from>
    <xdr:to>
      <xdr:col>10</xdr:col>
      <xdr:colOff>114300</xdr:colOff>
      <xdr:row>61</xdr:row>
      <xdr:rowOff>162306</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57275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92473</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986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53611</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982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128795</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107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80789</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10710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32783</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10662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156227</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00000000-0008-0000-0F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10476865" y="9620794"/>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31" name="【体育館・プール】&#10;一人当たり面積最小値テキスト">
          <a:extLst>
            <a:ext uri="{FF2B5EF4-FFF2-40B4-BE49-F238E27FC236}">
              <a16:creationId xmlns:a16="http://schemas.microsoft.com/office/drawing/2014/main" id="{00000000-0008-0000-0F00-0000E7000000}"/>
            </a:ext>
          </a:extLst>
        </xdr:cNvPr>
        <xdr:cNvSpPr txBox="1"/>
      </xdr:nvSpPr>
      <xdr:spPr>
        <a:xfrm>
          <a:off x="10515600" y="1092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1092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33" name="【体育館・プール】&#10;一人当たり面積最大値テキスト">
          <a:extLst>
            <a:ext uri="{FF2B5EF4-FFF2-40B4-BE49-F238E27FC236}">
              <a16:creationId xmlns:a16="http://schemas.microsoft.com/office/drawing/2014/main" id="{00000000-0008-0000-0F00-0000E9000000}"/>
            </a:ext>
          </a:extLst>
        </xdr:cNvPr>
        <xdr:cNvSpPr txBox="1"/>
      </xdr:nvSpPr>
      <xdr:spPr>
        <a:xfrm>
          <a:off x="10515600" y="939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10388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91276</xdr:rowOff>
    </xdr:from>
    <xdr:ext cx="469744" cy="259045"/>
    <xdr:sp macro="" textlink="">
      <xdr:nvSpPr>
        <xdr:cNvPr id="235" name="【体育館・プール】&#10;一人当たり面積平均値テキスト">
          <a:extLst>
            <a:ext uri="{FF2B5EF4-FFF2-40B4-BE49-F238E27FC236}">
              <a16:creationId xmlns:a16="http://schemas.microsoft.com/office/drawing/2014/main" id="{00000000-0008-0000-0F00-0000EB000000}"/>
            </a:ext>
          </a:extLst>
        </xdr:cNvPr>
        <xdr:cNvSpPr txBox="1"/>
      </xdr:nvSpPr>
      <xdr:spPr>
        <a:xfrm>
          <a:off x="10515600" y="103782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104267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9588500" y="105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8699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810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921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140244</xdr:rowOff>
    </xdr:from>
    <xdr:to>
      <xdr:col>55</xdr:col>
      <xdr:colOff>50800</xdr:colOff>
      <xdr:row>62</xdr:row>
      <xdr:rowOff>70394</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104267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118671</xdr:rowOff>
    </xdr:from>
    <xdr:ext cx="469744" cy="259045"/>
    <xdr:sp macro="" textlink="">
      <xdr:nvSpPr>
        <xdr:cNvPr id="247" name="【体育館・プール】&#10;一人当たり面積該当値テキスト">
          <a:extLst>
            <a:ext uri="{FF2B5EF4-FFF2-40B4-BE49-F238E27FC236}">
              <a16:creationId xmlns:a16="http://schemas.microsoft.com/office/drawing/2014/main" id="{00000000-0008-0000-0F00-0000F7000000}"/>
            </a:ext>
          </a:extLst>
        </xdr:cNvPr>
        <xdr:cNvSpPr txBox="1"/>
      </xdr:nvSpPr>
      <xdr:spPr>
        <a:xfrm>
          <a:off x="10515600" y="1057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140244</xdr:rowOff>
    </xdr:from>
    <xdr:to>
      <xdr:col>50</xdr:col>
      <xdr:colOff>165100</xdr:colOff>
      <xdr:row>62</xdr:row>
      <xdr:rowOff>70394</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958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19594</xdr:rowOff>
    </xdr:from>
    <xdr:to>
      <xdr:col>55</xdr:col>
      <xdr:colOff>0</xdr:colOff>
      <xdr:row>62</xdr:row>
      <xdr:rowOff>19594</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9639300" y="106494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143510</xdr:rowOff>
    </xdr:from>
    <xdr:to>
      <xdr:col>46</xdr:col>
      <xdr:colOff>38100</xdr:colOff>
      <xdr:row>62</xdr:row>
      <xdr:rowOff>73660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8699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19594</xdr:rowOff>
    </xdr:from>
    <xdr:to>
      <xdr:col>50</xdr:col>
      <xdr:colOff>114300</xdr:colOff>
      <xdr:row>62</xdr:row>
      <xdr:rowOff>22860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8750300" y="1064949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146776</xdr:rowOff>
    </xdr:from>
    <xdr:to>
      <xdr:col>41</xdr:col>
      <xdr:colOff>101600</xdr:colOff>
      <xdr:row>62</xdr:row>
      <xdr:rowOff>76926</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810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22860</xdr:rowOff>
    </xdr:from>
    <xdr:to>
      <xdr:col>45</xdr:col>
      <xdr:colOff>177800</xdr:colOff>
      <xdr:row>62</xdr:row>
      <xdr:rowOff>26126</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861300" y="106527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150041</xdr:rowOff>
    </xdr:from>
    <xdr:to>
      <xdr:col>36</xdr:col>
      <xdr:colOff>165100</xdr:colOff>
      <xdr:row>62</xdr:row>
      <xdr:rowOff>80191</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921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26126</xdr:rowOff>
    </xdr:from>
    <xdr:to>
      <xdr:col>41</xdr:col>
      <xdr:colOff>50800</xdr:colOff>
      <xdr:row>62</xdr:row>
      <xdr:rowOff>29391</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972300" y="1065602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15076</xdr:rowOff>
    </xdr:from>
    <xdr:ext cx="469744" cy="259045"/>
    <xdr:sp macro="" textlink="">
      <xdr:nvSpPr>
        <xdr:cNvPr id="256" name="n_1aveValue【体育館・プール】&#10;一人当たり面積">
          <a:extLst>
            <a:ext uri="{FF2B5EF4-FFF2-40B4-BE49-F238E27FC236}">
              <a16:creationId xmlns:a16="http://schemas.microsoft.com/office/drawing/2014/main" id="{00000000-0008-0000-0F00-000000010000}"/>
            </a:ext>
          </a:extLst>
        </xdr:cNvPr>
        <xdr:cNvSpPr txBox="1"/>
      </xdr:nvSpPr>
      <xdr:spPr>
        <a:xfrm>
          <a:off x="9391727" y="1030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31404</xdr:rowOff>
    </xdr:from>
    <xdr:ext cx="469744" cy="259045"/>
    <xdr:sp macro="" textlink="">
      <xdr:nvSpPr>
        <xdr:cNvPr id="257" name="n_2aveValue【体育館・プール】&#10;一人当たり面積">
          <a:extLst>
            <a:ext uri="{FF2B5EF4-FFF2-40B4-BE49-F238E27FC236}">
              <a16:creationId xmlns:a16="http://schemas.microsoft.com/office/drawing/2014/main" id="{00000000-0008-0000-0F00-000001010000}"/>
            </a:ext>
          </a:extLst>
        </xdr:cNvPr>
        <xdr:cNvSpPr txBox="1"/>
      </xdr:nvSpPr>
      <xdr:spPr>
        <a:xfrm>
          <a:off x="8515427" y="1031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73858</xdr:rowOff>
    </xdr:from>
    <xdr:ext cx="469744" cy="259045"/>
    <xdr:sp macro="" textlink="">
      <xdr:nvSpPr>
        <xdr:cNvPr id="258" name="n_3aveValue【体育館・プール】&#10;一人当たり面積">
          <a:extLst>
            <a:ext uri="{FF2B5EF4-FFF2-40B4-BE49-F238E27FC236}">
              <a16:creationId xmlns:a16="http://schemas.microsoft.com/office/drawing/2014/main" id="{00000000-0008-0000-0F00-000002010000}"/>
            </a:ext>
          </a:extLst>
        </xdr:cNvPr>
        <xdr:cNvSpPr txBox="1"/>
      </xdr:nvSpPr>
      <xdr:spPr>
        <a:xfrm>
          <a:off x="76264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59" name="n_4aveValue【体育館・プール】&#10;一人当たり面積">
          <a:extLst>
            <a:ext uri="{FF2B5EF4-FFF2-40B4-BE49-F238E27FC236}">
              <a16:creationId xmlns:a16="http://schemas.microsoft.com/office/drawing/2014/main" id="{00000000-0008-0000-0F00-000003010000}"/>
            </a:ext>
          </a:extLst>
        </xdr:cNvPr>
        <xdr:cNvSpPr txBox="1"/>
      </xdr:nvSpPr>
      <xdr:spPr>
        <a:xfrm>
          <a:off x="6737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61521</xdr:rowOff>
    </xdr:from>
    <xdr:ext cx="469744" cy="259045"/>
    <xdr:sp macro="" textlink="">
      <xdr:nvSpPr>
        <xdr:cNvPr id="260" name="n_1mainValue【体育館・プール】&#10;一人当たり面積">
          <a:extLst>
            <a:ext uri="{FF2B5EF4-FFF2-40B4-BE49-F238E27FC236}">
              <a16:creationId xmlns:a16="http://schemas.microsoft.com/office/drawing/2014/main" id="{00000000-0008-0000-0F00-000004010000}"/>
            </a:ext>
          </a:extLst>
        </xdr:cNvPr>
        <xdr:cNvSpPr txBox="1"/>
      </xdr:nvSpPr>
      <xdr:spPr>
        <a:xfrm>
          <a:off x="9391727" y="1069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64787</xdr:rowOff>
    </xdr:from>
    <xdr:ext cx="469744" cy="259045"/>
    <xdr:sp macro="" textlink="">
      <xdr:nvSpPr>
        <xdr:cNvPr id="261" name="n_2mainValue【体育館・プール】&#10;一人当たり面積">
          <a:extLst>
            <a:ext uri="{FF2B5EF4-FFF2-40B4-BE49-F238E27FC236}">
              <a16:creationId xmlns:a16="http://schemas.microsoft.com/office/drawing/2014/main" id="{00000000-0008-0000-0F00-000005010000}"/>
            </a:ext>
          </a:extLst>
        </xdr:cNvPr>
        <xdr:cNvSpPr txBox="1"/>
      </xdr:nvSpPr>
      <xdr:spPr>
        <a:xfrm>
          <a:off x="8515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68053</xdr:rowOff>
    </xdr:from>
    <xdr:ext cx="469744" cy="259045"/>
    <xdr:sp macro="" textlink="">
      <xdr:nvSpPr>
        <xdr:cNvPr id="262" name="n_3mainValue【体育館・プール】&#10;一人当たり面積">
          <a:extLst>
            <a:ext uri="{FF2B5EF4-FFF2-40B4-BE49-F238E27FC236}">
              <a16:creationId xmlns:a16="http://schemas.microsoft.com/office/drawing/2014/main" id="{00000000-0008-0000-0F00-000006010000}"/>
            </a:ext>
          </a:extLst>
        </xdr:cNvPr>
        <xdr:cNvSpPr txBox="1"/>
      </xdr:nvSpPr>
      <xdr:spPr>
        <a:xfrm>
          <a:off x="7626427" y="1069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71318</xdr:rowOff>
    </xdr:from>
    <xdr:ext cx="469744" cy="259045"/>
    <xdr:sp macro="" textlink="">
      <xdr:nvSpPr>
        <xdr:cNvPr id="263" name="n_4mainValue【体育館・プール】&#10;一人当たり面積">
          <a:extLst>
            <a:ext uri="{FF2B5EF4-FFF2-40B4-BE49-F238E27FC236}">
              <a16:creationId xmlns:a16="http://schemas.microsoft.com/office/drawing/2014/main" id="{00000000-0008-0000-0F00-000007010000}"/>
            </a:ext>
          </a:extLst>
        </xdr:cNvPr>
        <xdr:cNvSpPr txBox="1"/>
      </xdr:nvSpPr>
      <xdr:spPr>
        <a:xfrm>
          <a:off x="6737427" y="10701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30604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521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5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08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30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36987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378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376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00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96029</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398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62737</xdr:rowOff>
    </xdr:from>
    <xdr:to>
      <xdr:col>20</xdr:col>
      <xdr:colOff>38100</xdr:colOff>
      <xdr:row>81</xdr:row>
      <xdr:rowOff>164337</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113537</xdr:rowOff>
    </xdr:from>
    <xdr:to>
      <xdr:col>24</xdr:col>
      <xdr:colOff>63500</xdr:colOff>
      <xdr:row>81</xdr:row>
      <xdr:rowOff>168402</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000987"/>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113537</xdr:rowOff>
    </xdr:from>
    <xdr:to>
      <xdr:col>19</xdr:col>
      <xdr:colOff>177800</xdr:colOff>
      <xdr:row>81</xdr:row>
      <xdr:rowOff>140970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908300" y="140009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151892</xdr:rowOff>
    </xdr:from>
    <xdr:to>
      <xdr:col>10</xdr:col>
      <xdr:colOff>165100</xdr:colOff>
      <xdr:row>82</xdr:row>
      <xdr:rowOff>82042</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140970</xdr:rowOff>
    </xdr:from>
    <xdr:to>
      <xdr:col>15</xdr:col>
      <xdr:colOff>50800</xdr:colOff>
      <xdr:row>82</xdr:row>
      <xdr:rowOff>31242</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flipV="1">
          <a:off x="2019300" y="1402842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108458</xdr:rowOff>
    </xdr:from>
    <xdr:to>
      <xdr:col>6</xdr:col>
      <xdr:colOff>38100</xdr:colOff>
      <xdr:row>82</xdr:row>
      <xdr:rowOff>38608</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159258</xdr:rowOff>
    </xdr:from>
    <xdr:to>
      <xdr:col>10</xdr:col>
      <xdr:colOff>114300</xdr:colOff>
      <xdr:row>82</xdr:row>
      <xdr:rowOff>31242</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04670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312" name="n_1aveValue【福祉施設】&#10;有形固定資産減価償却率">
          <a:extLst>
            <a:ext uri="{FF2B5EF4-FFF2-40B4-BE49-F238E27FC236}">
              <a16:creationId xmlns:a16="http://schemas.microsoft.com/office/drawing/2014/main" id="{00000000-0008-0000-0F00-000038010000}"/>
            </a:ext>
          </a:extLst>
        </xdr:cNvPr>
        <xdr:cNvSpPr txBox="1"/>
      </xdr:nvSpPr>
      <xdr:spPr>
        <a:xfrm>
          <a:off x="35820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313" name="n_2aveValue【福祉施設】&#10;有形固定資産減価償却率">
          <a:extLst>
            <a:ext uri="{FF2B5EF4-FFF2-40B4-BE49-F238E27FC236}">
              <a16:creationId xmlns:a16="http://schemas.microsoft.com/office/drawing/2014/main" id="{00000000-0008-0000-0F00-000039010000}"/>
            </a:ext>
          </a:extLst>
        </xdr:cNvPr>
        <xdr:cNvSpPr txBox="1"/>
      </xdr:nvSpPr>
      <xdr:spPr>
        <a:xfrm>
          <a:off x="2705744" y="13563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14" name="n_3aveValue【福祉施設】&#10;有形固定資産減価償却率">
          <a:extLst>
            <a:ext uri="{FF2B5EF4-FFF2-40B4-BE49-F238E27FC236}">
              <a16:creationId xmlns:a16="http://schemas.microsoft.com/office/drawing/2014/main" id="{00000000-0008-0000-0F00-00003A010000}"/>
            </a:ext>
          </a:extLst>
        </xdr:cNvPr>
        <xdr:cNvSpPr txBox="1"/>
      </xdr:nvSpPr>
      <xdr:spPr>
        <a:xfrm>
          <a:off x="1816744" y="1354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15" name="n_4aveValue【福祉施設】&#10;有形固定資産減価償却率">
          <a:extLst>
            <a:ext uri="{FF2B5EF4-FFF2-40B4-BE49-F238E27FC236}">
              <a16:creationId xmlns:a16="http://schemas.microsoft.com/office/drawing/2014/main" id="{00000000-0008-0000-0F00-00003B010000}"/>
            </a:ext>
          </a:extLst>
        </xdr:cNvPr>
        <xdr:cNvSpPr txBox="1"/>
      </xdr:nvSpPr>
      <xdr:spPr>
        <a:xfrm>
          <a:off x="927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155464</xdr:rowOff>
    </xdr:from>
    <xdr:ext cx="405111" cy="259045"/>
    <xdr:sp macro="" textlink="">
      <xdr:nvSpPr>
        <xdr:cNvPr id="316" name="n_1mainValue【福祉施設】&#10;有形固定資産減価償却率">
          <a:extLst>
            <a:ext uri="{FF2B5EF4-FFF2-40B4-BE49-F238E27FC236}">
              <a16:creationId xmlns:a16="http://schemas.microsoft.com/office/drawing/2014/main" id="{00000000-0008-0000-0F00-00003C010000}"/>
            </a:ext>
          </a:extLst>
        </xdr:cNvPr>
        <xdr:cNvSpPr txBox="1"/>
      </xdr:nvSpPr>
      <xdr:spPr>
        <a:xfrm>
          <a:off x="3582044" y="14042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11447</xdr:rowOff>
    </xdr:from>
    <xdr:ext cx="405111" cy="259045"/>
    <xdr:sp macro="" textlink="">
      <xdr:nvSpPr>
        <xdr:cNvPr id="317" name="n_2mainValue【福祉施設】&#10;有形固定資産減価償却率">
          <a:extLst>
            <a:ext uri="{FF2B5EF4-FFF2-40B4-BE49-F238E27FC236}">
              <a16:creationId xmlns:a16="http://schemas.microsoft.com/office/drawing/2014/main" id="{00000000-0008-0000-0F00-00003D010000}"/>
            </a:ext>
          </a:extLst>
        </xdr:cNvPr>
        <xdr:cNvSpPr txBox="1"/>
      </xdr:nvSpPr>
      <xdr:spPr>
        <a:xfrm>
          <a:off x="2705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73169</xdr:rowOff>
    </xdr:from>
    <xdr:ext cx="405111" cy="259045"/>
    <xdr:sp macro="" textlink="">
      <xdr:nvSpPr>
        <xdr:cNvPr id="318" name="n_3mainValue【福祉施設】&#10;有形固定資産減価償却率">
          <a:extLst>
            <a:ext uri="{FF2B5EF4-FFF2-40B4-BE49-F238E27FC236}">
              <a16:creationId xmlns:a16="http://schemas.microsoft.com/office/drawing/2014/main" id="{00000000-0008-0000-0F00-00003E010000}"/>
            </a:ext>
          </a:extLst>
        </xdr:cNvPr>
        <xdr:cNvSpPr txBox="1"/>
      </xdr:nvSpPr>
      <xdr:spPr>
        <a:xfrm>
          <a:off x="1816744" y="1413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29735</xdr:rowOff>
    </xdr:from>
    <xdr:ext cx="405111" cy="259045"/>
    <xdr:sp macro="" textlink="">
      <xdr:nvSpPr>
        <xdr:cNvPr id="319" name="n_4mainValue【福祉施設】&#10;有形固定資産減価償却率">
          <a:extLst>
            <a:ext uri="{FF2B5EF4-FFF2-40B4-BE49-F238E27FC236}">
              <a16:creationId xmlns:a16="http://schemas.microsoft.com/office/drawing/2014/main" id="{00000000-0008-0000-0F00-00003F010000}"/>
            </a:ext>
          </a:extLst>
        </xdr:cNvPr>
        <xdr:cNvSpPr txBox="1"/>
      </xdr:nvSpPr>
      <xdr:spPr>
        <a:xfrm>
          <a:off x="9277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328904"/>
          <a:ext cx="0" cy="1389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42" name="【福祉施設】&#10;一人当たり面積最小値テキスト">
          <a:extLst>
            <a:ext uri="{FF2B5EF4-FFF2-40B4-BE49-F238E27FC236}">
              <a16:creationId xmlns:a16="http://schemas.microsoft.com/office/drawing/2014/main" id="{00000000-0008-0000-0F00-000056010000}"/>
            </a:ext>
          </a:extLst>
        </xdr:cNvPr>
        <xdr:cNvSpPr txBox="1"/>
      </xdr:nvSpPr>
      <xdr:spPr>
        <a:xfrm>
          <a:off x="10515600" y="1472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1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44" name="【福祉施設】&#10;一人当たり面積最大値テキスト">
          <a:extLst>
            <a:ext uri="{FF2B5EF4-FFF2-40B4-BE49-F238E27FC236}">
              <a16:creationId xmlns:a16="http://schemas.microsoft.com/office/drawing/2014/main" id="{00000000-0008-0000-0F00-000058010000}"/>
            </a:ext>
          </a:extLst>
        </xdr:cNvPr>
        <xdr:cNvSpPr txBox="1"/>
      </xdr:nvSpPr>
      <xdr:spPr>
        <a:xfrm>
          <a:off x="10515600" y="1310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32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46" name="【福祉施設】&#10;一人当たり面積平均値テキスト">
          <a:extLst>
            <a:ext uri="{FF2B5EF4-FFF2-40B4-BE49-F238E27FC236}">
              <a16:creationId xmlns:a16="http://schemas.microsoft.com/office/drawing/2014/main" id="{00000000-0008-0000-0F00-00005A010000}"/>
            </a:ext>
          </a:extLst>
        </xdr:cNvPr>
        <xdr:cNvSpPr txBox="1"/>
      </xdr:nvSpPr>
      <xdr:spPr>
        <a:xfrm>
          <a:off x="10515600" y="14033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399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133604</xdr:rowOff>
    </xdr:from>
    <xdr:to>
      <xdr:col>55</xdr:col>
      <xdr:colOff>50800</xdr:colOff>
      <xdr:row>79</xdr:row>
      <xdr:rowOff>63754</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350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156481</xdr:rowOff>
    </xdr:from>
    <xdr:ext cx="469744" cy="259045"/>
    <xdr:sp macro="" textlink="">
      <xdr:nvSpPr>
        <xdr:cNvPr id="358" name="【福祉施設】&#10;一人当たり面積該当値テキスト">
          <a:extLst>
            <a:ext uri="{FF2B5EF4-FFF2-40B4-BE49-F238E27FC236}">
              <a16:creationId xmlns:a16="http://schemas.microsoft.com/office/drawing/2014/main" id="{00000000-0008-0000-0F00-000066010000}"/>
            </a:ext>
          </a:extLst>
        </xdr:cNvPr>
        <xdr:cNvSpPr txBox="1"/>
      </xdr:nvSpPr>
      <xdr:spPr>
        <a:xfrm>
          <a:off x="10515600" y="1335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142748</xdr:rowOff>
    </xdr:from>
    <xdr:to>
      <xdr:col>50</xdr:col>
      <xdr:colOff>165100</xdr:colOff>
      <xdr:row>79</xdr:row>
      <xdr:rowOff>72898</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12954</xdr:rowOff>
    </xdr:from>
    <xdr:to>
      <xdr:col>55</xdr:col>
      <xdr:colOff>0</xdr:colOff>
      <xdr:row>79</xdr:row>
      <xdr:rowOff>22098</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355750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142748</xdr:rowOff>
    </xdr:from>
    <xdr:to>
      <xdr:col>46</xdr:col>
      <xdr:colOff>38100</xdr:colOff>
      <xdr:row>79</xdr:row>
      <xdr:rowOff>72898</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35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22098</xdr:rowOff>
    </xdr:from>
    <xdr:to>
      <xdr:col>50</xdr:col>
      <xdr:colOff>114300</xdr:colOff>
      <xdr:row>79</xdr:row>
      <xdr:rowOff>22098</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3566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7874</xdr:rowOff>
    </xdr:from>
    <xdr:to>
      <xdr:col>41</xdr:col>
      <xdr:colOff>101600</xdr:colOff>
      <xdr:row>79</xdr:row>
      <xdr:rowOff>109474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22098</xdr:rowOff>
    </xdr:from>
    <xdr:to>
      <xdr:col>45</xdr:col>
      <xdr:colOff>177800</xdr:colOff>
      <xdr:row>79</xdr:row>
      <xdr:rowOff>58674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3566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7874</xdr:rowOff>
    </xdr:from>
    <xdr:to>
      <xdr:col>36</xdr:col>
      <xdr:colOff>165100</xdr:colOff>
      <xdr:row>79</xdr:row>
      <xdr:rowOff>109474</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58674</xdr:rowOff>
    </xdr:from>
    <xdr:to>
      <xdr:col>41</xdr:col>
      <xdr:colOff>50800</xdr:colOff>
      <xdr:row>79</xdr:row>
      <xdr:rowOff>58674</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6972300" y="13603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67" name="n_1aveValue【福祉施設】&#10;一人当たり面積">
          <a:extLst>
            <a:ext uri="{FF2B5EF4-FFF2-40B4-BE49-F238E27FC236}">
              <a16:creationId xmlns:a16="http://schemas.microsoft.com/office/drawing/2014/main" id="{00000000-0008-0000-0F00-00006F010000}"/>
            </a:ext>
          </a:extLst>
        </xdr:cNvPr>
        <xdr:cNvSpPr txBox="1"/>
      </xdr:nvSpPr>
      <xdr:spPr>
        <a:xfrm>
          <a:off x="93917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68" name="n_2aveValue【福祉施設】&#10;一人当たり面積">
          <a:extLst>
            <a:ext uri="{FF2B5EF4-FFF2-40B4-BE49-F238E27FC236}">
              <a16:creationId xmlns:a16="http://schemas.microsoft.com/office/drawing/2014/main" id="{00000000-0008-0000-0F00-000070010000}"/>
            </a:ext>
          </a:extLst>
        </xdr:cNvPr>
        <xdr:cNvSpPr txBox="1"/>
      </xdr:nvSpPr>
      <xdr:spPr>
        <a:xfrm>
          <a:off x="8515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69" name="n_3aveValue【福祉施設】&#10;一人当たり面積">
          <a:extLst>
            <a:ext uri="{FF2B5EF4-FFF2-40B4-BE49-F238E27FC236}">
              <a16:creationId xmlns:a16="http://schemas.microsoft.com/office/drawing/2014/main" id="{00000000-0008-0000-0F00-000071010000}"/>
            </a:ext>
          </a:extLst>
        </xdr:cNvPr>
        <xdr:cNvSpPr txBox="1"/>
      </xdr:nvSpPr>
      <xdr:spPr>
        <a:xfrm>
          <a:off x="7626427" y="140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98314</xdr:rowOff>
    </xdr:from>
    <xdr:ext cx="469744" cy="259045"/>
    <xdr:sp macro="" textlink="">
      <xdr:nvSpPr>
        <xdr:cNvPr id="370" name="n_4aveValue【福祉施設】&#10;一人当たり面積">
          <a:extLst>
            <a:ext uri="{FF2B5EF4-FFF2-40B4-BE49-F238E27FC236}">
              <a16:creationId xmlns:a16="http://schemas.microsoft.com/office/drawing/2014/main" id="{00000000-0008-0000-0F00-000072010000}"/>
            </a:ext>
          </a:extLst>
        </xdr:cNvPr>
        <xdr:cNvSpPr txBox="1"/>
      </xdr:nvSpPr>
      <xdr:spPr>
        <a:xfrm>
          <a:off x="67374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89425</xdr:rowOff>
    </xdr:from>
    <xdr:ext cx="469744" cy="259045"/>
    <xdr:sp macro="" textlink="">
      <xdr:nvSpPr>
        <xdr:cNvPr id="371" name="n_1mainValue【福祉施設】&#10;一人当たり面積">
          <a:extLst>
            <a:ext uri="{FF2B5EF4-FFF2-40B4-BE49-F238E27FC236}">
              <a16:creationId xmlns:a16="http://schemas.microsoft.com/office/drawing/2014/main" id="{00000000-0008-0000-0F00-000073010000}"/>
            </a:ext>
          </a:extLst>
        </xdr:cNvPr>
        <xdr:cNvSpPr txBox="1"/>
      </xdr:nvSpPr>
      <xdr:spPr>
        <a:xfrm>
          <a:off x="93917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89425</xdr:rowOff>
    </xdr:from>
    <xdr:ext cx="469744" cy="259045"/>
    <xdr:sp macro="" textlink="">
      <xdr:nvSpPr>
        <xdr:cNvPr id="372" name="n_2mainValue【福祉施設】&#10;一人当たり面積">
          <a:extLst>
            <a:ext uri="{FF2B5EF4-FFF2-40B4-BE49-F238E27FC236}">
              <a16:creationId xmlns:a16="http://schemas.microsoft.com/office/drawing/2014/main" id="{00000000-0008-0000-0F00-000074010000}"/>
            </a:ext>
          </a:extLst>
        </xdr:cNvPr>
        <xdr:cNvSpPr txBox="1"/>
      </xdr:nvSpPr>
      <xdr:spPr>
        <a:xfrm>
          <a:off x="8515427" y="1329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126001</xdr:rowOff>
    </xdr:from>
    <xdr:ext cx="469744" cy="259045"/>
    <xdr:sp macro="" textlink="">
      <xdr:nvSpPr>
        <xdr:cNvPr id="373" name="n_3mainValue【福祉施設】&#10;一人当たり面積">
          <a:extLst>
            <a:ext uri="{FF2B5EF4-FFF2-40B4-BE49-F238E27FC236}">
              <a16:creationId xmlns:a16="http://schemas.microsoft.com/office/drawing/2014/main" id="{00000000-0008-0000-0F00-000075010000}"/>
            </a:ext>
          </a:extLst>
        </xdr:cNvPr>
        <xdr:cNvSpPr txBox="1"/>
      </xdr:nvSpPr>
      <xdr:spPr>
        <a:xfrm>
          <a:off x="7626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126001</xdr:rowOff>
    </xdr:from>
    <xdr:ext cx="469744" cy="259045"/>
    <xdr:sp macro="" textlink="">
      <xdr:nvSpPr>
        <xdr:cNvPr id="374" name="n_4mainValue【福祉施設】&#10;一人当たり面積">
          <a:extLst>
            <a:ext uri="{FF2B5EF4-FFF2-40B4-BE49-F238E27FC236}">
              <a16:creationId xmlns:a16="http://schemas.microsoft.com/office/drawing/2014/main" id="{00000000-0008-0000-0F00-000076010000}"/>
            </a:ext>
          </a:extLst>
        </xdr:cNvPr>
        <xdr:cNvSpPr txBox="1"/>
      </xdr:nvSpPr>
      <xdr:spPr>
        <a:xfrm>
          <a:off x="67374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00000000-0008-0000-0F00-000080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00000000-0008-0000-0F00-000082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00000000-0008-0000-0F00-000083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00000000-0008-0000-0F00-000084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00000000-0008-0000-0F00-000085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00000000-0008-0000-0F00-000087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0000000-0008-0000-0F00-000089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00000000-0008-0000-0F00-00008B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00000000-0008-0000-0F00-00008D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634865" y="17286514"/>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673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546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169108</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673600" y="17828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584700" y="1797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746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857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079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5806</xdr:rowOff>
    </xdr:from>
    <xdr:to>
      <xdr:col>24</xdr:col>
      <xdr:colOff>114300</xdr:colOff>
      <xdr:row>105</xdr:row>
      <xdr:rowOff>107406</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5847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155683</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673600"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154395</xdr:rowOff>
    </xdr:from>
    <xdr:to>
      <xdr:col>20</xdr:col>
      <xdr:colOff>38100</xdr:colOff>
      <xdr:row>105</xdr:row>
      <xdr:rowOff>84545</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746500" y="179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33745</xdr:rowOff>
    </xdr:from>
    <xdr:to>
      <xdr:col>24</xdr:col>
      <xdr:colOff>63500</xdr:colOff>
      <xdr:row>105</xdr:row>
      <xdr:rowOff>56606</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3797300" y="18035995"/>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97245</xdr:rowOff>
    </xdr:from>
    <xdr:to>
      <xdr:col>15</xdr:col>
      <xdr:colOff>101600</xdr:colOff>
      <xdr:row>105</xdr:row>
      <xdr:rowOff>27395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857500" y="1792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148045</xdr:rowOff>
    </xdr:from>
    <xdr:to>
      <xdr:col>19</xdr:col>
      <xdr:colOff>177800</xdr:colOff>
      <xdr:row>105</xdr:row>
      <xdr:rowOff>33745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908300" y="179788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9685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117021</xdr:rowOff>
    </xdr:from>
    <xdr:to>
      <xdr:col>15</xdr:col>
      <xdr:colOff>50800</xdr:colOff>
      <xdr:row>104</xdr:row>
      <xdr:rowOff>148045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2019300" y="17947821"/>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7438</xdr:rowOff>
    </xdr:from>
    <xdr:to>
      <xdr:col>6</xdr:col>
      <xdr:colOff>38100</xdr:colOff>
      <xdr:row>104</xdr:row>
      <xdr:rowOff>109038</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1079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58238</xdr:rowOff>
    </xdr:from>
    <xdr:to>
      <xdr:col>10</xdr:col>
      <xdr:colOff>114300</xdr:colOff>
      <xdr:row>104</xdr:row>
      <xdr:rowOff>117021</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130300" y="17889038"/>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60251</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5820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4734</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816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100165</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927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75672</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582044" y="1807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18522</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705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816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9277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00000000-0008-0000-0F00-0000C8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flipV="1">
          <a:off x="10476865" y="17350739"/>
          <a:ext cx="0" cy="1264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a:extLst>
            <a:ext uri="{FF2B5EF4-FFF2-40B4-BE49-F238E27FC236}">
              <a16:creationId xmlns:a16="http://schemas.microsoft.com/office/drawing/2014/main" id="{00000000-0008-0000-0F00-0000CA010000}"/>
            </a:ext>
          </a:extLst>
        </xdr:cNvPr>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a:extLst>
            <a:ext uri="{FF2B5EF4-FFF2-40B4-BE49-F238E27FC236}">
              <a16:creationId xmlns:a16="http://schemas.microsoft.com/office/drawing/2014/main" id="{00000000-0008-0000-0F00-0000CB010000}"/>
            </a:ext>
          </a:extLst>
        </xdr:cNvPr>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60" name="【市民会館】&#10;一人当たり面積最大値テキスト">
          <a:extLst>
            <a:ext uri="{FF2B5EF4-FFF2-40B4-BE49-F238E27FC236}">
              <a16:creationId xmlns:a16="http://schemas.microsoft.com/office/drawing/2014/main" id="{00000000-0008-0000-0F00-0000CC010000}"/>
            </a:ext>
          </a:extLst>
        </xdr:cNvPr>
        <xdr:cNvSpPr txBox="1"/>
      </xdr:nvSpPr>
      <xdr:spPr>
        <a:xfrm>
          <a:off x="10515600" y="1712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a:off x="10388600" y="1735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62" name="【市民会館】&#10;一人当たり面積平均値テキスト">
          <a:extLst>
            <a:ext uri="{FF2B5EF4-FFF2-40B4-BE49-F238E27FC236}">
              <a16:creationId xmlns:a16="http://schemas.microsoft.com/office/drawing/2014/main" id="{00000000-0008-0000-0F00-0000CE010000}"/>
            </a:ext>
          </a:extLst>
        </xdr:cNvPr>
        <xdr:cNvSpPr txBox="1"/>
      </xdr:nvSpPr>
      <xdr:spPr>
        <a:xfrm>
          <a:off x="10515600" y="181508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104267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9588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8699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6921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10426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162577</xdr:rowOff>
    </xdr:from>
    <xdr:ext cx="469744" cy="259045"/>
    <xdr:sp macro="" textlink="">
      <xdr:nvSpPr>
        <xdr:cNvPr id="474" name="【市民会館】&#10;一人当たり面積該当値テキスト">
          <a:extLst>
            <a:ext uri="{FF2B5EF4-FFF2-40B4-BE49-F238E27FC236}">
              <a16:creationId xmlns:a16="http://schemas.microsoft.com/office/drawing/2014/main" id="{00000000-0008-0000-0F00-0000DA010000}"/>
            </a:ext>
          </a:extLst>
        </xdr:cNvPr>
        <xdr:cNvSpPr txBox="1"/>
      </xdr:nvSpPr>
      <xdr:spPr>
        <a:xfrm>
          <a:off x="10515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143511</xdr:rowOff>
    </xdr:from>
    <xdr:to>
      <xdr:col>50</xdr:col>
      <xdr:colOff>165100</xdr:colOff>
      <xdr:row>105</xdr:row>
      <xdr:rowOff>73661</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9588500" y="1797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19050</xdr:rowOff>
    </xdr:from>
    <xdr:to>
      <xdr:col>55</xdr:col>
      <xdr:colOff>0</xdr:colOff>
      <xdr:row>105</xdr:row>
      <xdr:rowOff>22861</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flipV="1">
          <a:off x="9639300" y="180213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8699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22861</xdr:rowOff>
    </xdr:from>
    <xdr:to>
      <xdr:col>50</xdr:col>
      <xdr:colOff>114300</xdr:colOff>
      <xdr:row>105</xdr:row>
      <xdr:rowOff>26670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8750300" y="180251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151130</xdr:rowOff>
    </xdr:from>
    <xdr:to>
      <xdr:col>41</xdr:col>
      <xdr:colOff>101600</xdr:colOff>
      <xdr:row>105</xdr:row>
      <xdr:rowOff>81280</xdr:rowOff>
    </xdr:to>
    <xdr:sp macro="" textlink="">
      <xdr:nvSpPr>
        <xdr:cNvPr id="479" name="楕円 478">
          <a:extLst>
            <a:ext uri="{FF2B5EF4-FFF2-40B4-BE49-F238E27FC236}">
              <a16:creationId xmlns:a16="http://schemas.microsoft.com/office/drawing/2014/main" id="{00000000-0008-0000-0F00-0000DF010000}"/>
            </a:ext>
          </a:extLst>
        </xdr:cNvPr>
        <xdr:cNvSpPr/>
      </xdr:nvSpPr>
      <xdr:spPr>
        <a:xfrm>
          <a:off x="7810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26670</xdr:rowOff>
    </xdr:from>
    <xdr:to>
      <xdr:col>45</xdr:col>
      <xdr:colOff>177800</xdr:colOff>
      <xdr:row>105</xdr:row>
      <xdr:rowOff>30480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flipV="1">
          <a:off x="7861300" y="180289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154939</xdr:rowOff>
    </xdr:from>
    <xdr:to>
      <xdr:col>36</xdr:col>
      <xdr:colOff>165100</xdr:colOff>
      <xdr:row>105</xdr:row>
      <xdr:rowOff>85089</xdr:rowOff>
    </xdr:to>
    <xdr:sp macro="" textlink="">
      <xdr:nvSpPr>
        <xdr:cNvPr id="481" name="楕円 480">
          <a:extLst>
            <a:ext uri="{FF2B5EF4-FFF2-40B4-BE49-F238E27FC236}">
              <a16:creationId xmlns:a16="http://schemas.microsoft.com/office/drawing/2014/main" id="{00000000-0008-0000-0F00-0000E1010000}"/>
            </a:ext>
          </a:extLst>
        </xdr:cNvPr>
        <xdr:cNvSpPr/>
      </xdr:nvSpPr>
      <xdr:spPr>
        <a:xfrm>
          <a:off x="6921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30480</xdr:rowOff>
    </xdr:from>
    <xdr:to>
      <xdr:col>41</xdr:col>
      <xdr:colOff>50800</xdr:colOff>
      <xdr:row>105</xdr:row>
      <xdr:rowOff>34289</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flipV="1">
          <a:off x="6972300" y="180327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83" name="n_1aveValue【市民会館】&#10;一人当たり面積">
          <a:extLst>
            <a:ext uri="{FF2B5EF4-FFF2-40B4-BE49-F238E27FC236}">
              <a16:creationId xmlns:a16="http://schemas.microsoft.com/office/drawing/2014/main" id="{00000000-0008-0000-0F00-0000E3010000}"/>
            </a:ext>
          </a:extLst>
        </xdr:cNvPr>
        <xdr:cNvSpPr txBox="1"/>
      </xdr:nvSpPr>
      <xdr:spPr>
        <a:xfrm>
          <a:off x="9391727" y="1825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84" name="n_2aveValue【市民会館】&#10;一人当たり面積">
          <a:extLst>
            <a:ext uri="{FF2B5EF4-FFF2-40B4-BE49-F238E27FC236}">
              <a16:creationId xmlns:a16="http://schemas.microsoft.com/office/drawing/2014/main" id="{00000000-0008-0000-0F00-0000E4010000}"/>
            </a:ext>
          </a:extLst>
        </xdr:cNvPr>
        <xdr:cNvSpPr txBox="1"/>
      </xdr:nvSpPr>
      <xdr:spPr>
        <a:xfrm>
          <a:off x="8515427"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85" name="n_3aveValue【市民会館】&#10;一人当たり面積">
          <a:extLst>
            <a:ext uri="{FF2B5EF4-FFF2-40B4-BE49-F238E27FC236}">
              <a16:creationId xmlns:a16="http://schemas.microsoft.com/office/drawing/2014/main" id="{00000000-0008-0000-0F00-0000E5010000}"/>
            </a:ext>
          </a:extLst>
        </xdr:cNvPr>
        <xdr:cNvSpPr txBox="1"/>
      </xdr:nvSpPr>
      <xdr:spPr>
        <a:xfrm>
          <a:off x="7626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57166</xdr:rowOff>
    </xdr:from>
    <xdr:ext cx="469744" cy="259045"/>
    <xdr:sp macro="" textlink="">
      <xdr:nvSpPr>
        <xdr:cNvPr id="486" name="n_4aveValue【市民会館】&#10;一人当たり面積">
          <a:extLst>
            <a:ext uri="{FF2B5EF4-FFF2-40B4-BE49-F238E27FC236}">
              <a16:creationId xmlns:a16="http://schemas.microsoft.com/office/drawing/2014/main" id="{00000000-0008-0000-0F00-0000E6010000}"/>
            </a:ext>
          </a:extLst>
        </xdr:cNvPr>
        <xdr:cNvSpPr txBox="1"/>
      </xdr:nvSpPr>
      <xdr:spPr>
        <a:xfrm>
          <a:off x="6737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90188</xdr:rowOff>
    </xdr:from>
    <xdr:ext cx="469744" cy="259045"/>
    <xdr:sp macro="" textlink="">
      <xdr:nvSpPr>
        <xdr:cNvPr id="487" name="n_1mainValue【市民会館】&#10;一人当たり面積">
          <a:extLst>
            <a:ext uri="{FF2B5EF4-FFF2-40B4-BE49-F238E27FC236}">
              <a16:creationId xmlns:a16="http://schemas.microsoft.com/office/drawing/2014/main" id="{00000000-0008-0000-0F00-0000E7010000}"/>
            </a:ext>
          </a:extLst>
        </xdr:cNvPr>
        <xdr:cNvSpPr txBox="1"/>
      </xdr:nvSpPr>
      <xdr:spPr>
        <a:xfrm>
          <a:off x="93917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93997</xdr:rowOff>
    </xdr:from>
    <xdr:ext cx="469744" cy="259045"/>
    <xdr:sp macro="" textlink="">
      <xdr:nvSpPr>
        <xdr:cNvPr id="488" name="n_2mainValue【市民会館】&#10;一人当たり面積">
          <a:extLst>
            <a:ext uri="{FF2B5EF4-FFF2-40B4-BE49-F238E27FC236}">
              <a16:creationId xmlns:a16="http://schemas.microsoft.com/office/drawing/2014/main" id="{00000000-0008-0000-0F00-0000E8010000}"/>
            </a:ext>
          </a:extLst>
        </xdr:cNvPr>
        <xdr:cNvSpPr txBox="1"/>
      </xdr:nvSpPr>
      <xdr:spPr>
        <a:xfrm>
          <a:off x="8515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97807</xdr:rowOff>
    </xdr:from>
    <xdr:ext cx="469744" cy="259045"/>
    <xdr:sp macro="" textlink="">
      <xdr:nvSpPr>
        <xdr:cNvPr id="489" name="n_3mainValue【市民会館】&#10;一人当たり面積">
          <a:extLst>
            <a:ext uri="{FF2B5EF4-FFF2-40B4-BE49-F238E27FC236}">
              <a16:creationId xmlns:a16="http://schemas.microsoft.com/office/drawing/2014/main" id="{00000000-0008-0000-0F00-0000E9010000}"/>
            </a:ext>
          </a:extLst>
        </xdr:cNvPr>
        <xdr:cNvSpPr txBox="1"/>
      </xdr:nvSpPr>
      <xdr:spPr>
        <a:xfrm>
          <a:off x="7626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101616</xdr:rowOff>
    </xdr:from>
    <xdr:ext cx="469744" cy="259045"/>
    <xdr:sp macro="" textlink="">
      <xdr:nvSpPr>
        <xdr:cNvPr id="490" name="n_4mainValue【市民会館】&#10;一人当たり面積">
          <a:extLst>
            <a:ext uri="{FF2B5EF4-FFF2-40B4-BE49-F238E27FC236}">
              <a16:creationId xmlns:a16="http://schemas.microsoft.com/office/drawing/2014/main" id="{00000000-0008-0000-0F00-0000EA010000}"/>
            </a:ext>
          </a:extLst>
        </xdr:cNvPr>
        <xdr:cNvSpPr txBox="1"/>
      </xdr:nvSpPr>
      <xdr:spPr>
        <a:xfrm>
          <a:off x="67374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00000000-0008-0000-0F00-000001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flipV="1">
          <a:off x="16318864" y="5880735"/>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00000000-0008-0000-0F00-000003020000}"/>
            </a:ext>
          </a:extLst>
        </xdr:cNvPr>
        <xdr:cNvSpPr txBox="1"/>
      </xdr:nvSpPr>
      <xdr:spPr>
        <a:xfrm>
          <a:off x="16357600" y="731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6230600" y="730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517" name="【一般廃棄物処理施設】&#10;有形固定資産減価償却率最大値テキスト">
          <a:extLst>
            <a:ext uri="{FF2B5EF4-FFF2-40B4-BE49-F238E27FC236}">
              <a16:creationId xmlns:a16="http://schemas.microsoft.com/office/drawing/2014/main" id="{00000000-0008-0000-0F00-000005020000}"/>
            </a:ext>
          </a:extLst>
        </xdr:cNvPr>
        <xdr:cNvSpPr txBox="1"/>
      </xdr:nvSpPr>
      <xdr:spPr>
        <a:xfrm>
          <a:off x="16357600" y="56559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169562</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00000000-0008-0000-0F00-000007020000}"/>
            </a:ext>
          </a:extLst>
        </xdr:cNvPr>
        <xdr:cNvSpPr txBox="1"/>
      </xdr:nvSpPr>
      <xdr:spPr>
        <a:xfrm>
          <a:off x="16357600" y="6856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6268700" y="687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5430500" y="682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4541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3652500" y="668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2763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59690</xdr:rowOff>
    </xdr:from>
    <xdr:to>
      <xdr:col>85</xdr:col>
      <xdr:colOff>177800</xdr:colOff>
      <xdr:row>38</xdr:row>
      <xdr:rowOff>161290</xdr:rowOff>
    </xdr:to>
    <xdr:sp macro="" textlink="">
      <xdr:nvSpPr>
        <xdr:cNvPr id="530" name="楕円 529">
          <a:extLst>
            <a:ext uri="{FF2B5EF4-FFF2-40B4-BE49-F238E27FC236}">
              <a16:creationId xmlns:a16="http://schemas.microsoft.com/office/drawing/2014/main" id="{00000000-0008-0000-0F00-000012020000}"/>
            </a:ext>
          </a:extLst>
        </xdr:cNvPr>
        <xdr:cNvSpPr/>
      </xdr:nvSpPr>
      <xdr:spPr>
        <a:xfrm>
          <a:off x="162687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82567</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00000000-0008-0000-0F00-000013020000}"/>
            </a:ext>
          </a:extLst>
        </xdr:cNvPr>
        <xdr:cNvSpPr txBox="1"/>
      </xdr:nvSpPr>
      <xdr:spPr>
        <a:xfrm>
          <a:off x="16357600" y="642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114935</xdr:rowOff>
    </xdr:from>
    <xdr:to>
      <xdr:col>81</xdr:col>
      <xdr:colOff>101600</xdr:colOff>
      <xdr:row>41</xdr:row>
      <xdr:rowOff>45085</xdr:rowOff>
    </xdr:to>
    <xdr:sp macro="" textlink="">
      <xdr:nvSpPr>
        <xdr:cNvPr id="532" name="楕円 531">
          <a:extLst>
            <a:ext uri="{FF2B5EF4-FFF2-40B4-BE49-F238E27FC236}">
              <a16:creationId xmlns:a16="http://schemas.microsoft.com/office/drawing/2014/main" id="{00000000-0008-0000-0F00-000014020000}"/>
            </a:ext>
          </a:extLst>
        </xdr:cNvPr>
        <xdr:cNvSpPr/>
      </xdr:nvSpPr>
      <xdr:spPr>
        <a:xfrm>
          <a:off x="15430500" y="697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110490</xdr:rowOff>
    </xdr:from>
    <xdr:to>
      <xdr:col>85</xdr:col>
      <xdr:colOff>127000</xdr:colOff>
      <xdr:row>40</xdr:row>
      <xdr:rowOff>165735</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flipV="1">
          <a:off x="15481300" y="6625590"/>
          <a:ext cx="8382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74930</xdr:rowOff>
    </xdr:from>
    <xdr:to>
      <xdr:col>76</xdr:col>
      <xdr:colOff>165100</xdr:colOff>
      <xdr:row>41</xdr:row>
      <xdr:rowOff>5080</xdr:rowOff>
    </xdr:to>
    <xdr:sp macro="" textlink="">
      <xdr:nvSpPr>
        <xdr:cNvPr id="534" name="楕円 533">
          <a:extLst>
            <a:ext uri="{FF2B5EF4-FFF2-40B4-BE49-F238E27FC236}">
              <a16:creationId xmlns:a16="http://schemas.microsoft.com/office/drawing/2014/main" id="{00000000-0008-0000-0F00-000016020000}"/>
            </a:ext>
          </a:extLst>
        </xdr:cNvPr>
        <xdr:cNvSpPr/>
      </xdr:nvSpPr>
      <xdr:spPr>
        <a:xfrm>
          <a:off x="14541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125730</xdr:rowOff>
    </xdr:from>
    <xdr:to>
      <xdr:col>81</xdr:col>
      <xdr:colOff>50800</xdr:colOff>
      <xdr:row>40</xdr:row>
      <xdr:rowOff>165735</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4592300" y="69837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34925</xdr:rowOff>
    </xdr:from>
    <xdr:to>
      <xdr:col>72</xdr:col>
      <xdr:colOff>38100</xdr:colOff>
      <xdr:row>40</xdr:row>
      <xdr:rowOff>136525</xdr:rowOff>
    </xdr:to>
    <xdr:sp macro="" textlink="">
      <xdr:nvSpPr>
        <xdr:cNvPr id="536" name="楕円 535">
          <a:extLst>
            <a:ext uri="{FF2B5EF4-FFF2-40B4-BE49-F238E27FC236}">
              <a16:creationId xmlns:a16="http://schemas.microsoft.com/office/drawing/2014/main" id="{00000000-0008-0000-0F00-000018020000}"/>
            </a:ext>
          </a:extLst>
        </xdr:cNvPr>
        <xdr:cNvSpPr/>
      </xdr:nvSpPr>
      <xdr:spPr>
        <a:xfrm>
          <a:off x="1365250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85725</xdr:rowOff>
    </xdr:from>
    <xdr:to>
      <xdr:col>76</xdr:col>
      <xdr:colOff>114300</xdr:colOff>
      <xdr:row>40</xdr:row>
      <xdr:rowOff>125730</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3703300" y="69437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160655</xdr:rowOff>
    </xdr:from>
    <xdr:to>
      <xdr:col>67</xdr:col>
      <xdr:colOff>101600</xdr:colOff>
      <xdr:row>40</xdr:row>
      <xdr:rowOff>90805</xdr:rowOff>
    </xdr:to>
    <xdr:sp macro="" textlink="">
      <xdr:nvSpPr>
        <xdr:cNvPr id="538" name="楕円 537">
          <a:extLst>
            <a:ext uri="{FF2B5EF4-FFF2-40B4-BE49-F238E27FC236}">
              <a16:creationId xmlns:a16="http://schemas.microsoft.com/office/drawing/2014/main" id="{00000000-0008-0000-0F00-00001A020000}"/>
            </a:ext>
          </a:extLst>
        </xdr:cNvPr>
        <xdr:cNvSpPr/>
      </xdr:nvSpPr>
      <xdr:spPr>
        <a:xfrm>
          <a:off x="12763500" y="684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40005</xdr:rowOff>
    </xdr:from>
    <xdr:to>
      <xdr:col>71</xdr:col>
      <xdr:colOff>177800</xdr:colOff>
      <xdr:row>40</xdr:row>
      <xdr:rowOff>85725</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814300" y="68980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40" name="n_1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5266044" y="6603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41" name="n_2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4389744" y="654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42" name="n_3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3500744" y="645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43" name="n_4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2611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36212</xdr:rowOff>
    </xdr:from>
    <xdr:ext cx="405111" cy="259045"/>
    <xdr:sp macro="" textlink="">
      <xdr:nvSpPr>
        <xdr:cNvPr id="544" name="n_1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5266044"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167657</xdr:rowOff>
    </xdr:from>
    <xdr:ext cx="405111" cy="259045"/>
    <xdr:sp macro="" textlink="">
      <xdr:nvSpPr>
        <xdr:cNvPr id="545" name="n_2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4389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127652</xdr:rowOff>
    </xdr:from>
    <xdr:ext cx="405111" cy="259045"/>
    <xdr:sp macro="" textlink="">
      <xdr:nvSpPr>
        <xdr:cNvPr id="546" name="n_3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3500744" y="698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81932</xdr:rowOff>
    </xdr:from>
    <xdr:ext cx="405111" cy="259045"/>
    <xdr:sp macro="" textlink="">
      <xdr:nvSpPr>
        <xdr:cNvPr id="547" name="n_4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2611744" y="693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00000000-0008-0000-0F00-00002E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1" name="テキスト ボックス 560">
          <a:extLst>
            <a:ext uri="{FF2B5EF4-FFF2-40B4-BE49-F238E27FC236}">
              <a16:creationId xmlns:a16="http://schemas.microsoft.com/office/drawing/2014/main" id="{00000000-0008-0000-0F00-000031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3" name="テキスト ボックス 562">
          <a:extLst>
            <a:ext uri="{FF2B5EF4-FFF2-40B4-BE49-F238E27FC236}">
              <a16:creationId xmlns:a16="http://schemas.microsoft.com/office/drawing/2014/main" id="{00000000-0008-0000-0F00-000033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5" name="テキスト ボックス 564">
          <a:extLst>
            <a:ext uri="{FF2B5EF4-FFF2-40B4-BE49-F238E27FC236}">
              <a16:creationId xmlns:a16="http://schemas.microsoft.com/office/drawing/2014/main" id="{00000000-0008-0000-0F00-000035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00000000-0008-0000-0F00-000039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00000000-0008-0000-0F00-00003A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flipV="1">
          <a:off x="22160864" y="5826927"/>
          <a:ext cx="0" cy="1410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72" name="【一般廃棄物処理施設】&#10;一人当たり有形固定資産（償却資産）額最小値テキスト">
          <a:extLst>
            <a:ext uri="{FF2B5EF4-FFF2-40B4-BE49-F238E27FC236}">
              <a16:creationId xmlns:a16="http://schemas.microsoft.com/office/drawing/2014/main" id="{00000000-0008-0000-0F00-00003C020000}"/>
            </a:ext>
          </a:extLst>
        </xdr:cNvPr>
        <xdr:cNvSpPr txBox="1"/>
      </xdr:nvSpPr>
      <xdr:spPr>
        <a:xfrm>
          <a:off x="22199600" y="72413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22072600" y="723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00000000-0008-0000-0F00-00003E020000}"/>
            </a:ext>
          </a:extLst>
        </xdr:cNvPr>
        <xdr:cNvSpPr txBox="1"/>
      </xdr:nvSpPr>
      <xdr:spPr>
        <a:xfrm>
          <a:off x="22199600" y="560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22072600" y="582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84377</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00000000-0008-0000-0F00-000040020000}"/>
            </a:ext>
          </a:extLst>
        </xdr:cNvPr>
        <xdr:cNvSpPr txBox="1"/>
      </xdr:nvSpPr>
      <xdr:spPr>
        <a:xfrm>
          <a:off x="22199600" y="677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2110700" y="69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1272500" y="692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20383500" y="692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9494500" y="6923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18605500" y="697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143708</xdr:rowOff>
    </xdr:from>
    <xdr:to>
      <xdr:col>116</xdr:col>
      <xdr:colOff>114300</xdr:colOff>
      <xdr:row>42</xdr:row>
      <xdr:rowOff>73858</xdr:rowOff>
    </xdr:to>
    <xdr:sp macro="" textlink="">
      <xdr:nvSpPr>
        <xdr:cNvPr id="587" name="楕円 586">
          <a:extLst>
            <a:ext uri="{FF2B5EF4-FFF2-40B4-BE49-F238E27FC236}">
              <a16:creationId xmlns:a16="http://schemas.microsoft.com/office/drawing/2014/main" id="{00000000-0008-0000-0F00-00004B020000}"/>
            </a:ext>
          </a:extLst>
        </xdr:cNvPr>
        <xdr:cNvSpPr/>
      </xdr:nvSpPr>
      <xdr:spPr>
        <a:xfrm>
          <a:off x="22110700" y="717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58635</xdr:rowOff>
    </xdr:from>
    <xdr:ext cx="469744" cy="259045"/>
    <xdr:sp macro="" textlink="">
      <xdr:nvSpPr>
        <xdr:cNvPr id="588" name="【一般廃棄物処理施設】&#10;一人当たり有形固定資産（償却資産）額該当値テキスト">
          <a:extLst>
            <a:ext uri="{FF2B5EF4-FFF2-40B4-BE49-F238E27FC236}">
              <a16:creationId xmlns:a16="http://schemas.microsoft.com/office/drawing/2014/main" id="{00000000-0008-0000-0F00-00004C020000}"/>
            </a:ext>
          </a:extLst>
        </xdr:cNvPr>
        <xdr:cNvSpPr txBox="1"/>
      </xdr:nvSpPr>
      <xdr:spPr>
        <a:xfrm>
          <a:off x="22199600" y="7088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148638</xdr:rowOff>
    </xdr:from>
    <xdr:to>
      <xdr:col>112</xdr:col>
      <xdr:colOff>38100</xdr:colOff>
      <xdr:row>42</xdr:row>
      <xdr:rowOff>78788</xdr:rowOff>
    </xdr:to>
    <xdr:sp macro="" textlink="">
      <xdr:nvSpPr>
        <xdr:cNvPr id="589" name="楕円 588">
          <a:extLst>
            <a:ext uri="{FF2B5EF4-FFF2-40B4-BE49-F238E27FC236}">
              <a16:creationId xmlns:a16="http://schemas.microsoft.com/office/drawing/2014/main" id="{00000000-0008-0000-0F00-00004D020000}"/>
            </a:ext>
          </a:extLst>
        </xdr:cNvPr>
        <xdr:cNvSpPr/>
      </xdr:nvSpPr>
      <xdr:spPr>
        <a:xfrm>
          <a:off x="21272500" y="717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23058</xdr:rowOff>
    </xdr:from>
    <xdr:to>
      <xdr:col>116</xdr:col>
      <xdr:colOff>63500</xdr:colOff>
      <xdr:row>42</xdr:row>
      <xdr:rowOff>27988</xdr:rowOff>
    </xdr:to>
    <xdr:cxnSp macro="">
      <xdr:nvCxnSpPr>
        <xdr:cNvPr id="590" name="直線コネクタ 589">
          <a:extLst>
            <a:ext uri="{FF2B5EF4-FFF2-40B4-BE49-F238E27FC236}">
              <a16:creationId xmlns:a16="http://schemas.microsoft.com/office/drawing/2014/main" id="{00000000-0008-0000-0F00-00004E020000}"/>
            </a:ext>
          </a:extLst>
        </xdr:cNvPr>
        <xdr:cNvCxnSpPr/>
      </xdr:nvCxnSpPr>
      <xdr:spPr>
        <a:xfrm flipV="1">
          <a:off x="21323300" y="7223958"/>
          <a:ext cx="838200" cy="4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148680</xdr:rowOff>
    </xdr:from>
    <xdr:to>
      <xdr:col>107</xdr:col>
      <xdr:colOff>101600</xdr:colOff>
      <xdr:row>42</xdr:row>
      <xdr:rowOff>78830</xdr:rowOff>
    </xdr:to>
    <xdr:sp macro="" textlink="">
      <xdr:nvSpPr>
        <xdr:cNvPr id="591" name="楕円 590">
          <a:extLst>
            <a:ext uri="{FF2B5EF4-FFF2-40B4-BE49-F238E27FC236}">
              <a16:creationId xmlns:a16="http://schemas.microsoft.com/office/drawing/2014/main" id="{00000000-0008-0000-0F00-00004F020000}"/>
            </a:ext>
          </a:extLst>
        </xdr:cNvPr>
        <xdr:cNvSpPr/>
      </xdr:nvSpPr>
      <xdr:spPr>
        <a:xfrm>
          <a:off x="20383500" y="717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27988</xdr:rowOff>
    </xdr:from>
    <xdr:to>
      <xdr:col>111</xdr:col>
      <xdr:colOff>177800</xdr:colOff>
      <xdr:row>42</xdr:row>
      <xdr:rowOff>28030</xdr:rowOff>
    </xdr:to>
    <xdr:cxnSp macro="">
      <xdr:nvCxnSpPr>
        <xdr:cNvPr id="592" name="直線コネクタ 591">
          <a:extLst>
            <a:ext uri="{FF2B5EF4-FFF2-40B4-BE49-F238E27FC236}">
              <a16:creationId xmlns:a16="http://schemas.microsoft.com/office/drawing/2014/main" id="{00000000-0008-0000-0F00-000050020000}"/>
            </a:ext>
          </a:extLst>
        </xdr:cNvPr>
        <xdr:cNvCxnSpPr/>
      </xdr:nvCxnSpPr>
      <xdr:spPr>
        <a:xfrm flipV="1">
          <a:off x="20434300" y="7228888"/>
          <a:ext cx="8890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148760</xdr:rowOff>
    </xdr:from>
    <xdr:to>
      <xdr:col>102</xdr:col>
      <xdr:colOff>165100</xdr:colOff>
      <xdr:row>42</xdr:row>
      <xdr:rowOff>78910</xdr:rowOff>
    </xdr:to>
    <xdr:sp macro="" textlink="">
      <xdr:nvSpPr>
        <xdr:cNvPr id="593" name="楕円 592">
          <a:extLst>
            <a:ext uri="{FF2B5EF4-FFF2-40B4-BE49-F238E27FC236}">
              <a16:creationId xmlns:a16="http://schemas.microsoft.com/office/drawing/2014/main" id="{00000000-0008-0000-0F00-000051020000}"/>
            </a:ext>
          </a:extLst>
        </xdr:cNvPr>
        <xdr:cNvSpPr/>
      </xdr:nvSpPr>
      <xdr:spPr>
        <a:xfrm>
          <a:off x="19494500" y="7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28030</xdr:rowOff>
    </xdr:from>
    <xdr:to>
      <xdr:col>107</xdr:col>
      <xdr:colOff>50800</xdr:colOff>
      <xdr:row>42</xdr:row>
      <xdr:rowOff>28110</xdr:rowOff>
    </xdr:to>
    <xdr:cxnSp macro="">
      <xdr:nvCxnSpPr>
        <xdr:cNvPr id="594" name="直線コネクタ 593">
          <a:extLst>
            <a:ext uri="{FF2B5EF4-FFF2-40B4-BE49-F238E27FC236}">
              <a16:creationId xmlns:a16="http://schemas.microsoft.com/office/drawing/2014/main" id="{00000000-0008-0000-0F00-000052020000}"/>
            </a:ext>
          </a:extLst>
        </xdr:cNvPr>
        <xdr:cNvCxnSpPr/>
      </xdr:nvCxnSpPr>
      <xdr:spPr>
        <a:xfrm flipV="1">
          <a:off x="19545300" y="7228930"/>
          <a:ext cx="889000" cy="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148813</xdr:rowOff>
    </xdr:from>
    <xdr:to>
      <xdr:col>98</xdr:col>
      <xdr:colOff>38100</xdr:colOff>
      <xdr:row>42</xdr:row>
      <xdr:rowOff>78963</xdr:rowOff>
    </xdr:to>
    <xdr:sp macro="" textlink="">
      <xdr:nvSpPr>
        <xdr:cNvPr id="595" name="楕円 594">
          <a:extLst>
            <a:ext uri="{FF2B5EF4-FFF2-40B4-BE49-F238E27FC236}">
              <a16:creationId xmlns:a16="http://schemas.microsoft.com/office/drawing/2014/main" id="{00000000-0008-0000-0F00-000053020000}"/>
            </a:ext>
          </a:extLst>
        </xdr:cNvPr>
        <xdr:cNvSpPr/>
      </xdr:nvSpPr>
      <xdr:spPr>
        <a:xfrm>
          <a:off x="18605500" y="71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28110</xdr:rowOff>
    </xdr:from>
    <xdr:to>
      <xdr:col>102</xdr:col>
      <xdr:colOff>114300</xdr:colOff>
      <xdr:row>42</xdr:row>
      <xdr:rowOff>28163</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8656300" y="7229010"/>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11267</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1043411" y="66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12105</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20167111" y="669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12341</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9278111" y="66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8389111" y="674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69915</xdr:rowOff>
    </xdr:from>
    <xdr:ext cx="469744" cy="259045"/>
    <xdr:sp macro="" textlink="">
      <xdr:nvSpPr>
        <xdr:cNvPr id="601" name="n_1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1075728" y="727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69957</xdr:rowOff>
    </xdr:from>
    <xdr:ext cx="469744" cy="259045"/>
    <xdr:sp macro="" textlink="">
      <xdr:nvSpPr>
        <xdr:cNvPr id="602" name="n_2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20199428" y="72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70037</xdr:rowOff>
    </xdr:from>
    <xdr:ext cx="469744" cy="259045"/>
    <xdr:sp macro="" textlink="">
      <xdr:nvSpPr>
        <xdr:cNvPr id="603" name="n_3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9310428" y="727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70090</xdr:rowOff>
    </xdr:from>
    <xdr:ext cx="469744" cy="259045"/>
    <xdr:sp macro="" textlink="">
      <xdr:nvSpPr>
        <xdr:cNvPr id="604" name="n_4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18421428" y="72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6" name="正方形/長方形 615">
          <a:extLst>
            <a:ext uri="{FF2B5EF4-FFF2-40B4-BE49-F238E27FC236}">
              <a16:creationId xmlns:a16="http://schemas.microsoft.com/office/drawing/2014/main" id="{00000000-0008-0000-0F00-000068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7" name="正方形/長方形 616">
          <a:extLst>
            <a:ext uri="{FF2B5EF4-FFF2-40B4-BE49-F238E27FC236}">
              <a16:creationId xmlns:a16="http://schemas.microsoft.com/office/drawing/2014/main" id="{00000000-0008-0000-0F00-000069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a:extLst>
            <a:ext uri="{FF2B5EF4-FFF2-40B4-BE49-F238E27FC236}">
              <a16:creationId xmlns:a16="http://schemas.microsoft.com/office/drawing/2014/main" id="{00000000-0008-0000-0F00-000076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a:extLst>
            <a:ext uri="{FF2B5EF4-FFF2-40B4-BE49-F238E27FC236}">
              <a16:creationId xmlns:a16="http://schemas.microsoft.com/office/drawing/2014/main" id="{00000000-0008-0000-0F00-000077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a:extLst>
            <a:ext uri="{FF2B5EF4-FFF2-40B4-BE49-F238E27FC236}">
              <a16:creationId xmlns:a16="http://schemas.microsoft.com/office/drawing/2014/main" id="{00000000-0008-0000-0F00-000079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a:extLst>
            <a:ext uri="{FF2B5EF4-FFF2-40B4-BE49-F238E27FC236}">
              <a16:creationId xmlns:a16="http://schemas.microsoft.com/office/drawing/2014/main" id="{00000000-0008-0000-0F00-00007B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a:extLst>
            <a:ext uri="{FF2B5EF4-FFF2-40B4-BE49-F238E27FC236}">
              <a16:creationId xmlns:a16="http://schemas.microsoft.com/office/drawing/2014/main" id="{00000000-0008-0000-0F00-00007E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a:extLst>
            <a:ext uri="{FF2B5EF4-FFF2-40B4-BE49-F238E27FC236}">
              <a16:creationId xmlns:a16="http://schemas.microsoft.com/office/drawing/2014/main" id="{00000000-0008-0000-0F00-000080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0000000-0008-0000-0F00-000082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消防施設】&#10;有形固定資産減価償却率グラフ枠">
          <a:extLst>
            <a:ext uri="{FF2B5EF4-FFF2-40B4-BE49-F238E27FC236}">
              <a16:creationId xmlns:a16="http://schemas.microsoft.com/office/drawing/2014/main" id="{00000000-0008-0000-0F00-000084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flipV="1">
          <a:off x="16318864" y="1345120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646" name="【消防施設】&#10;有形固定資産減価償却率最小値テキスト">
          <a:extLst>
            <a:ext uri="{FF2B5EF4-FFF2-40B4-BE49-F238E27FC236}">
              <a16:creationId xmlns:a16="http://schemas.microsoft.com/office/drawing/2014/main" id="{00000000-0008-0000-0F00-000086020000}"/>
            </a:ext>
          </a:extLst>
        </xdr:cNvPr>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648" name="【消防施設】&#10;有形固定資産減価償却率最大値テキスト">
          <a:extLst>
            <a:ext uri="{FF2B5EF4-FFF2-40B4-BE49-F238E27FC236}">
              <a16:creationId xmlns:a16="http://schemas.microsoft.com/office/drawing/2014/main" id="{00000000-0008-0000-0F00-000088020000}"/>
            </a:ext>
          </a:extLst>
        </xdr:cNvPr>
        <xdr:cNvSpPr txBox="1"/>
      </xdr:nvSpPr>
      <xdr:spPr>
        <a:xfrm>
          <a:off x="16357600" y="1322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6230600" y="1345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650" name="【消防施設】&#10;有形固定資産減価償却率平均値テキスト">
          <a:extLst>
            <a:ext uri="{FF2B5EF4-FFF2-40B4-BE49-F238E27FC236}">
              <a16:creationId xmlns:a16="http://schemas.microsoft.com/office/drawing/2014/main" id="{00000000-0008-0000-0F00-00008A020000}"/>
            </a:ext>
          </a:extLst>
        </xdr:cNvPr>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1" name="フローチャート: 判断 650">
          <a:extLst>
            <a:ext uri="{FF2B5EF4-FFF2-40B4-BE49-F238E27FC236}">
              <a16:creationId xmlns:a16="http://schemas.microsoft.com/office/drawing/2014/main" id="{00000000-0008-0000-0F00-00008B020000}"/>
            </a:ext>
          </a:extLst>
        </xdr:cNvPr>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52" name="フローチャート: 判断 651">
          <a:extLst>
            <a:ext uri="{FF2B5EF4-FFF2-40B4-BE49-F238E27FC236}">
              <a16:creationId xmlns:a16="http://schemas.microsoft.com/office/drawing/2014/main" id="{00000000-0008-0000-0F00-00008C020000}"/>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653" name="フローチャート: 判断 652">
          <a:extLst>
            <a:ext uri="{FF2B5EF4-FFF2-40B4-BE49-F238E27FC236}">
              <a16:creationId xmlns:a16="http://schemas.microsoft.com/office/drawing/2014/main" id="{00000000-0008-0000-0F00-00008D020000}"/>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654" name="フローチャート: 判断 653">
          <a:extLst>
            <a:ext uri="{FF2B5EF4-FFF2-40B4-BE49-F238E27FC236}">
              <a16:creationId xmlns:a16="http://schemas.microsoft.com/office/drawing/2014/main" id="{00000000-0008-0000-0F00-00008E020000}"/>
            </a:ext>
          </a:extLst>
        </xdr:cNvPr>
        <xdr:cNvSpPr/>
      </xdr:nvSpPr>
      <xdr:spPr>
        <a:xfrm>
          <a:off x="13652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655" name="フローチャート: 判断 654">
          <a:extLst>
            <a:ext uri="{FF2B5EF4-FFF2-40B4-BE49-F238E27FC236}">
              <a16:creationId xmlns:a16="http://schemas.microsoft.com/office/drawing/2014/main" id="{00000000-0008-0000-0F00-00008F020000}"/>
            </a:ext>
          </a:extLst>
        </xdr:cNvPr>
        <xdr:cNvSpPr/>
      </xdr:nvSpPr>
      <xdr:spPr>
        <a:xfrm>
          <a:off x="12763500" y="1386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00000000-0008-0000-0F00-000091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00000000-0008-0000-0F00-000093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F00-000094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78739</xdr:rowOff>
    </xdr:from>
    <xdr:to>
      <xdr:col>85</xdr:col>
      <xdr:colOff>177800</xdr:colOff>
      <xdr:row>84</xdr:row>
      <xdr:rowOff>8889</xdr:rowOff>
    </xdr:to>
    <xdr:sp macro="" textlink="">
      <xdr:nvSpPr>
        <xdr:cNvPr id="661" name="楕円 660">
          <a:extLst>
            <a:ext uri="{FF2B5EF4-FFF2-40B4-BE49-F238E27FC236}">
              <a16:creationId xmlns:a16="http://schemas.microsoft.com/office/drawing/2014/main" id="{00000000-0008-0000-0F00-000095020000}"/>
            </a:ext>
          </a:extLst>
        </xdr:cNvPr>
        <xdr:cNvSpPr/>
      </xdr:nvSpPr>
      <xdr:spPr>
        <a:xfrm>
          <a:off x="162687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57166</xdr:rowOff>
    </xdr:from>
    <xdr:ext cx="405111" cy="259045"/>
    <xdr:sp macro="" textlink="">
      <xdr:nvSpPr>
        <xdr:cNvPr id="662" name="【消防施設】&#10;有形固定資産減価償却率該当値テキスト">
          <a:extLst>
            <a:ext uri="{FF2B5EF4-FFF2-40B4-BE49-F238E27FC236}">
              <a16:creationId xmlns:a16="http://schemas.microsoft.com/office/drawing/2014/main" id="{00000000-0008-0000-0F00-000096020000}"/>
            </a:ext>
          </a:extLst>
        </xdr:cNvPr>
        <xdr:cNvSpPr txBox="1"/>
      </xdr:nvSpPr>
      <xdr:spPr>
        <a:xfrm>
          <a:off x="16357600"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53975</xdr:rowOff>
    </xdr:from>
    <xdr:to>
      <xdr:col>81</xdr:col>
      <xdr:colOff>101600</xdr:colOff>
      <xdr:row>83</xdr:row>
      <xdr:rowOff>155575</xdr:rowOff>
    </xdr:to>
    <xdr:sp macro="" textlink="">
      <xdr:nvSpPr>
        <xdr:cNvPr id="663" name="楕円 662">
          <a:extLst>
            <a:ext uri="{FF2B5EF4-FFF2-40B4-BE49-F238E27FC236}">
              <a16:creationId xmlns:a16="http://schemas.microsoft.com/office/drawing/2014/main" id="{00000000-0008-0000-0F00-000097020000}"/>
            </a:ext>
          </a:extLst>
        </xdr:cNvPr>
        <xdr:cNvSpPr/>
      </xdr:nvSpPr>
      <xdr:spPr>
        <a:xfrm>
          <a:off x="15430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104775</xdr:rowOff>
    </xdr:from>
    <xdr:to>
      <xdr:col>85</xdr:col>
      <xdr:colOff>127000</xdr:colOff>
      <xdr:row>83</xdr:row>
      <xdr:rowOff>129539</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5481300" y="143351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19686</xdr:rowOff>
    </xdr:from>
    <xdr:to>
      <xdr:col>76</xdr:col>
      <xdr:colOff>165100</xdr:colOff>
      <xdr:row>83</xdr:row>
      <xdr:rowOff>121286</xdr:rowOff>
    </xdr:to>
    <xdr:sp macro="" textlink="">
      <xdr:nvSpPr>
        <xdr:cNvPr id="665" name="楕円 664">
          <a:extLst>
            <a:ext uri="{FF2B5EF4-FFF2-40B4-BE49-F238E27FC236}">
              <a16:creationId xmlns:a16="http://schemas.microsoft.com/office/drawing/2014/main" id="{00000000-0008-0000-0F00-000099020000}"/>
            </a:ext>
          </a:extLst>
        </xdr:cNvPr>
        <xdr:cNvSpPr/>
      </xdr:nvSpPr>
      <xdr:spPr>
        <a:xfrm>
          <a:off x="14541500" y="1425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70486</xdr:rowOff>
    </xdr:from>
    <xdr:to>
      <xdr:col>81</xdr:col>
      <xdr:colOff>50800</xdr:colOff>
      <xdr:row>83</xdr:row>
      <xdr:rowOff>104775</xdr:rowOff>
    </xdr:to>
    <xdr:cxnSp macro="">
      <xdr:nvCxnSpPr>
        <xdr:cNvPr id="666" name="直線コネクタ 665">
          <a:extLst>
            <a:ext uri="{FF2B5EF4-FFF2-40B4-BE49-F238E27FC236}">
              <a16:creationId xmlns:a16="http://schemas.microsoft.com/office/drawing/2014/main" id="{00000000-0008-0000-0F00-00009A020000}"/>
            </a:ext>
          </a:extLst>
        </xdr:cNvPr>
        <xdr:cNvCxnSpPr/>
      </xdr:nvCxnSpPr>
      <xdr:spPr>
        <a:xfrm>
          <a:off x="14592300" y="1430083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667" name="楕円 666">
          <a:extLst>
            <a:ext uri="{FF2B5EF4-FFF2-40B4-BE49-F238E27FC236}">
              <a16:creationId xmlns:a16="http://schemas.microsoft.com/office/drawing/2014/main" id="{00000000-0008-0000-0F00-00009B020000}"/>
            </a:ext>
          </a:extLst>
        </xdr:cNvPr>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70486</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3703300" y="1426845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126364</xdr:rowOff>
    </xdr:from>
    <xdr:to>
      <xdr:col>67</xdr:col>
      <xdr:colOff>101600</xdr:colOff>
      <xdr:row>83</xdr:row>
      <xdr:rowOff>56514</xdr:rowOff>
    </xdr:to>
    <xdr:sp macro="" textlink="">
      <xdr:nvSpPr>
        <xdr:cNvPr id="669" name="楕円 668">
          <a:extLst>
            <a:ext uri="{FF2B5EF4-FFF2-40B4-BE49-F238E27FC236}">
              <a16:creationId xmlns:a16="http://schemas.microsoft.com/office/drawing/2014/main" id="{00000000-0008-0000-0F00-00009D020000}"/>
            </a:ext>
          </a:extLst>
        </xdr:cNvPr>
        <xdr:cNvSpPr/>
      </xdr:nvSpPr>
      <xdr:spPr>
        <a:xfrm>
          <a:off x="12763500" y="1418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5714</xdr:rowOff>
    </xdr:from>
    <xdr:to>
      <xdr:col>71</xdr:col>
      <xdr:colOff>177800</xdr:colOff>
      <xdr:row>83</xdr:row>
      <xdr:rowOff>38100</xdr:rowOff>
    </xdr:to>
    <xdr:cxnSp macro="">
      <xdr:nvCxnSpPr>
        <xdr:cNvPr id="670" name="直線コネクタ 669">
          <a:extLst>
            <a:ext uri="{FF2B5EF4-FFF2-40B4-BE49-F238E27FC236}">
              <a16:creationId xmlns:a16="http://schemas.microsoft.com/office/drawing/2014/main" id="{00000000-0008-0000-0F00-00009E020000}"/>
            </a:ext>
          </a:extLst>
        </xdr:cNvPr>
        <xdr:cNvCxnSpPr/>
      </xdr:nvCxnSpPr>
      <xdr:spPr>
        <a:xfrm>
          <a:off x="12814300" y="14236064"/>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671" name="n_1aveValue【消防施設】&#10;有形固定資産減価償却率">
          <a:extLst>
            <a:ext uri="{FF2B5EF4-FFF2-40B4-BE49-F238E27FC236}">
              <a16:creationId xmlns:a16="http://schemas.microsoft.com/office/drawing/2014/main" id="{00000000-0008-0000-0F00-00009F020000}"/>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672" name="n_2aveValue【消防施設】&#10;有形固定資産減価償却率">
          <a:extLst>
            <a:ext uri="{FF2B5EF4-FFF2-40B4-BE49-F238E27FC236}">
              <a16:creationId xmlns:a16="http://schemas.microsoft.com/office/drawing/2014/main" id="{00000000-0008-0000-0F00-0000A0020000}"/>
            </a:ext>
          </a:extLst>
        </xdr:cNvPr>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673" name="n_3aveValue【消防施設】&#10;有形固定資産減価償却率">
          <a:extLst>
            <a:ext uri="{FF2B5EF4-FFF2-40B4-BE49-F238E27FC236}">
              <a16:creationId xmlns:a16="http://schemas.microsoft.com/office/drawing/2014/main" id="{00000000-0008-0000-0F00-0000A1020000}"/>
            </a:ext>
          </a:extLst>
        </xdr:cNvPr>
        <xdr:cNvSpPr txBox="1"/>
      </xdr:nvSpPr>
      <xdr:spPr>
        <a:xfrm>
          <a:off x="1350074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674" name="n_4aveValue【消防施設】&#10;有形固定資産減価償却率">
          <a:extLst>
            <a:ext uri="{FF2B5EF4-FFF2-40B4-BE49-F238E27FC236}">
              <a16:creationId xmlns:a16="http://schemas.microsoft.com/office/drawing/2014/main" id="{00000000-0008-0000-0F00-0000A2020000}"/>
            </a:ext>
          </a:extLst>
        </xdr:cNvPr>
        <xdr:cNvSpPr txBox="1"/>
      </xdr:nvSpPr>
      <xdr:spPr>
        <a:xfrm>
          <a:off x="12611744" y="1364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146702</xdr:rowOff>
    </xdr:from>
    <xdr:ext cx="405111" cy="259045"/>
    <xdr:sp macro="" textlink="">
      <xdr:nvSpPr>
        <xdr:cNvPr id="675" name="n_1mainValue【消防施設】&#10;有形固定資産減価償却率">
          <a:extLst>
            <a:ext uri="{FF2B5EF4-FFF2-40B4-BE49-F238E27FC236}">
              <a16:creationId xmlns:a16="http://schemas.microsoft.com/office/drawing/2014/main" id="{00000000-0008-0000-0F00-0000A3020000}"/>
            </a:ext>
          </a:extLst>
        </xdr:cNvPr>
        <xdr:cNvSpPr txBox="1"/>
      </xdr:nvSpPr>
      <xdr:spPr>
        <a:xfrm>
          <a:off x="152660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112413</xdr:rowOff>
    </xdr:from>
    <xdr:ext cx="405111" cy="259045"/>
    <xdr:sp macro="" textlink="">
      <xdr:nvSpPr>
        <xdr:cNvPr id="676" name="n_2mainValue【消防施設】&#10;有形固定資産減価償却率">
          <a:extLst>
            <a:ext uri="{FF2B5EF4-FFF2-40B4-BE49-F238E27FC236}">
              <a16:creationId xmlns:a16="http://schemas.microsoft.com/office/drawing/2014/main" id="{00000000-0008-0000-0F00-0000A4020000}"/>
            </a:ext>
          </a:extLst>
        </xdr:cNvPr>
        <xdr:cNvSpPr txBox="1"/>
      </xdr:nvSpPr>
      <xdr:spPr>
        <a:xfrm>
          <a:off x="14389744" y="1434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677" name="n_3mainValue【消防施設】&#10;有形固定資産減価償却率">
          <a:extLst>
            <a:ext uri="{FF2B5EF4-FFF2-40B4-BE49-F238E27FC236}">
              <a16:creationId xmlns:a16="http://schemas.microsoft.com/office/drawing/2014/main" id="{00000000-0008-0000-0F00-0000A5020000}"/>
            </a:ext>
          </a:extLst>
        </xdr:cNvPr>
        <xdr:cNvSpPr txBox="1"/>
      </xdr:nvSpPr>
      <xdr:spPr>
        <a:xfrm>
          <a:off x="13500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47641</xdr:rowOff>
    </xdr:from>
    <xdr:ext cx="405111" cy="259045"/>
    <xdr:sp macro="" textlink="">
      <xdr:nvSpPr>
        <xdr:cNvPr id="678" name="n_4mainValue【消防施設】&#10;有形固定資産減価償却率">
          <a:extLst>
            <a:ext uri="{FF2B5EF4-FFF2-40B4-BE49-F238E27FC236}">
              <a16:creationId xmlns:a16="http://schemas.microsoft.com/office/drawing/2014/main" id="{00000000-0008-0000-0F00-0000A6020000}"/>
            </a:ext>
          </a:extLst>
        </xdr:cNvPr>
        <xdr:cNvSpPr txBox="1"/>
      </xdr:nvSpPr>
      <xdr:spPr>
        <a:xfrm>
          <a:off x="12611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9" name="正方形/長方形 678">
          <a:extLst>
            <a:ext uri="{FF2B5EF4-FFF2-40B4-BE49-F238E27FC236}">
              <a16:creationId xmlns:a16="http://schemas.microsoft.com/office/drawing/2014/main" id="{00000000-0008-0000-0F00-0000A7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0" name="正方形/長方形 679">
          <a:extLst>
            <a:ext uri="{FF2B5EF4-FFF2-40B4-BE49-F238E27FC236}">
              <a16:creationId xmlns:a16="http://schemas.microsoft.com/office/drawing/2014/main" id="{00000000-0008-0000-0F00-0000A8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1" name="正方形/長方形 680">
          <a:extLst>
            <a:ext uri="{FF2B5EF4-FFF2-40B4-BE49-F238E27FC236}">
              <a16:creationId xmlns:a16="http://schemas.microsoft.com/office/drawing/2014/main" id="{00000000-0008-0000-0F00-0000A9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2" name="正方形/長方形 681">
          <a:extLst>
            <a:ext uri="{FF2B5EF4-FFF2-40B4-BE49-F238E27FC236}">
              <a16:creationId xmlns:a16="http://schemas.microsoft.com/office/drawing/2014/main" id="{00000000-0008-0000-0F00-0000AA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3" name="正方形/長方形 682">
          <a:extLst>
            <a:ext uri="{FF2B5EF4-FFF2-40B4-BE49-F238E27FC236}">
              <a16:creationId xmlns:a16="http://schemas.microsoft.com/office/drawing/2014/main" id="{00000000-0008-0000-0F00-0000AB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4" name="正方形/長方形 683">
          <a:extLst>
            <a:ext uri="{FF2B5EF4-FFF2-40B4-BE49-F238E27FC236}">
              <a16:creationId xmlns:a16="http://schemas.microsoft.com/office/drawing/2014/main" id="{00000000-0008-0000-0F00-0000AC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5" name="正方形/長方形 684">
          <a:extLst>
            <a:ext uri="{FF2B5EF4-FFF2-40B4-BE49-F238E27FC236}">
              <a16:creationId xmlns:a16="http://schemas.microsoft.com/office/drawing/2014/main" id="{00000000-0008-0000-0F00-0000AD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6" name="正方形/長方形 685">
          <a:extLst>
            <a:ext uri="{FF2B5EF4-FFF2-40B4-BE49-F238E27FC236}">
              <a16:creationId xmlns:a16="http://schemas.microsoft.com/office/drawing/2014/main" id="{00000000-0008-0000-0F00-0000AE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00000000-0008-0000-0F00-0000B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00000000-0008-0000-0F00-0000B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flipV="1">
          <a:off x="22160864" y="1339977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699" name="【消防施設】&#10;一人当たり面積最小値テキスト">
          <a:extLst>
            <a:ext uri="{FF2B5EF4-FFF2-40B4-BE49-F238E27FC236}">
              <a16:creationId xmlns:a16="http://schemas.microsoft.com/office/drawing/2014/main" id="{00000000-0008-0000-0F00-0000BB020000}"/>
            </a:ext>
          </a:extLst>
        </xdr:cNvPr>
        <xdr:cNvSpPr txBox="1"/>
      </xdr:nvSpPr>
      <xdr:spPr>
        <a:xfrm>
          <a:off x="22199600" y="14563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00" name="直線コネクタ 699">
          <a:extLst>
            <a:ext uri="{FF2B5EF4-FFF2-40B4-BE49-F238E27FC236}">
              <a16:creationId xmlns:a16="http://schemas.microsoft.com/office/drawing/2014/main" id="{00000000-0008-0000-0F00-0000BC020000}"/>
            </a:ext>
          </a:extLst>
        </xdr:cNvPr>
        <xdr:cNvCxnSpPr/>
      </xdr:nvCxnSpPr>
      <xdr:spPr>
        <a:xfrm>
          <a:off x="22072600" y="14559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01" name="【消防施設】&#10;一人当たり面積最大値テキスト">
          <a:extLst>
            <a:ext uri="{FF2B5EF4-FFF2-40B4-BE49-F238E27FC236}">
              <a16:creationId xmlns:a16="http://schemas.microsoft.com/office/drawing/2014/main" id="{00000000-0008-0000-0F00-0000BD020000}"/>
            </a:ext>
          </a:extLst>
        </xdr:cNvPr>
        <xdr:cNvSpPr txBox="1"/>
      </xdr:nvSpPr>
      <xdr:spPr>
        <a:xfrm>
          <a:off x="22199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22072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703" name="【消防施設】&#10;一人当たり面積平均値テキスト">
          <a:extLst>
            <a:ext uri="{FF2B5EF4-FFF2-40B4-BE49-F238E27FC236}">
              <a16:creationId xmlns:a16="http://schemas.microsoft.com/office/drawing/2014/main" id="{00000000-0008-0000-0F00-0000BF020000}"/>
            </a:ext>
          </a:extLst>
        </xdr:cNvPr>
        <xdr:cNvSpPr txBox="1"/>
      </xdr:nvSpPr>
      <xdr:spPr>
        <a:xfrm>
          <a:off x="22199600" y="14167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04" name="フローチャート: 判断 703">
          <a:extLst>
            <a:ext uri="{FF2B5EF4-FFF2-40B4-BE49-F238E27FC236}">
              <a16:creationId xmlns:a16="http://schemas.microsoft.com/office/drawing/2014/main" id="{00000000-0008-0000-0F00-0000C0020000}"/>
            </a:ext>
          </a:extLst>
        </xdr:cNvPr>
        <xdr:cNvSpPr/>
      </xdr:nvSpPr>
      <xdr:spPr>
        <a:xfrm>
          <a:off x="22110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05" name="フローチャート: 判断 704">
          <a:extLst>
            <a:ext uri="{FF2B5EF4-FFF2-40B4-BE49-F238E27FC236}">
              <a16:creationId xmlns:a16="http://schemas.microsoft.com/office/drawing/2014/main" id="{00000000-0008-0000-0F00-0000C1020000}"/>
            </a:ext>
          </a:extLst>
        </xdr:cNvPr>
        <xdr:cNvSpPr/>
      </xdr:nvSpPr>
      <xdr:spPr>
        <a:xfrm>
          <a:off x="2127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06" name="フローチャート: 判断 705">
          <a:extLst>
            <a:ext uri="{FF2B5EF4-FFF2-40B4-BE49-F238E27FC236}">
              <a16:creationId xmlns:a16="http://schemas.microsoft.com/office/drawing/2014/main" id="{00000000-0008-0000-0F00-0000C2020000}"/>
            </a:ext>
          </a:extLst>
        </xdr:cNvPr>
        <xdr:cNvSpPr/>
      </xdr:nvSpPr>
      <xdr:spPr>
        <a:xfrm>
          <a:off x="20383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07" name="フローチャート: 判断 706">
          <a:extLst>
            <a:ext uri="{FF2B5EF4-FFF2-40B4-BE49-F238E27FC236}">
              <a16:creationId xmlns:a16="http://schemas.microsoft.com/office/drawing/2014/main" id="{00000000-0008-0000-0F00-0000C3020000}"/>
            </a:ext>
          </a:extLst>
        </xdr:cNvPr>
        <xdr:cNvSpPr/>
      </xdr:nvSpPr>
      <xdr:spPr>
        <a:xfrm>
          <a:off x="19494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08" name="フローチャート: 判断 707">
          <a:extLst>
            <a:ext uri="{FF2B5EF4-FFF2-40B4-BE49-F238E27FC236}">
              <a16:creationId xmlns:a16="http://schemas.microsoft.com/office/drawing/2014/main" id="{00000000-0008-0000-0F00-0000C4020000}"/>
            </a:ext>
          </a:extLst>
        </xdr:cNvPr>
        <xdr:cNvSpPr/>
      </xdr:nvSpPr>
      <xdr:spPr>
        <a:xfrm>
          <a:off x="18605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73025</xdr:rowOff>
    </xdr:from>
    <xdr:to>
      <xdr:col>116</xdr:col>
      <xdr:colOff>114300</xdr:colOff>
      <xdr:row>81</xdr:row>
      <xdr:rowOff>3175</xdr:rowOff>
    </xdr:to>
    <xdr:sp macro="" textlink="">
      <xdr:nvSpPr>
        <xdr:cNvPr id="714" name="楕円 713">
          <a:extLst>
            <a:ext uri="{FF2B5EF4-FFF2-40B4-BE49-F238E27FC236}">
              <a16:creationId xmlns:a16="http://schemas.microsoft.com/office/drawing/2014/main" id="{00000000-0008-0000-0F00-0000CA020000}"/>
            </a:ext>
          </a:extLst>
        </xdr:cNvPr>
        <xdr:cNvSpPr/>
      </xdr:nvSpPr>
      <xdr:spPr>
        <a:xfrm>
          <a:off x="221107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95902</xdr:rowOff>
    </xdr:from>
    <xdr:ext cx="469744" cy="259045"/>
    <xdr:sp macro="" textlink="">
      <xdr:nvSpPr>
        <xdr:cNvPr id="715" name="【消防施設】&#10;一人当たり面積該当値テキスト">
          <a:extLst>
            <a:ext uri="{FF2B5EF4-FFF2-40B4-BE49-F238E27FC236}">
              <a16:creationId xmlns:a16="http://schemas.microsoft.com/office/drawing/2014/main" id="{00000000-0008-0000-0F00-0000CB020000}"/>
            </a:ext>
          </a:extLst>
        </xdr:cNvPr>
        <xdr:cNvSpPr txBox="1"/>
      </xdr:nvSpPr>
      <xdr:spPr>
        <a:xfrm>
          <a:off x="22199600" y="1364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78739</xdr:rowOff>
    </xdr:from>
    <xdr:to>
      <xdr:col>112</xdr:col>
      <xdr:colOff>38100</xdr:colOff>
      <xdr:row>81</xdr:row>
      <xdr:rowOff>8889</xdr:rowOff>
    </xdr:to>
    <xdr:sp macro="" textlink="">
      <xdr:nvSpPr>
        <xdr:cNvPr id="716" name="楕円 715">
          <a:extLst>
            <a:ext uri="{FF2B5EF4-FFF2-40B4-BE49-F238E27FC236}">
              <a16:creationId xmlns:a16="http://schemas.microsoft.com/office/drawing/2014/main" id="{00000000-0008-0000-0F00-0000CC020000}"/>
            </a:ext>
          </a:extLst>
        </xdr:cNvPr>
        <xdr:cNvSpPr/>
      </xdr:nvSpPr>
      <xdr:spPr>
        <a:xfrm>
          <a:off x="2127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123825</xdr:rowOff>
    </xdr:from>
    <xdr:to>
      <xdr:col>116</xdr:col>
      <xdr:colOff>63500</xdr:colOff>
      <xdr:row>80</xdr:row>
      <xdr:rowOff>129539</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1323300" y="1383982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78739</xdr:rowOff>
    </xdr:from>
    <xdr:to>
      <xdr:col>107</xdr:col>
      <xdr:colOff>101600</xdr:colOff>
      <xdr:row>81</xdr:row>
      <xdr:rowOff>8889</xdr:rowOff>
    </xdr:to>
    <xdr:sp macro="" textlink="">
      <xdr:nvSpPr>
        <xdr:cNvPr id="718" name="楕円 717">
          <a:extLst>
            <a:ext uri="{FF2B5EF4-FFF2-40B4-BE49-F238E27FC236}">
              <a16:creationId xmlns:a16="http://schemas.microsoft.com/office/drawing/2014/main" id="{00000000-0008-0000-0F00-0000CE020000}"/>
            </a:ext>
          </a:extLst>
        </xdr:cNvPr>
        <xdr:cNvSpPr/>
      </xdr:nvSpPr>
      <xdr:spPr>
        <a:xfrm>
          <a:off x="20383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129539</xdr:rowOff>
    </xdr:from>
    <xdr:to>
      <xdr:col>111</xdr:col>
      <xdr:colOff>177800</xdr:colOff>
      <xdr:row>80</xdr:row>
      <xdr:rowOff>129539</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0434300" y="13845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84455</xdr:rowOff>
    </xdr:from>
    <xdr:to>
      <xdr:col>102</xdr:col>
      <xdr:colOff>165100</xdr:colOff>
      <xdr:row>81</xdr:row>
      <xdr:rowOff>14605</xdr:rowOff>
    </xdr:to>
    <xdr:sp macro="" textlink="">
      <xdr:nvSpPr>
        <xdr:cNvPr id="720" name="楕円 719">
          <a:extLst>
            <a:ext uri="{FF2B5EF4-FFF2-40B4-BE49-F238E27FC236}">
              <a16:creationId xmlns:a16="http://schemas.microsoft.com/office/drawing/2014/main" id="{00000000-0008-0000-0F00-0000D0020000}"/>
            </a:ext>
          </a:extLst>
        </xdr:cNvPr>
        <xdr:cNvSpPr/>
      </xdr:nvSpPr>
      <xdr:spPr>
        <a:xfrm>
          <a:off x="19494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129539</xdr:rowOff>
    </xdr:from>
    <xdr:to>
      <xdr:col>107</xdr:col>
      <xdr:colOff>50800</xdr:colOff>
      <xdr:row>80</xdr:row>
      <xdr:rowOff>135255</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flipV="1">
          <a:off x="19545300" y="13845539"/>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90170</xdr:rowOff>
    </xdr:from>
    <xdr:to>
      <xdr:col>98</xdr:col>
      <xdr:colOff>38100</xdr:colOff>
      <xdr:row>81</xdr:row>
      <xdr:rowOff>20320</xdr:rowOff>
    </xdr:to>
    <xdr:sp macro="" textlink="">
      <xdr:nvSpPr>
        <xdr:cNvPr id="722" name="楕円 721">
          <a:extLst>
            <a:ext uri="{FF2B5EF4-FFF2-40B4-BE49-F238E27FC236}">
              <a16:creationId xmlns:a16="http://schemas.microsoft.com/office/drawing/2014/main" id="{00000000-0008-0000-0F00-0000D2020000}"/>
            </a:ext>
          </a:extLst>
        </xdr:cNvPr>
        <xdr:cNvSpPr/>
      </xdr:nvSpPr>
      <xdr:spPr>
        <a:xfrm>
          <a:off x="18605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135255</xdr:rowOff>
    </xdr:from>
    <xdr:to>
      <xdr:col>102</xdr:col>
      <xdr:colOff>114300</xdr:colOff>
      <xdr:row>80</xdr:row>
      <xdr:rowOff>140970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flipV="1">
          <a:off x="18656300" y="138512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724" name="n_1aveValue【消防施設】&#10;一人当たり面積">
          <a:extLst>
            <a:ext uri="{FF2B5EF4-FFF2-40B4-BE49-F238E27FC236}">
              <a16:creationId xmlns:a16="http://schemas.microsoft.com/office/drawing/2014/main" id="{00000000-0008-0000-0F00-0000D4020000}"/>
            </a:ext>
          </a:extLst>
        </xdr:cNvPr>
        <xdr:cNvSpPr txBox="1"/>
      </xdr:nvSpPr>
      <xdr:spPr>
        <a:xfrm>
          <a:off x="210757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725" name="n_2aveValue【消防施設】&#10;一人当たり面積">
          <a:extLst>
            <a:ext uri="{FF2B5EF4-FFF2-40B4-BE49-F238E27FC236}">
              <a16:creationId xmlns:a16="http://schemas.microsoft.com/office/drawing/2014/main" id="{00000000-0008-0000-0F00-0000D5020000}"/>
            </a:ext>
          </a:extLst>
        </xdr:cNvPr>
        <xdr:cNvSpPr txBox="1"/>
      </xdr:nvSpPr>
      <xdr:spPr>
        <a:xfrm>
          <a:off x="20199427" y="1428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726" name="n_3aveValue【消防施設】&#10;一人当たり面積">
          <a:extLst>
            <a:ext uri="{FF2B5EF4-FFF2-40B4-BE49-F238E27FC236}">
              <a16:creationId xmlns:a16="http://schemas.microsoft.com/office/drawing/2014/main" id="{00000000-0008-0000-0F00-0000D6020000}"/>
            </a:ext>
          </a:extLst>
        </xdr:cNvPr>
        <xdr:cNvSpPr txBox="1"/>
      </xdr:nvSpPr>
      <xdr:spPr>
        <a:xfrm>
          <a:off x="19310427"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91457</xdr:rowOff>
    </xdr:from>
    <xdr:ext cx="469744" cy="259045"/>
    <xdr:sp macro="" textlink="">
      <xdr:nvSpPr>
        <xdr:cNvPr id="727" name="n_4aveValue【消防施設】&#10;一人当たり面積">
          <a:extLst>
            <a:ext uri="{FF2B5EF4-FFF2-40B4-BE49-F238E27FC236}">
              <a16:creationId xmlns:a16="http://schemas.microsoft.com/office/drawing/2014/main" id="{00000000-0008-0000-0F00-0000D7020000}"/>
            </a:ext>
          </a:extLst>
        </xdr:cNvPr>
        <xdr:cNvSpPr txBox="1"/>
      </xdr:nvSpPr>
      <xdr:spPr>
        <a:xfrm>
          <a:off x="18421427" y="1432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25416</xdr:rowOff>
    </xdr:from>
    <xdr:ext cx="469744" cy="259045"/>
    <xdr:sp macro="" textlink="">
      <xdr:nvSpPr>
        <xdr:cNvPr id="728" name="n_1mainValue【消防施設】&#10;一人当たり面積">
          <a:extLst>
            <a:ext uri="{FF2B5EF4-FFF2-40B4-BE49-F238E27FC236}">
              <a16:creationId xmlns:a16="http://schemas.microsoft.com/office/drawing/2014/main" id="{00000000-0008-0000-0F00-0000D8020000}"/>
            </a:ext>
          </a:extLst>
        </xdr:cNvPr>
        <xdr:cNvSpPr txBox="1"/>
      </xdr:nvSpPr>
      <xdr:spPr>
        <a:xfrm>
          <a:off x="210757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25416</xdr:rowOff>
    </xdr:from>
    <xdr:ext cx="469744" cy="259045"/>
    <xdr:sp macro="" textlink="">
      <xdr:nvSpPr>
        <xdr:cNvPr id="729" name="n_2mainValue【消防施設】&#10;一人当たり面積">
          <a:extLst>
            <a:ext uri="{FF2B5EF4-FFF2-40B4-BE49-F238E27FC236}">
              <a16:creationId xmlns:a16="http://schemas.microsoft.com/office/drawing/2014/main" id="{00000000-0008-0000-0F00-0000D9020000}"/>
            </a:ext>
          </a:extLst>
        </xdr:cNvPr>
        <xdr:cNvSpPr txBox="1"/>
      </xdr:nvSpPr>
      <xdr:spPr>
        <a:xfrm>
          <a:off x="20199427" y="1356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31132</xdr:rowOff>
    </xdr:from>
    <xdr:ext cx="469744" cy="259045"/>
    <xdr:sp macro="" textlink="">
      <xdr:nvSpPr>
        <xdr:cNvPr id="730" name="n_3mainValue【消防施設】&#10;一人当たり面積">
          <a:extLst>
            <a:ext uri="{FF2B5EF4-FFF2-40B4-BE49-F238E27FC236}">
              <a16:creationId xmlns:a16="http://schemas.microsoft.com/office/drawing/2014/main" id="{00000000-0008-0000-0F00-0000DA020000}"/>
            </a:ext>
          </a:extLst>
        </xdr:cNvPr>
        <xdr:cNvSpPr txBox="1"/>
      </xdr:nvSpPr>
      <xdr:spPr>
        <a:xfrm>
          <a:off x="19310427" y="1357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36847</xdr:rowOff>
    </xdr:from>
    <xdr:ext cx="469744" cy="259045"/>
    <xdr:sp macro="" textlink="">
      <xdr:nvSpPr>
        <xdr:cNvPr id="731" name="n_4mainValue【消防施設】&#10;一人当たり面積">
          <a:extLst>
            <a:ext uri="{FF2B5EF4-FFF2-40B4-BE49-F238E27FC236}">
              <a16:creationId xmlns:a16="http://schemas.microsoft.com/office/drawing/2014/main" id="{00000000-0008-0000-0F00-0000DB020000}"/>
            </a:ext>
          </a:extLst>
        </xdr:cNvPr>
        <xdr:cNvSpPr txBox="1"/>
      </xdr:nvSpPr>
      <xdr:spPr>
        <a:xfrm>
          <a:off x="184214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00000000-0008-0000-0F00-0000D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0000000-0008-0000-0F00-0000D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00000000-0008-0000-0F00-0000D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00000000-0008-0000-0F00-0000D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00000000-0008-0000-0F00-0000E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000000-0008-0000-0F00-0000E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00000000-0008-0000-0F00-0000E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00000000-0008-0000-0F00-0000E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00000000-0008-0000-0F00-0000E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F00-0000E8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00000000-0008-0000-0F00-0000EA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F00-0000EC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00000000-0008-0000-0F00-0000ED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00000000-0008-0000-0F00-0000EF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庁舎】&#10;有形固定資産減価償却率グラフ枠">
          <a:extLst>
            <a:ext uri="{FF2B5EF4-FFF2-40B4-BE49-F238E27FC236}">
              <a16:creationId xmlns:a16="http://schemas.microsoft.com/office/drawing/2014/main" id="{00000000-0008-0000-0F00-0000F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756" name="直線コネクタ 755">
          <a:extLst>
            <a:ext uri="{FF2B5EF4-FFF2-40B4-BE49-F238E27FC236}">
              <a16:creationId xmlns:a16="http://schemas.microsoft.com/office/drawing/2014/main" id="{00000000-0008-0000-0F00-0000F4020000}"/>
            </a:ext>
          </a:extLst>
        </xdr:cNvPr>
        <xdr:cNvCxnSpPr/>
      </xdr:nvCxnSpPr>
      <xdr:spPr>
        <a:xfrm flipV="1">
          <a:off x="16318864" y="17038320"/>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757" name="【庁舎】&#10;有形固定資産減価償却率最小値テキスト">
          <a:extLst>
            <a:ext uri="{FF2B5EF4-FFF2-40B4-BE49-F238E27FC236}">
              <a16:creationId xmlns:a16="http://schemas.microsoft.com/office/drawing/2014/main" id="{00000000-0008-0000-0F00-0000F5020000}"/>
            </a:ext>
          </a:extLst>
        </xdr:cNvPr>
        <xdr:cNvSpPr txBox="1"/>
      </xdr:nvSpPr>
      <xdr:spPr>
        <a:xfrm>
          <a:off x="16357600" y="186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758" name="直線コネクタ 757">
          <a:extLst>
            <a:ext uri="{FF2B5EF4-FFF2-40B4-BE49-F238E27FC236}">
              <a16:creationId xmlns:a16="http://schemas.microsoft.com/office/drawing/2014/main" id="{00000000-0008-0000-0F00-0000F6020000}"/>
            </a:ext>
          </a:extLst>
        </xdr:cNvPr>
        <xdr:cNvCxnSpPr/>
      </xdr:nvCxnSpPr>
      <xdr:spPr>
        <a:xfrm>
          <a:off x="16230600" y="1863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759" name="【庁舎】&#10;有形固定資産減価償却率最大値テキスト">
          <a:extLst>
            <a:ext uri="{FF2B5EF4-FFF2-40B4-BE49-F238E27FC236}">
              <a16:creationId xmlns:a16="http://schemas.microsoft.com/office/drawing/2014/main" id="{00000000-0008-0000-0F00-0000F7020000}"/>
            </a:ext>
          </a:extLst>
        </xdr:cNvPr>
        <xdr:cNvSpPr txBox="1"/>
      </xdr:nvSpPr>
      <xdr:spPr>
        <a:xfrm>
          <a:off x="16357600" y="1681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6230600" y="1703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761" name="【庁舎】&#10;有形固定資産減価償却率平均値テキスト">
          <a:extLst>
            <a:ext uri="{FF2B5EF4-FFF2-40B4-BE49-F238E27FC236}">
              <a16:creationId xmlns:a16="http://schemas.microsoft.com/office/drawing/2014/main" id="{00000000-0008-0000-0F00-0000F9020000}"/>
            </a:ext>
          </a:extLst>
        </xdr:cNvPr>
        <xdr:cNvSpPr txBox="1"/>
      </xdr:nvSpPr>
      <xdr:spPr>
        <a:xfrm>
          <a:off x="16357600" y="1751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762" name="フローチャート: 判断 761">
          <a:extLst>
            <a:ext uri="{FF2B5EF4-FFF2-40B4-BE49-F238E27FC236}">
              <a16:creationId xmlns:a16="http://schemas.microsoft.com/office/drawing/2014/main" id="{00000000-0008-0000-0F00-0000FA020000}"/>
            </a:ext>
          </a:extLst>
        </xdr:cNvPr>
        <xdr:cNvSpPr/>
      </xdr:nvSpPr>
      <xdr:spPr>
        <a:xfrm>
          <a:off x="16268700" y="176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763" name="フローチャート: 判断 762">
          <a:extLst>
            <a:ext uri="{FF2B5EF4-FFF2-40B4-BE49-F238E27FC236}">
              <a16:creationId xmlns:a16="http://schemas.microsoft.com/office/drawing/2014/main" id="{00000000-0008-0000-0F00-0000FB020000}"/>
            </a:ext>
          </a:extLst>
        </xdr:cNvPr>
        <xdr:cNvSpPr/>
      </xdr:nvSpPr>
      <xdr:spPr>
        <a:xfrm>
          <a:off x="15430500" y="1763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764" name="フローチャート: 判断 763">
          <a:extLst>
            <a:ext uri="{FF2B5EF4-FFF2-40B4-BE49-F238E27FC236}">
              <a16:creationId xmlns:a16="http://schemas.microsoft.com/office/drawing/2014/main" id="{00000000-0008-0000-0F00-0000FC020000}"/>
            </a:ext>
          </a:extLst>
        </xdr:cNvPr>
        <xdr:cNvSpPr/>
      </xdr:nvSpPr>
      <xdr:spPr>
        <a:xfrm>
          <a:off x="14541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765" name="フローチャート: 判断 764">
          <a:extLst>
            <a:ext uri="{FF2B5EF4-FFF2-40B4-BE49-F238E27FC236}">
              <a16:creationId xmlns:a16="http://schemas.microsoft.com/office/drawing/2014/main" id="{00000000-0008-0000-0F00-0000FD020000}"/>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766" name="フローチャート: 判断 765">
          <a:extLst>
            <a:ext uri="{FF2B5EF4-FFF2-40B4-BE49-F238E27FC236}">
              <a16:creationId xmlns:a16="http://schemas.microsoft.com/office/drawing/2014/main" id="{00000000-0008-0000-0F00-0000FE020000}"/>
            </a:ext>
          </a:extLst>
        </xdr:cNvPr>
        <xdr:cNvSpPr/>
      </xdr:nvSpPr>
      <xdr:spPr>
        <a:xfrm>
          <a:off x="12763500" y="1768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00000000-0008-0000-0F00-000000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0000000-0008-0000-0F00-000002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00000000-0008-0000-0F00-000003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27305</xdr:rowOff>
    </xdr:from>
    <xdr:to>
      <xdr:col>85</xdr:col>
      <xdr:colOff>177800</xdr:colOff>
      <xdr:row>106</xdr:row>
      <xdr:rowOff>128905</xdr:rowOff>
    </xdr:to>
    <xdr:sp macro="" textlink="">
      <xdr:nvSpPr>
        <xdr:cNvPr id="772" name="楕円 771">
          <a:extLst>
            <a:ext uri="{FF2B5EF4-FFF2-40B4-BE49-F238E27FC236}">
              <a16:creationId xmlns:a16="http://schemas.microsoft.com/office/drawing/2014/main" id="{00000000-0008-0000-0F00-000004030000}"/>
            </a:ext>
          </a:extLst>
        </xdr:cNvPr>
        <xdr:cNvSpPr/>
      </xdr:nvSpPr>
      <xdr:spPr>
        <a:xfrm>
          <a:off x="162687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5732</xdr:rowOff>
    </xdr:from>
    <xdr:ext cx="405111" cy="259045"/>
    <xdr:sp macro="" textlink="">
      <xdr:nvSpPr>
        <xdr:cNvPr id="773" name="【庁舎】&#10;有形固定資産減価償却率該当値テキスト">
          <a:extLst>
            <a:ext uri="{FF2B5EF4-FFF2-40B4-BE49-F238E27FC236}">
              <a16:creationId xmlns:a16="http://schemas.microsoft.com/office/drawing/2014/main" id="{00000000-0008-0000-0F00-000005030000}"/>
            </a:ext>
          </a:extLst>
        </xdr:cNvPr>
        <xdr:cNvSpPr txBox="1"/>
      </xdr:nvSpPr>
      <xdr:spPr>
        <a:xfrm>
          <a:off x="16357600"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166370</xdr:rowOff>
    </xdr:from>
    <xdr:to>
      <xdr:col>81</xdr:col>
      <xdr:colOff>101600</xdr:colOff>
      <xdr:row>106</xdr:row>
      <xdr:rowOff>96520</xdr:rowOff>
    </xdr:to>
    <xdr:sp macro="" textlink="">
      <xdr:nvSpPr>
        <xdr:cNvPr id="774" name="楕円 773">
          <a:extLst>
            <a:ext uri="{FF2B5EF4-FFF2-40B4-BE49-F238E27FC236}">
              <a16:creationId xmlns:a16="http://schemas.microsoft.com/office/drawing/2014/main" id="{00000000-0008-0000-0F00-000006030000}"/>
            </a:ext>
          </a:extLst>
        </xdr:cNvPr>
        <xdr:cNvSpPr/>
      </xdr:nvSpPr>
      <xdr:spPr>
        <a:xfrm>
          <a:off x="15430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45720</xdr:rowOff>
    </xdr:from>
    <xdr:to>
      <xdr:col>85</xdr:col>
      <xdr:colOff>127000</xdr:colOff>
      <xdr:row>106</xdr:row>
      <xdr:rowOff>78105</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15481300" y="182194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135889</xdr:rowOff>
    </xdr:from>
    <xdr:to>
      <xdr:col>76</xdr:col>
      <xdr:colOff>165100</xdr:colOff>
      <xdr:row>106</xdr:row>
      <xdr:rowOff>66039</xdr:rowOff>
    </xdr:to>
    <xdr:sp macro="" textlink="">
      <xdr:nvSpPr>
        <xdr:cNvPr id="776" name="楕円 775">
          <a:extLst>
            <a:ext uri="{FF2B5EF4-FFF2-40B4-BE49-F238E27FC236}">
              <a16:creationId xmlns:a16="http://schemas.microsoft.com/office/drawing/2014/main" id="{00000000-0008-0000-0F00-000008030000}"/>
            </a:ext>
          </a:extLst>
        </xdr:cNvPr>
        <xdr:cNvSpPr/>
      </xdr:nvSpPr>
      <xdr:spPr>
        <a:xfrm>
          <a:off x="14541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15239</xdr:rowOff>
    </xdr:from>
    <xdr:to>
      <xdr:col>81</xdr:col>
      <xdr:colOff>50800</xdr:colOff>
      <xdr:row>106</xdr:row>
      <xdr:rowOff>45720</xdr:rowOff>
    </xdr:to>
    <xdr:cxnSp macro="">
      <xdr:nvCxnSpPr>
        <xdr:cNvPr id="777" name="直線コネクタ 776">
          <a:extLst>
            <a:ext uri="{FF2B5EF4-FFF2-40B4-BE49-F238E27FC236}">
              <a16:creationId xmlns:a16="http://schemas.microsoft.com/office/drawing/2014/main" id="{00000000-0008-0000-0F00-000009030000}"/>
            </a:ext>
          </a:extLst>
        </xdr:cNvPr>
        <xdr:cNvCxnSpPr/>
      </xdr:nvCxnSpPr>
      <xdr:spPr>
        <a:xfrm>
          <a:off x="14592300" y="181889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95886</xdr:rowOff>
    </xdr:from>
    <xdr:to>
      <xdr:col>72</xdr:col>
      <xdr:colOff>38100</xdr:colOff>
      <xdr:row>106</xdr:row>
      <xdr:rowOff>26036</xdr:rowOff>
    </xdr:to>
    <xdr:sp macro="" textlink="">
      <xdr:nvSpPr>
        <xdr:cNvPr id="778" name="楕円 777">
          <a:extLst>
            <a:ext uri="{FF2B5EF4-FFF2-40B4-BE49-F238E27FC236}">
              <a16:creationId xmlns:a16="http://schemas.microsoft.com/office/drawing/2014/main" id="{00000000-0008-0000-0F00-00000A030000}"/>
            </a:ext>
          </a:extLst>
        </xdr:cNvPr>
        <xdr:cNvSpPr/>
      </xdr:nvSpPr>
      <xdr:spPr>
        <a:xfrm>
          <a:off x="13652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146686</xdr:rowOff>
    </xdr:from>
    <xdr:to>
      <xdr:col>76</xdr:col>
      <xdr:colOff>114300</xdr:colOff>
      <xdr:row>106</xdr:row>
      <xdr:rowOff>15239</xdr:rowOff>
    </xdr:to>
    <xdr:cxnSp macro="">
      <xdr:nvCxnSpPr>
        <xdr:cNvPr id="779" name="直線コネクタ 778">
          <a:extLst>
            <a:ext uri="{FF2B5EF4-FFF2-40B4-BE49-F238E27FC236}">
              <a16:creationId xmlns:a16="http://schemas.microsoft.com/office/drawing/2014/main" id="{00000000-0008-0000-0F00-00000B030000}"/>
            </a:ext>
          </a:extLst>
        </xdr:cNvPr>
        <xdr:cNvCxnSpPr/>
      </xdr:nvCxnSpPr>
      <xdr:spPr>
        <a:xfrm>
          <a:off x="13703300" y="1814893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780" name="楕円 779">
          <a:extLst>
            <a:ext uri="{FF2B5EF4-FFF2-40B4-BE49-F238E27FC236}">
              <a16:creationId xmlns:a16="http://schemas.microsoft.com/office/drawing/2014/main" id="{00000000-0008-0000-0F00-00000C030000}"/>
            </a:ext>
          </a:extLst>
        </xdr:cNvPr>
        <xdr:cNvSpPr/>
      </xdr:nvSpPr>
      <xdr:spPr>
        <a:xfrm>
          <a:off x="12763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146686</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2814300" y="1812417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782" name="n_1aveValue【庁舎】&#10;有形固定資産減価償却率">
          <a:extLst>
            <a:ext uri="{FF2B5EF4-FFF2-40B4-BE49-F238E27FC236}">
              <a16:creationId xmlns:a16="http://schemas.microsoft.com/office/drawing/2014/main" id="{00000000-0008-0000-0F00-00000E030000}"/>
            </a:ext>
          </a:extLst>
        </xdr:cNvPr>
        <xdr:cNvSpPr txBox="1"/>
      </xdr:nvSpPr>
      <xdr:spPr>
        <a:xfrm>
          <a:off x="15266044" y="1741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783" name="n_2aveValue【庁舎】&#10;有形固定資産減価償却率">
          <a:extLst>
            <a:ext uri="{FF2B5EF4-FFF2-40B4-BE49-F238E27FC236}">
              <a16:creationId xmlns:a16="http://schemas.microsoft.com/office/drawing/2014/main" id="{00000000-0008-0000-0F00-00000F030000}"/>
            </a:ext>
          </a:extLst>
        </xdr:cNvPr>
        <xdr:cNvSpPr txBox="1"/>
      </xdr:nvSpPr>
      <xdr:spPr>
        <a:xfrm>
          <a:off x="14389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784" name="n_3aveValue【庁舎】&#10;有形固定資産減価償却率">
          <a:extLst>
            <a:ext uri="{FF2B5EF4-FFF2-40B4-BE49-F238E27FC236}">
              <a16:creationId xmlns:a16="http://schemas.microsoft.com/office/drawing/2014/main" id="{00000000-0008-0000-0F00-000010030000}"/>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785" name="n_4aveValue【庁舎】&#10;有形固定資産減価償却率">
          <a:extLst>
            <a:ext uri="{FF2B5EF4-FFF2-40B4-BE49-F238E27FC236}">
              <a16:creationId xmlns:a16="http://schemas.microsoft.com/office/drawing/2014/main" id="{00000000-0008-0000-0F00-000011030000}"/>
            </a:ext>
          </a:extLst>
        </xdr:cNvPr>
        <xdr:cNvSpPr txBox="1"/>
      </xdr:nvSpPr>
      <xdr:spPr>
        <a:xfrm>
          <a:off x="12611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87647</xdr:rowOff>
    </xdr:from>
    <xdr:ext cx="405111" cy="259045"/>
    <xdr:sp macro="" textlink="">
      <xdr:nvSpPr>
        <xdr:cNvPr id="786" name="n_1mainValue【庁舎】&#10;有形固定資産減価償却率">
          <a:extLst>
            <a:ext uri="{FF2B5EF4-FFF2-40B4-BE49-F238E27FC236}">
              <a16:creationId xmlns:a16="http://schemas.microsoft.com/office/drawing/2014/main" id="{00000000-0008-0000-0F00-000012030000}"/>
            </a:ext>
          </a:extLst>
        </xdr:cNvPr>
        <xdr:cNvSpPr txBox="1"/>
      </xdr:nvSpPr>
      <xdr:spPr>
        <a:xfrm>
          <a:off x="152660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57166</xdr:rowOff>
    </xdr:from>
    <xdr:ext cx="405111" cy="259045"/>
    <xdr:sp macro="" textlink="">
      <xdr:nvSpPr>
        <xdr:cNvPr id="787" name="n_2mainValue【庁舎】&#10;有形固定資産減価償却率">
          <a:extLst>
            <a:ext uri="{FF2B5EF4-FFF2-40B4-BE49-F238E27FC236}">
              <a16:creationId xmlns:a16="http://schemas.microsoft.com/office/drawing/2014/main" id="{00000000-0008-0000-0F00-000013030000}"/>
            </a:ext>
          </a:extLst>
        </xdr:cNvPr>
        <xdr:cNvSpPr txBox="1"/>
      </xdr:nvSpPr>
      <xdr:spPr>
        <a:xfrm>
          <a:off x="14389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17163</xdr:rowOff>
    </xdr:from>
    <xdr:ext cx="405111" cy="259045"/>
    <xdr:sp macro="" textlink="">
      <xdr:nvSpPr>
        <xdr:cNvPr id="788" name="n_3mainValue【庁舎】&#10;有形固定資産減価償却率">
          <a:extLst>
            <a:ext uri="{FF2B5EF4-FFF2-40B4-BE49-F238E27FC236}">
              <a16:creationId xmlns:a16="http://schemas.microsoft.com/office/drawing/2014/main" id="{00000000-0008-0000-0F00-000014030000}"/>
            </a:ext>
          </a:extLst>
        </xdr:cNvPr>
        <xdr:cNvSpPr txBox="1"/>
      </xdr:nvSpPr>
      <xdr:spPr>
        <a:xfrm>
          <a:off x="135007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789" name="n_4mainValue【庁舎】&#10;有形固定資産減価償却率">
          <a:extLst>
            <a:ext uri="{FF2B5EF4-FFF2-40B4-BE49-F238E27FC236}">
              <a16:creationId xmlns:a16="http://schemas.microsoft.com/office/drawing/2014/main" id="{00000000-0008-0000-0F00-000015030000}"/>
            </a:ext>
          </a:extLst>
        </xdr:cNvPr>
        <xdr:cNvSpPr txBox="1"/>
      </xdr:nvSpPr>
      <xdr:spPr>
        <a:xfrm>
          <a:off x="12611744" y="1816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a:extLst>
            <a:ext uri="{FF2B5EF4-FFF2-40B4-BE49-F238E27FC236}">
              <a16:creationId xmlns:a16="http://schemas.microsoft.com/office/drawing/2014/main" id="{00000000-0008-0000-0F00-000016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a:extLst>
            <a:ext uri="{FF2B5EF4-FFF2-40B4-BE49-F238E27FC236}">
              <a16:creationId xmlns:a16="http://schemas.microsoft.com/office/drawing/2014/main" id="{00000000-0008-0000-0F00-000017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a:extLst>
            <a:ext uri="{FF2B5EF4-FFF2-40B4-BE49-F238E27FC236}">
              <a16:creationId xmlns:a16="http://schemas.microsoft.com/office/drawing/2014/main" id="{00000000-0008-0000-0F00-000018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a:extLst>
            <a:ext uri="{FF2B5EF4-FFF2-40B4-BE49-F238E27FC236}">
              <a16:creationId xmlns:a16="http://schemas.microsoft.com/office/drawing/2014/main" id="{00000000-0008-0000-0F00-000019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a:extLst>
            <a:ext uri="{FF2B5EF4-FFF2-40B4-BE49-F238E27FC236}">
              <a16:creationId xmlns:a16="http://schemas.microsoft.com/office/drawing/2014/main" id="{00000000-0008-0000-0F00-00001A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a:extLst>
            <a:ext uri="{FF2B5EF4-FFF2-40B4-BE49-F238E27FC236}">
              <a16:creationId xmlns:a16="http://schemas.microsoft.com/office/drawing/2014/main" id="{00000000-0008-0000-0F00-00001D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8" name="テキスト ボックス 797">
          <a:extLst>
            <a:ext uri="{FF2B5EF4-FFF2-40B4-BE49-F238E27FC236}">
              <a16:creationId xmlns:a16="http://schemas.microsoft.com/office/drawing/2014/main" id="{00000000-0008-0000-0F00-00001E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0" name="テキスト ボックス 799">
          <a:extLst>
            <a:ext uri="{FF2B5EF4-FFF2-40B4-BE49-F238E27FC236}">
              <a16:creationId xmlns:a16="http://schemas.microsoft.com/office/drawing/2014/main" id="{00000000-0008-0000-0F00-000020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0000000-0008-0000-0F00-000021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00000000-0008-0000-0F00-000022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00000000-0008-0000-0F00-000024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00000000-0008-0000-0F00-00002B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flipV="1">
          <a:off x="22160864" y="1718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13" name="【庁舎】&#10;一人当たり面積最小値テキスト">
          <a:extLst>
            <a:ext uri="{FF2B5EF4-FFF2-40B4-BE49-F238E27FC236}">
              <a16:creationId xmlns:a16="http://schemas.microsoft.com/office/drawing/2014/main" id="{00000000-0008-0000-0F00-00002D030000}"/>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15" name="【庁舎】&#10;一人当たり面積最大値テキスト">
          <a:extLst>
            <a:ext uri="{FF2B5EF4-FFF2-40B4-BE49-F238E27FC236}">
              <a16:creationId xmlns:a16="http://schemas.microsoft.com/office/drawing/2014/main" id="{00000000-0008-0000-0F00-00002F030000}"/>
            </a:ext>
          </a:extLst>
        </xdr:cNvPr>
        <xdr:cNvSpPr txBox="1"/>
      </xdr:nvSpPr>
      <xdr:spPr>
        <a:xfrm>
          <a:off x="22199600" y="1695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22072600" y="1718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817" name="【庁舎】&#10;一人当たり面積平均値テキスト">
          <a:extLst>
            <a:ext uri="{FF2B5EF4-FFF2-40B4-BE49-F238E27FC236}">
              <a16:creationId xmlns:a16="http://schemas.microsoft.com/office/drawing/2014/main" id="{00000000-0008-0000-0F00-000031030000}"/>
            </a:ext>
          </a:extLst>
        </xdr:cNvPr>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18" name="フローチャート: 判断 817">
          <a:extLst>
            <a:ext uri="{FF2B5EF4-FFF2-40B4-BE49-F238E27FC236}">
              <a16:creationId xmlns:a16="http://schemas.microsoft.com/office/drawing/2014/main" id="{00000000-0008-0000-0F00-000032030000}"/>
            </a:ext>
          </a:extLst>
        </xdr:cNvPr>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19" name="フローチャート: 判断 818">
          <a:extLst>
            <a:ext uri="{FF2B5EF4-FFF2-40B4-BE49-F238E27FC236}">
              <a16:creationId xmlns:a16="http://schemas.microsoft.com/office/drawing/2014/main" id="{00000000-0008-0000-0F00-000033030000}"/>
            </a:ext>
          </a:extLst>
        </xdr:cNvPr>
        <xdr:cNvSpPr/>
      </xdr:nvSpPr>
      <xdr:spPr>
        <a:xfrm>
          <a:off x="21272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20" name="フローチャート: 判断 819">
          <a:extLst>
            <a:ext uri="{FF2B5EF4-FFF2-40B4-BE49-F238E27FC236}">
              <a16:creationId xmlns:a16="http://schemas.microsoft.com/office/drawing/2014/main" id="{00000000-0008-0000-0F00-000034030000}"/>
            </a:ext>
          </a:extLst>
        </xdr:cNvPr>
        <xdr:cNvSpPr/>
      </xdr:nvSpPr>
      <xdr:spPr>
        <a:xfrm>
          <a:off x="20383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21" name="フローチャート: 判断 820">
          <a:extLst>
            <a:ext uri="{FF2B5EF4-FFF2-40B4-BE49-F238E27FC236}">
              <a16:creationId xmlns:a16="http://schemas.microsoft.com/office/drawing/2014/main" id="{00000000-0008-0000-0F00-000035030000}"/>
            </a:ext>
          </a:extLst>
        </xdr:cNvPr>
        <xdr:cNvSpPr/>
      </xdr:nvSpPr>
      <xdr:spPr>
        <a:xfrm>
          <a:off x="19494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22" name="フローチャート: 判断 821">
          <a:extLst>
            <a:ext uri="{FF2B5EF4-FFF2-40B4-BE49-F238E27FC236}">
              <a16:creationId xmlns:a16="http://schemas.microsoft.com/office/drawing/2014/main" id="{00000000-0008-0000-0F00-000036030000}"/>
            </a:ext>
          </a:extLst>
        </xdr:cNvPr>
        <xdr:cNvSpPr/>
      </xdr:nvSpPr>
      <xdr:spPr>
        <a:xfrm>
          <a:off x="18605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00000000-0008-0000-0F00-000038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0000000-0008-0000-0F00-000039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00000000-0008-0000-0F00-00003A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0000000-0008-0000-0F00-00003B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64263</xdr:rowOff>
    </xdr:from>
    <xdr:to>
      <xdr:col>116</xdr:col>
      <xdr:colOff>114300</xdr:colOff>
      <xdr:row>101</xdr:row>
      <xdr:rowOff>165863</xdr:rowOff>
    </xdr:to>
    <xdr:sp macro="" textlink="">
      <xdr:nvSpPr>
        <xdr:cNvPr id="828" name="楕円 827">
          <a:extLst>
            <a:ext uri="{FF2B5EF4-FFF2-40B4-BE49-F238E27FC236}">
              <a16:creationId xmlns:a16="http://schemas.microsoft.com/office/drawing/2014/main" id="{00000000-0008-0000-0F00-00003C030000}"/>
            </a:ext>
          </a:extLst>
        </xdr:cNvPr>
        <xdr:cNvSpPr/>
      </xdr:nvSpPr>
      <xdr:spPr>
        <a:xfrm>
          <a:off x="22110700" y="1738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87140</xdr:rowOff>
    </xdr:from>
    <xdr:ext cx="469744" cy="259045"/>
    <xdr:sp macro="" textlink="">
      <xdr:nvSpPr>
        <xdr:cNvPr id="829" name="【庁舎】&#10;一人当たり面積該当値テキスト">
          <a:extLst>
            <a:ext uri="{FF2B5EF4-FFF2-40B4-BE49-F238E27FC236}">
              <a16:creationId xmlns:a16="http://schemas.microsoft.com/office/drawing/2014/main" id="{00000000-0008-0000-0F00-00003D030000}"/>
            </a:ext>
          </a:extLst>
        </xdr:cNvPr>
        <xdr:cNvSpPr txBox="1"/>
      </xdr:nvSpPr>
      <xdr:spPr>
        <a:xfrm>
          <a:off x="22199600" y="1723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73406</xdr:rowOff>
    </xdr:from>
    <xdr:to>
      <xdr:col>112</xdr:col>
      <xdr:colOff>38100</xdr:colOff>
      <xdr:row>102</xdr:row>
      <xdr:rowOff>3556</xdr:rowOff>
    </xdr:to>
    <xdr:sp macro="" textlink="">
      <xdr:nvSpPr>
        <xdr:cNvPr id="830" name="楕円 829">
          <a:extLst>
            <a:ext uri="{FF2B5EF4-FFF2-40B4-BE49-F238E27FC236}">
              <a16:creationId xmlns:a16="http://schemas.microsoft.com/office/drawing/2014/main" id="{00000000-0008-0000-0F00-00003E030000}"/>
            </a:ext>
          </a:extLst>
        </xdr:cNvPr>
        <xdr:cNvSpPr/>
      </xdr:nvSpPr>
      <xdr:spPr>
        <a:xfrm>
          <a:off x="21272500" y="1738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115063</xdr:rowOff>
    </xdr:from>
    <xdr:to>
      <xdr:col>116</xdr:col>
      <xdr:colOff>63500</xdr:colOff>
      <xdr:row>101</xdr:row>
      <xdr:rowOff>124206</xdr:rowOff>
    </xdr:to>
    <xdr:cxnSp macro="">
      <xdr:nvCxnSpPr>
        <xdr:cNvPr id="831" name="直線コネクタ 830">
          <a:extLst>
            <a:ext uri="{FF2B5EF4-FFF2-40B4-BE49-F238E27FC236}">
              <a16:creationId xmlns:a16="http://schemas.microsoft.com/office/drawing/2014/main" id="{00000000-0008-0000-0F00-00003F030000}"/>
            </a:ext>
          </a:extLst>
        </xdr:cNvPr>
        <xdr:cNvCxnSpPr/>
      </xdr:nvCxnSpPr>
      <xdr:spPr>
        <a:xfrm flipV="1">
          <a:off x="21323300" y="174315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77978</xdr:rowOff>
    </xdr:from>
    <xdr:to>
      <xdr:col>107</xdr:col>
      <xdr:colOff>101600</xdr:colOff>
      <xdr:row>102</xdr:row>
      <xdr:rowOff>8128</xdr:rowOff>
    </xdr:to>
    <xdr:sp macro="" textlink="">
      <xdr:nvSpPr>
        <xdr:cNvPr id="832" name="楕円 831">
          <a:extLst>
            <a:ext uri="{FF2B5EF4-FFF2-40B4-BE49-F238E27FC236}">
              <a16:creationId xmlns:a16="http://schemas.microsoft.com/office/drawing/2014/main" id="{00000000-0008-0000-0F00-000040030000}"/>
            </a:ext>
          </a:extLst>
        </xdr:cNvPr>
        <xdr:cNvSpPr/>
      </xdr:nvSpPr>
      <xdr:spPr>
        <a:xfrm>
          <a:off x="20383500" y="1739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124206</xdr:rowOff>
    </xdr:from>
    <xdr:to>
      <xdr:col>111</xdr:col>
      <xdr:colOff>177800</xdr:colOff>
      <xdr:row>101</xdr:row>
      <xdr:rowOff>128778</xdr:rowOff>
    </xdr:to>
    <xdr:cxnSp macro="">
      <xdr:nvCxnSpPr>
        <xdr:cNvPr id="833" name="直線コネクタ 832">
          <a:extLst>
            <a:ext uri="{FF2B5EF4-FFF2-40B4-BE49-F238E27FC236}">
              <a16:creationId xmlns:a16="http://schemas.microsoft.com/office/drawing/2014/main" id="{00000000-0008-0000-0F00-000041030000}"/>
            </a:ext>
          </a:extLst>
        </xdr:cNvPr>
        <xdr:cNvCxnSpPr/>
      </xdr:nvCxnSpPr>
      <xdr:spPr>
        <a:xfrm flipV="1">
          <a:off x="20434300" y="17440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91694</xdr:rowOff>
    </xdr:from>
    <xdr:to>
      <xdr:col>102</xdr:col>
      <xdr:colOff>165100</xdr:colOff>
      <xdr:row>102</xdr:row>
      <xdr:rowOff>21844</xdr:rowOff>
    </xdr:to>
    <xdr:sp macro="" textlink="">
      <xdr:nvSpPr>
        <xdr:cNvPr id="834" name="楕円 833">
          <a:extLst>
            <a:ext uri="{FF2B5EF4-FFF2-40B4-BE49-F238E27FC236}">
              <a16:creationId xmlns:a16="http://schemas.microsoft.com/office/drawing/2014/main" id="{00000000-0008-0000-0F00-000042030000}"/>
            </a:ext>
          </a:extLst>
        </xdr:cNvPr>
        <xdr:cNvSpPr/>
      </xdr:nvSpPr>
      <xdr:spPr>
        <a:xfrm>
          <a:off x="19494500" y="174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128778</xdr:rowOff>
    </xdr:from>
    <xdr:to>
      <xdr:col>107</xdr:col>
      <xdr:colOff>50800</xdr:colOff>
      <xdr:row>101</xdr:row>
      <xdr:rowOff>142494</xdr:rowOff>
    </xdr:to>
    <xdr:cxnSp macro="">
      <xdr:nvCxnSpPr>
        <xdr:cNvPr id="835" name="直線コネクタ 834">
          <a:extLst>
            <a:ext uri="{FF2B5EF4-FFF2-40B4-BE49-F238E27FC236}">
              <a16:creationId xmlns:a16="http://schemas.microsoft.com/office/drawing/2014/main" id="{00000000-0008-0000-0F00-000043030000}"/>
            </a:ext>
          </a:extLst>
        </xdr:cNvPr>
        <xdr:cNvCxnSpPr/>
      </xdr:nvCxnSpPr>
      <xdr:spPr>
        <a:xfrm flipV="1">
          <a:off x="19545300" y="174452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100837</xdr:rowOff>
    </xdr:from>
    <xdr:to>
      <xdr:col>98</xdr:col>
      <xdr:colOff>38100</xdr:colOff>
      <xdr:row>102</xdr:row>
      <xdr:rowOff>30987</xdr:rowOff>
    </xdr:to>
    <xdr:sp macro="" textlink="">
      <xdr:nvSpPr>
        <xdr:cNvPr id="836" name="楕円 835">
          <a:extLst>
            <a:ext uri="{FF2B5EF4-FFF2-40B4-BE49-F238E27FC236}">
              <a16:creationId xmlns:a16="http://schemas.microsoft.com/office/drawing/2014/main" id="{00000000-0008-0000-0F00-000044030000}"/>
            </a:ext>
          </a:extLst>
        </xdr:cNvPr>
        <xdr:cNvSpPr/>
      </xdr:nvSpPr>
      <xdr:spPr>
        <a:xfrm>
          <a:off x="18605500" y="1741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142494</xdr:rowOff>
    </xdr:from>
    <xdr:to>
      <xdr:col>102</xdr:col>
      <xdr:colOff>114300</xdr:colOff>
      <xdr:row>101</xdr:row>
      <xdr:rowOff>151637</xdr:rowOff>
    </xdr:to>
    <xdr:cxnSp macro="">
      <xdr:nvCxnSpPr>
        <xdr:cNvPr id="837" name="直線コネクタ 836">
          <a:extLst>
            <a:ext uri="{FF2B5EF4-FFF2-40B4-BE49-F238E27FC236}">
              <a16:creationId xmlns:a16="http://schemas.microsoft.com/office/drawing/2014/main" id="{00000000-0008-0000-0F00-000045030000}"/>
            </a:ext>
          </a:extLst>
        </xdr:cNvPr>
        <xdr:cNvCxnSpPr/>
      </xdr:nvCxnSpPr>
      <xdr:spPr>
        <a:xfrm flipV="1">
          <a:off x="18656300" y="174589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152416</xdr:rowOff>
    </xdr:from>
    <xdr:ext cx="469744" cy="259045"/>
    <xdr:sp macro="" textlink="">
      <xdr:nvSpPr>
        <xdr:cNvPr id="838" name="n_1aveValue【庁舎】&#10;一人当たり面積">
          <a:extLst>
            <a:ext uri="{FF2B5EF4-FFF2-40B4-BE49-F238E27FC236}">
              <a16:creationId xmlns:a16="http://schemas.microsoft.com/office/drawing/2014/main" id="{00000000-0008-0000-0F00-000046030000}"/>
            </a:ext>
          </a:extLst>
        </xdr:cNvPr>
        <xdr:cNvSpPr txBox="1"/>
      </xdr:nvSpPr>
      <xdr:spPr>
        <a:xfrm>
          <a:off x="210757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156990</xdr:rowOff>
    </xdr:from>
    <xdr:ext cx="469744" cy="259045"/>
    <xdr:sp macro="" textlink="">
      <xdr:nvSpPr>
        <xdr:cNvPr id="839" name="n_2aveValue【庁舎】&#10;一人当たり面積">
          <a:extLst>
            <a:ext uri="{FF2B5EF4-FFF2-40B4-BE49-F238E27FC236}">
              <a16:creationId xmlns:a16="http://schemas.microsoft.com/office/drawing/2014/main" id="{00000000-0008-0000-0F00-000047030000}"/>
            </a:ext>
          </a:extLst>
        </xdr:cNvPr>
        <xdr:cNvSpPr txBox="1"/>
      </xdr:nvSpPr>
      <xdr:spPr>
        <a:xfrm>
          <a:off x="20199427" y="1815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31259</xdr:rowOff>
    </xdr:from>
    <xdr:ext cx="469744" cy="259045"/>
    <xdr:sp macro="" textlink="">
      <xdr:nvSpPr>
        <xdr:cNvPr id="840" name="n_3aveValue【庁舎】&#10;一人当たり面積">
          <a:extLst>
            <a:ext uri="{FF2B5EF4-FFF2-40B4-BE49-F238E27FC236}">
              <a16:creationId xmlns:a16="http://schemas.microsoft.com/office/drawing/2014/main" id="{00000000-0008-0000-0F00-000048030000}"/>
            </a:ext>
          </a:extLst>
        </xdr:cNvPr>
        <xdr:cNvSpPr txBox="1"/>
      </xdr:nvSpPr>
      <xdr:spPr>
        <a:xfrm>
          <a:off x="19310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31259</xdr:rowOff>
    </xdr:from>
    <xdr:ext cx="469744" cy="259045"/>
    <xdr:sp macro="" textlink="">
      <xdr:nvSpPr>
        <xdr:cNvPr id="841" name="n_4aveValue【庁舎】&#10;一人当たり面積">
          <a:extLst>
            <a:ext uri="{FF2B5EF4-FFF2-40B4-BE49-F238E27FC236}">
              <a16:creationId xmlns:a16="http://schemas.microsoft.com/office/drawing/2014/main" id="{00000000-0008-0000-0F00-000049030000}"/>
            </a:ext>
          </a:extLst>
        </xdr:cNvPr>
        <xdr:cNvSpPr txBox="1"/>
      </xdr:nvSpPr>
      <xdr:spPr>
        <a:xfrm>
          <a:off x="18421427" y="1820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20083</xdr:rowOff>
    </xdr:from>
    <xdr:ext cx="469744" cy="259045"/>
    <xdr:sp macro="" textlink="">
      <xdr:nvSpPr>
        <xdr:cNvPr id="842" name="n_1mainValue【庁舎】&#10;一人当たり面積">
          <a:extLst>
            <a:ext uri="{FF2B5EF4-FFF2-40B4-BE49-F238E27FC236}">
              <a16:creationId xmlns:a16="http://schemas.microsoft.com/office/drawing/2014/main" id="{00000000-0008-0000-0F00-00004A030000}"/>
            </a:ext>
          </a:extLst>
        </xdr:cNvPr>
        <xdr:cNvSpPr txBox="1"/>
      </xdr:nvSpPr>
      <xdr:spPr>
        <a:xfrm>
          <a:off x="21075727" y="1716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24655</xdr:rowOff>
    </xdr:from>
    <xdr:ext cx="469744" cy="259045"/>
    <xdr:sp macro="" textlink="">
      <xdr:nvSpPr>
        <xdr:cNvPr id="843" name="n_2mainValue【庁舎】&#10;一人当たり面積">
          <a:extLst>
            <a:ext uri="{FF2B5EF4-FFF2-40B4-BE49-F238E27FC236}">
              <a16:creationId xmlns:a16="http://schemas.microsoft.com/office/drawing/2014/main" id="{00000000-0008-0000-0F00-00004B030000}"/>
            </a:ext>
          </a:extLst>
        </xdr:cNvPr>
        <xdr:cNvSpPr txBox="1"/>
      </xdr:nvSpPr>
      <xdr:spPr>
        <a:xfrm>
          <a:off x="20199427" y="1716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38371</xdr:rowOff>
    </xdr:from>
    <xdr:ext cx="469744" cy="259045"/>
    <xdr:sp macro="" textlink="">
      <xdr:nvSpPr>
        <xdr:cNvPr id="844" name="n_3mainValue【庁舎】&#10;一人当たり面積">
          <a:extLst>
            <a:ext uri="{FF2B5EF4-FFF2-40B4-BE49-F238E27FC236}">
              <a16:creationId xmlns:a16="http://schemas.microsoft.com/office/drawing/2014/main" id="{00000000-0008-0000-0F00-00004C030000}"/>
            </a:ext>
          </a:extLst>
        </xdr:cNvPr>
        <xdr:cNvSpPr txBox="1"/>
      </xdr:nvSpPr>
      <xdr:spPr>
        <a:xfrm>
          <a:off x="19310427" y="171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47514</xdr:rowOff>
    </xdr:from>
    <xdr:ext cx="469744" cy="259045"/>
    <xdr:sp macro="" textlink="">
      <xdr:nvSpPr>
        <xdr:cNvPr id="845" name="n_4mainValue【庁舎】&#10;一人当たり面積">
          <a:extLst>
            <a:ext uri="{FF2B5EF4-FFF2-40B4-BE49-F238E27FC236}">
              <a16:creationId xmlns:a16="http://schemas.microsoft.com/office/drawing/2014/main" id="{00000000-0008-0000-0F00-00004D030000}"/>
            </a:ext>
          </a:extLst>
        </xdr:cNvPr>
        <xdr:cNvSpPr txBox="1"/>
      </xdr:nvSpPr>
      <xdr:spPr>
        <a:xfrm>
          <a:off x="18421427" y="171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00000000-0008-0000-0F00-00004E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00000000-0008-0000-0F00-00004F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有形固定資産減価償却率は、類似団体と比較して高い水準にある。なかでも</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の有形固定資産減価償却率が高い。資産の老朽化が進むと、潜在化している更新費用などの将来負担が増加していく事から、社会情勢等に合わせて公共施設を適正に管理していく必要がある。</a:t>
          </a:r>
        </a:p>
        <a:p>
          <a:r>
            <a:rPr kumimoji="1" lang="ja-JP" altLang="en-US" sz="1300">
              <a:latin typeface="ＭＳ Ｐゴシック" panose="020B0600070205080204" pitchFamily="50" charset="-128"/>
              <a:ea typeface="ＭＳ Ｐゴシック" panose="020B0600070205080204" pitchFamily="50" charset="-128"/>
            </a:rPr>
            <a:t>また、類似団体と比較して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一人当たり有形固定資産（償却資産）額が低いが、一部事務組合・広域連合が所有する資産が含まれていないことが要因であると考えられる。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個人市民税及び固定資産税の割合が大きいため、景気の大幅な影響を受け難く安定的な税収が見込めることから、基準財政収入額は堅調に推移している。</a:t>
          </a:r>
        </a:p>
        <a:p>
          <a:r>
            <a:rPr kumimoji="1" lang="ja-JP" altLang="en-US" sz="1200">
              <a:latin typeface="ＭＳ Ｐゴシック" panose="020B0600070205080204" pitchFamily="50" charset="-128"/>
              <a:ea typeface="ＭＳ Ｐゴシック" panose="020B0600070205080204" pitchFamily="50" charset="-128"/>
            </a:rPr>
            <a:t>一方、基準財政需要額は臨時財政対策債振替相当額の減少等により増額となり、結果として財政力指数は減少となった。</a:t>
          </a:r>
        </a:p>
        <a:p>
          <a:r>
            <a:rPr kumimoji="1" lang="ja-JP" altLang="en-US" sz="1200">
              <a:latin typeface="ＭＳ Ｐゴシック" panose="020B0600070205080204" pitchFamily="50" charset="-128"/>
              <a:ea typeface="ＭＳ Ｐゴシック" panose="020B0600070205080204" pitchFamily="50" charset="-128"/>
            </a:rPr>
            <a:t>今後、多くの公共施設が更新時期を迎え、時代の変化や市民の多様なニーズに対応した事業を推進していく必要があることから、歳出の増加が見込まれる。</a:t>
          </a:r>
        </a:p>
        <a:p>
          <a:r>
            <a:rPr kumimoji="1" lang="ja-JP" altLang="en-US" sz="1200">
              <a:latin typeface="ＭＳ Ｐゴシック" panose="020B0600070205080204" pitchFamily="50" charset="-128"/>
              <a:ea typeface="ＭＳ Ｐゴシック" panose="020B0600070205080204" pitchFamily="50" charset="-128"/>
            </a:rPr>
            <a:t>引き続き、財政健全化の取組に加え、これまで以上に公共施設マネジメントや公民連携等の考え方を取り入れた行財政改革の取組を推進していく必要がある。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148819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06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106892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26458</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122360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102252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56092</xdr:rowOff>
    </xdr:from>
    <xdr:to>
      <xdr:col>19</xdr:col>
      <xdr:colOff>184150</xdr:colOff>
      <xdr:row>40</xdr:row>
      <xdr:rowOff>157692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167869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147108</xdr:rowOff>
    </xdr:from>
    <xdr:to>
      <xdr:col>7</xdr:col>
      <xdr:colOff>31750</xdr:colOff>
      <xdr:row>40</xdr:row>
      <xdr:rowOff>77258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87435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地方交付税と臨時財政対策債が大きく減少したことで、経常収支比率の分母である経常的な一般財源等の歳入額は減少した。</a:t>
          </a:r>
        </a:p>
        <a:p>
          <a:r>
            <a:rPr kumimoji="1" lang="ja-JP" altLang="en-US" sz="1300">
              <a:latin typeface="ＭＳ Ｐゴシック" panose="020B0600070205080204" pitchFamily="50" charset="-128"/>
              <a:ea typeface="ＭＳ Ｐゴシック" panose="020B0600070205080204" pitchFamily="50" charset="-128"/>
            </a:rPr>
            <a:t>これに加え、分子である経常的一般財源等歳出額が物件費、扶助費、繰出金などの影響により増加したため、前年度から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依然として、公債費は</a:t>
          </a:r>
          <a:r>
            <a:rPr kumimoji="1" lang="en-US" altLang="ja-JP" sz="1300">
              <a:latin typeface="ＭＳ Ｐゴシック" panose="020B0600070205080204" pitchFamily="50" charset="-128"/>
              <a:ea typeface="ＭＳ Ｐゴシック" panose="020B0600070205080204" pitchFamily="50" charset="-128"/>
            </a:rPr>
            <a:t>17.3</a:t>
          </a:r>
          <a:r>
            <a:rPr kumimoji="1" lang="ja-JP" altLang="en-US" sz="1300">
              <a:latin typeface="ＭＳ Ｐゴシック" panose="020B0600070205080204" pitchFamily="50" charset="-128"/>
              <a:ea typeface="ＭＳ Ｐゴシック" panose="020B0600070205080204" pitchFamily="50" charset="-128"/>
            </a:rPr>
            <a:t>％と高い状況にあり、今後も公債費縮減に努める。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132927</xdr:rowOff>
    </xdr:from>
    <xdr:to>
      <xdr:col>23</xdr:col>
      <xdr:colOff>133350</xdr:colOff>
      <xdr:row>64</xdr:row>
      <xdr:rowOff>31327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6282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170180</xdr:rowOff>
    </xdr:from>
    <xdr:to>
      <xdr:col>19</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57180"/>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165100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5718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74523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64</xdr:row>
      <xdr:rowOff>63500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950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141833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151977</xdr:rowOff>
    </xdr:from>
    <xdr:to>
      <xdr:col>23</xdr:col>
      <xdr:colOff>184150</xdr:colOff>
      <xdr:row>64</xdr:row>
      <xdr:rowOff>82127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124054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2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119380</xdr:rowOff>
    </xdr:from>
    <xdr:to>
      <xdr:col>15</xdr:col>
      <xdr:colOff>133350</xdr:colOff>
      <xdr:row>61</xdr:row>
      <xdr:rowOff>49530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59707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114300</xdr:rowOff>
    </xdr:from>
    <xdr:to>
      <xdr:col>11</xdr:col>
      <xdr:colOff>82550</xdr:colOff>
      <xdr:row>63</xdr:row>
      <xdr:rowOff>44450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54627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99077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主として人事院勧告による給料及び期末手当の増額が影響し、全体として増加した。一方で物件費は、物価の高騰傾向にある中で多くの事業費が例年に比べて増加した。結果として、人口一人当たりの人件費・物件費等の決算額は増加となった。</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73823</xdr:rowOff>
    </xdr:from>
    <xdr:to>
      <xdr:col>23</xdr:col>
      <xdr:colOff>133350</xdr:colOff>
      <xdr:row>84</xdr:row>
      <xdr:rowOff>95338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475623"/>
          <a:ext cx="838200" cy="2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60734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117766</xdr:rowOff>
    </xdr:from>
    <xdr:to>
      <xdr:col>19</xdr:col>
      <xdr:colOff>133350</xdr:colOff>
      <xdr:row>84</xdr:row>
      <xdr:rowOff>73823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48116"/>
          <a:ext cx="889000" cy="12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157379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5591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91143</xdr:rowOff>
    </xdr:from>
    <xdr:to>
      <xdr:col>15</xdr:col>
      <xdr:colOff>82550</xdr:colOff>
      <xdr:row>83</xdr:row>
      <xdr:rowOff>117766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21493"/>
          <a:ext cx="889000" cy="2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80866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48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55195</xdr:rowOff>
    </xdr:from>
    <xdr:to>
      <xdr:col>11</xdr:col>
      <xdr:colOff>31750</xdr:colOff>
      <xdr:row>83</xdr:row>
      <xdr:rowOff>91143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14095"/>
          <a:ext cx="889000" cy="20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124232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83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44538</xdr:rowOff>
    </xdr:from>
    <xdr:to>
      <xdr:col>23</xdr:col>
      <xdr:colOff>184150</xdr:colOff>
      <xdr:row>84</xdr:row>
      <xdr:rowOff>146138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44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61065</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91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23023</xdr:rowOff>
    </xdr:from>
    <xdr:to>
      <xdr:col>19</xdr:col>
      <xdr:colOff>184150</xdr:colOff>
      <xdr:row>84</xdr:row>
      <xdr:rowOff>124623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2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134800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9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66966</xdr:rowOff>
    </xdr:from>
    <xdr:to>
      <xdr:col>15</xdr:col>
      <xdr:colOff>133350</xdr:colOff>
      <xdr:row>83</xdr:row>
      <xdr:rowOff>168566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2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7293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6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40343</xdr:rowOff>
    </xdr:from>
    <xdr:to>
      <xdr:col>11</xdr:col>
      <xdr:colOff>82550</xdr:colOff>
      <xdr:row>83</xdr:row>
      <xdr:rowOff>141943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2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126720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5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4395</xdr:rowOff>
    </xdr:from>
    <xdr:to>
      <xdr:col>7</xdr:col>
      <xdr:colOff>31750</xdr:colOff>
      <xdr:row>82</xdr:row>
      <xdr:rowOff>105995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116172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3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20109</xdr:rowOff>
    </xdr:from>
    <xdr:to>
      <xdr:col>81</xdr:col>
      <xdr:colOff>44450</xdr:colOff>
      <xdr:row>88</xdr:row>
      <xdr:rowOff>100541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510770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100541</xdr:rowOff>
    </xdr:from>
    <xdr:to>
      <xdr:col>77</xdr:col>
      <xdr:colOff>44450</xdr:colOff>
      <xdr:row>88</xdr:row>
      <xdr:rowOff>100541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1881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31343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04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88</xdr:row>
      <xdr:rowOff>100541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5107709"/>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20109</xdr:rowOff>
    </xdr:from>
    <xdr:to>
      <xdr:col>68</xdr:col>
      <xdr:colOff>152400</xdr:colOff>
      <xdr:row>88</xdr:row>
      <xdr:rowOff>120650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0770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131886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0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140759</xdr:rowOff>
    </xdr:from>
    <xdr:to>
      <xdr:col>81</xdr:col>
      <xdr:colOff>95250</xdr:colOff>
      <xdr:row>88</xdr:row>
      <xdr:rowOff>70909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112836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28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49741</xdr:rowOff>
    </xdr:from>
    <xdr:to>
      <xdr:col>77</xdr:col>
      <xdr:colOff>95250</xdr:colOff>
      <xdr:row>88</xdr:row>
      <xdr:rowOff>151341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136118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223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49741</xdr:rowOff>
    </xdr:from>
    <xdr:to>
      <xdr:col>73</xdr:col>
      <xdr:colOff>44450</xdr:colOff>
      <xdr:row>88</xdr:row>
      <xdr:rowOff>151341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137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136118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22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140759</xdr:rowOff>
    </xdr:from>
    <xdr:to>
      <xdr:col>68</xdr:col>
      <xdr:colOff>203200</xdr:colOff>
      <xdr:row>88</xdr:row>
      <xdr:rowOff>70909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55686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69850</xdr:rowOff>
    </xdr:from>
    <xdr:to>
      <xdr:col>64</xdr:col>
      <xdr:colOff>152400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78922</xdr:rowOff>
    </xdr:from>
    <xdr:to>
      <xdr:col>81</xdr:col>
      <xdr:colOff>44450</xdr:colOff>
      <xdr:row>62</xdr:row>
      <xdr:rowOff>96157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708822"/>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89263</xdr:rowOff>
    </xdr:from>
    <xdr:to>
      <xdr:col>77</xdr:col>
      <xdr:colOff>44450</xdr:colOff>
      <xdr:row>62</xdr:row>
      <xdr:rowOff>96157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19163"/>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89263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58238</xdr:rowOff>
    </xdr:from>
    <xdr:to>
      <xdr:col>68</xdr:col>
      <xdr:colOff>152400</xdr:colOff>
      <xdr:row>62</xdr:row>
      <xdr:rowOff>68580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88138"/>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28122</xdr:rowOff>
    </xdr:from>
    <xdr:to>
      <xdr:col>81</xdr:col>
      <xdr:colOff>95250</xdr:colOff>
      <xdr:row>62</xdr:row>
      <xdr:rowOff>129722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5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199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3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45357</xdr:rowOff>
    </xdr:from>
    <xdr:to>
      <xdr:col>77</xdr:col>
      <xdr:colOff>95250</xdr:colOff>
      <xdr:row>62</xdr:row>
      <xdr:rowOff>146957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131734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6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38463</xdr:rowOff>
    </xdr:from>
    <xdr:to>
      <xdr:col>73</xdr:col>
      <xdr:colOff>44450</xdr:colOff>
      <xdr:row>62</xdr:row>
      <xdr:rowOff>140063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124840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17780</xdr:rowOff>
    </xdr:from>
    <xdr:to>
      <xdr:col>68</xdr:col>
      <xdr:colOff>203200</xdr:colOff>
      <xdr:row>62</xdr:row>
      <xdr:rowOff>119380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104157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7438</xdr:rowOff>
    </xdr:from>
    <xdr:to>
      <xdr:col>64</xdr:col>
      <xdr:colOff>152400</xdr:colOff>
      <xdr:row>62</xdr:row>
      <xdr:rowOff>109038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93815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子にあたる元利償還金等から控除する特定財源の増加等により、分子は微減となったことに加え、分母にあたる標準財政規模の増加などにより、単年度の実質公債費比率が改善となった。これに伴い、３ヵ年平均で計算される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p>
        <a:p>
          <a:r>
            <a:rPr kumimoji="1" lang="ja-JP" altLang="en-US" sz="1300">
              <a:latin typeface="ＭＳ Ｐゴシック" panose="020B0600070205080204" pitchFamily="50" charset="-128"/>
              <a:ea typeface="ＭＳ Ｐゴシック" panose="020B0600070205080204" pitchFamily="50" charset="-128"/>
            </a:rPr>
            <a:t>今後、公債費の負担は、多度地区小中一貫校建設事業や消防庁舎等再編整備事業等の投資的事業に伴う地方債の借り入れを行う影響から、上げ幅が大きくなると予想される。引き続き、交付税算入率が高い有利な起債を活用し、実質的な公債費負担の抑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156633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6179800" y="714586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156932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67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11995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71860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80732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595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11995</xdr:rowOff>
    </xdr:from>
    <xdr:to>
      <xdr:col>72</xdr:col>
      <xdr:colOff>203200</xdr:colOff>
      <xdr:row>42</xdr:row>
      <xdr:rowOff>79022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4401800" y="721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79022</xdr:rowOff>
    </xdr:from>
    <xdr:to>
      <xdr:col>68</xdr:col>
      <xdr:colOff>152400</xdr:colOff>
      <xdr:row>42</xdr:row>
      <xdr:rowOff>159455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727992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80732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59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37694</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706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132645</xdr:rowOff>
    </xdr:from>
    <xdr:to>
      <xdr:col>73</xdr:col>
      <xdr:colOff>44450</xdr:colOff>
      <xdr:row>42</xdr:row>
      <xdr:rowOff>62795</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47572</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28222</xdr:rowOff>
    </xdr:from>
    <xdr:to>
      <xdr:col>68</xdr:col>
      <xdr:colOff>203200</xdr:colOff>
      <xdr:row>42</xdr:row>
      <xdr:rowOff>129822</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114599</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108655</xdr:rowOff>
    </xdr:from>
    <xdr:to>
      <xdr:col>64</xdr:col>
      <xdr:colOff>152400</xdr:colOff>
      <xdr:row>43</xdr:row>
      <xdr:rowOff>38805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23582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分母にあたる標準財政規模の増加に加え、分子にあたる将来負担額から控除する充当可能な基金の額について、桑名北部東員線整備基金への積立などにより、大幅に増加となった結果、将来負担比率は</a:t>
          </a:r>
          <a:r>
            <a:rPr kumimoji="1" lang="en-US" altLang="ja-JP" sz="1300">
              <a:latin typeface="ＭＳ Ｐゴシック" panose="020B0600070205080204" pitchFamily="50" charset="-128"/>
              <a:ea typeface="ＭＳ Ｐゴシック" panose="020B0600070205080204" pitchFamily="50" charset="-128"/>
            </a:rPr>
            <a:t>6.1</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今後、大型事業の増加が見込まれるため、公債費の抑制により一層努める。</a:t>
          </a: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115429</xdr:rowOff>
    </xdr:from>
    <xdr:to>
      <xdr:col>81</xdr:col>
      <xdr:colOff>44450</xdr:colOff>
      <xdr:row>17</xdr:row>
      <xdr:rowOff>25753</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6179800" y="2858629"/>
          <a:ext cx="838200" cy="8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25753</xdr:rowOff>
    </xdr:from>
    <xdr:to>
      <xdr:col>77</xdr:col>
      <xdr:colOff>44450</xdr:colOff>
      <xdr:row>17</xdr:row>
      <xdr:rowOff>135678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5290800" y="2940403"/>
          <a:ext cx="889000" cy="10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135678</xdr:rowOff>
    </xdr:from>
    <xdr:to>
      <xdr:col>72</xdr:col>
      <xdr:colOff>203200</xdr:colOff>
      <xdr:row>18</xdr:row>
      <xdr:rowOff>59408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305032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145979</xdr:rowOff>
    </xdr:from>
    <xdr:to>
      <xdr:col>73</xdr:col>
      <xdr:colOff>44450</xdr:colOff>
      <xdr:row>14</xdr:row>
      <xdr:rowOff>76129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59408</xdr:rowOff>
    </xdr:from>
    <xdr:to>
      <xdr:col>68</xdr:col>
      <xdr:colOff>152400</xdr:colOff>
      <xdr:row>18</xdr:row>
      <xdr:rowOff>151906</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3145508"/>
          <a:ext cx="8890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170109</xdr:rowOff>
    </xdr:from>
    <xdr:to>
      <xdr:col>68</xdr:col>
      <xdr:colOff>203200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64629</xdr:rowOff>
    </xdr:from>
    <xdr:to>
      <xdr:col>81</xdr:col>
      <xdr:colOff>95250</xdr:colOff>
      <xdr:row>16</xdr:row>
      <xdr:rowOff>166229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80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36706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77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146403</xdr:rowOff>
    </xdr:from>
    <xdr:to>
      <xdr:col>77</xdr:col>
      <xdr:colOff>95250</xdr:colOff>
      <xdr:row>17</xdr:row>
      <xdr:rowOff>76553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61330</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2975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84878</xdr:rowOff>
    </xdr:from>
    <xdr:to>
      <xdr:col>73</xdr:col>
      <xdr:colOff>44450</xdr:colOff>
      <xdr:row>18</xdr:row>
      <xdr:rowOff>15028</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9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171255</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308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8608</xdr:rowOff>
    </xdr:from>
    <xdr:to>
      <xdr:col>68</xdr:col>
      <xdr:colOff>203200</xdr:colOff>
      <xdr:row>18</xdr:row>
      <xdr:rowOff>110208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94985</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101106</xdr:rowOff>
    </xdr:from>
    <xdr:to>
      <xdr:col>64</xdr:col>
      <xdr:colOff>152400</xdr:colOff>
      <xdr:row>19</xdr:row>
      <xdr:rowOff>31256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318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16033</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27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人件費は昨年度より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％増加しており、経常収支比率でみても</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ポイント増加している。人件費が増加した要因は、主として人事院勧告による給料及び期末手当の増額のため。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今後も定員適正化計画に基づく適正な職員配置に努めていく。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102507</xdr:rowOff>
    </xdr:from>
    <xdr:to>
      <xdr:col>24</xdr:col>
      <xdr:colOff>25400</xdr:colOff>
      <xdr:row>42</xdr:row>
      <xdr:rowOff>61685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60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33762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3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61685</xdr:rowOff>
    </xdr:from>
    <xdr:to>
      <xdr:col>24</xdr:col>
      <xdr:colOff>114300</xdr:colOff>
      <xdr:row>42</xdr:row>
      <xdr:rowOff>61685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6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17434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102507</xdr:rowOff>
    </xdr:from>
    <xdr:to>
      <xdr:col>24</xdr:col>
      <xdr:colOff>114300</xdr:colOff>
      <xdr:row>33</xdr:row>
      <xdr:rowOff>102507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4535</xdr:rowOff>
    </xdr:from>
    <xdr:to>
      <xdr:col>24</xdr:col>
      <xdr:colOff>25400</xdr:colOff>
      <xdr:row>39</xdr:row>
      <xdr:rowOff>102507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91085"/>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84563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56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68036</xdr:rowOff>
    </xdr:from>
    <xdr:to>
      <xdr:col>24</xdr:col>
      <xdr:colOff>76200</xdr:colOff>
      <xdr:row>37</xdr:row>
      <xdr:rowOff>169636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11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159657</xdr:rowOff>
    </xdr:from>
    <xdr:to>
      <xdr:col>19</xdr:col>
      <xdr:colOff>187325</xdr:colOff>
      <xdr:row>39</xdr:row>
      <xdr:rowOff>4535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747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100693</xdr:rowOff>
    </xdr:from>
    <xdr:to>
      <xdr:col>20</xdr:col>
      <xdr:colOff>38100</xdr:colOff>
      <xdr:row>38</xdr:row>
      <xdr:rowOff>30843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44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41020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13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159657</xdr:rowOff>
    </xdr:from>
    <xdr:to>
      <xdr:col>15</xdr:col>
      <xdr:colOff>98425</xdr:colOff>
      <xdr:row>39</xdr:row>
      <xdr:rowOff>167822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74757"/>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86178</xdr:rowOff>
    </xdr:from>
    <xdr:to>
      <xdr:col>11</xdr:col>
      <xdr:colOff>9525</xdr:colOff>
      <xdr:row>39</xdr:row>
      <xdr:rowOff>167822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429828"/>
          <a:ext cx="889000" cy="42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59872</xdr:rowOff>
    </xdr:from>
    <xdr:to>
      <xdr:col>11</xdr:col>
      <xdr:colOff>60325</xdr:colOff>
      <xdr:row>38</xdr:row>
      <xdr:rowOff>161472</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57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199</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27214</xdr:rowOff>
    </xdr:from>
    <xdr:to>
      <xdr:col>6</xdr:col>
      <xdr:colOff>171450</xdr:colOff>
      <xdr:row>36</xdr:row>
      <xdr:rowOff>128814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138991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51707</xdr:rowOff>
    </xdr:from>
    <xdr:to>
      <xdr:col>24</xdr:col>
      <xdr:colOff>76200</xdr:colOff>
      <xdr:row>39</xdr:row>
      <xdr:rowOff>153307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7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23784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125185</xdr:rowOff>
    </xdr:from>
    <xdr:to>
      <xdr:col>20</xdr:col>
      <xdr:colOff>38100</xdr:colOff>
      <xdr:row>39</xdr:row>
      <xdr:rowOff>55335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4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40112</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108857</xdr:rowOff>
    </xdr:from>
    <xdr:to>
      <xdr:col>15</xdr:col>
      <xdr:colOff>149225</xdr:colOff>
      <xdr:row>39</xdr:row>
      <xdr:rowOff>39007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23784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71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117022</xdr:rowOff>
    </xdr:from>
    <xdr:to>
      <xdr:col>11</xdr:col>
      <xdr:colOff>60325</xdr:colOff>
      <xdr:row>40</xdr:row>
      <xdr:rowOff>47172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80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31949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35378</xdr:rowOff>
    </xdr:from>
    <xdr:to>
      <xdr:col>6</xdr:col>
      <xdr:colOff>171450</xdr:colOff>
      <xdr:row>37</xdr:row>
      <xdr:rowOff>136978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121755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46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物件費は昨年度より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％減少しているが、経常収支比率でみると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ポイント増加している。主な要因としては、物価の高騰傾向にある中で多くの事業費が例年に比べて増加したことによるものである。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135164</xdr:rowOff>
    </xdr:from>
    <xdr:to>
      <xdr:col>82</xdr:col>
      <xdr:colOff>107950</xdr:colOff>
      <xdr:row>14</xdr:row>
      <xdr:rowOff>116114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64014"/>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102507</xdr:rowOff>
    </xdr:from>
    <xdr:to>
      <xdr:col>78</xdr:col>
      <xdr:colOff>69850</xdr:colOff>
      <xdr:row>13</xdr:row>
      <xdr:rowOff>135164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116114</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313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116114</xdr:rowOff>
    </xdr:from>
    <xdr:to>
      <xdr:col>69</xdr:col>
      <xdr:colOff>92075</xdr:colOff>
      <xdr:row>15</xdr:row>
      <xdr:rowOff>118836</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5164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65314</xdr:rowOff>
    </xdr:from>
    <xdr:to>
      <xdr:col>82</xdr:col>
      <xdr:colOff>158750</xdr:colOff>
      <xdr:row>14</xdr:row>
      <xdr:rowOff>166914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81841</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31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84364</xdr:rowOff>
    </xdr:from>
    <xdr:to>
      <xdr:col>78</xdr:col>
      <xdr:colOff>120650</xdr:colOff>
      <xdr:row>14</xdr:row>
      <xdr:rowOff>14514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24691</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08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51707</xdr:rowOff>
    </xdr:from>
    <xdr:to>
      <xdr:col>74</xdr:col>
      <xdr:colOff>31750</xdr:colOff>
      <xdr:row>13</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163484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65314</xdr:rowOff>
    </xdr:from>
    <xdr:to>
      <xdr:col>69</xdr:col>
      <xdr:colOff>142875</xdr:colOff>
      <xdr:row>14</xdr:row>
      <xdr:rowOff>166914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6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5641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234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扶助費は昨年度より</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ポイント増加している。主な要因としては、子ども医療費等の増によるものである。</a:t>
          </a:r>
        </a:p>
        <a:p>
          <a:r>
            <a:rPr kumimoji="1" lang="ja-JP" altLang="en-US" sz="1300">
              <a:latin typeface="ＭＳ Ｐゴシック" panose="020B0600070205080204" pitchFamily="50" charset="-128"/>
              <a:ea typeface="ＭＳ Ｐゴシック" panose="020B0600070205080204" pitchFamily="50" charset="-128"/>
            </a:rPr>
            <a:t>今後も、少子高齢化が進むことなどから扶助費の増加が見込まれるため、市単独事業については事業の見直しにより、適切なサービス水準と経費のバランスに留意していく。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77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165100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55</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472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57150</xdr:rowOff>
    </xdr:from>
    <xdr:to>
      <xdr:col>20</xdr:col>
      <xdr:colOff>38100</xdr:colOff>
      <xdr:row>55</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168927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維持補修費は昨年度より</a:t>
          </a:r>
          <a:r>
            <a:rPr kumimoji="1" lang="en-US" altLang="ja-JP" sz="1250">
              <a:latin typeface="ＭＳ Ｐゴシック" panose="020B0600070205080204" pitchFamily="50" charset="-128"/>
              <a:ea typeface="ＭＳ Ｐゴシック" panose="020B0600070205080204" pitchFamily="50" charset="-128"/>
            </a:rPr>
            <a:t>8.1%</a:t>
          </a:r>
          <a:r>
            <a:rPr kumimoji="1" lang="ja-JP" altLang="en-US" sz="1250">
              <a:latin typeface="ＭＳ Ｐゴシック" panose="020B0600070205080204" pitchFamily="50" charset="-128"/>
              <a:ea typeface="ＭＳ Ｐゴシック" panose="020B0600070205080204" pitchFamily="50" charset="-128"/>
            </a:rPr>
            <a:t>増加しており、繰出金は</a:t>
          </a:r>
          <a:r>
            <a:rPr kumimoji="1" lang="en-US" altLang="ja-JP" sz="1250">
              <a:latin typeface="ＭＳ Ｐゴシック" panose="020B0600070205080204" pitchFamily="50" charset="-128"/>
              <a:ea typeface="ＭＳ Ｐゴシック" panose="020B0600070205080204" pitchFamily="50" charset="-128"/>
            </a:rPr>
            <a:t>5.7</a:t>
          </a:r>
          <a:r>
            <a:rPr kumimoji="1" lang="ja-JP" altLang="en-US" sz="1250">
              <a:latin typeface="ＭＳ Ｐゴシック" panose="020B0600070205080204" pitchFamily="50" charset="-128"/>
              <a:ea typeface="ＭＳ Ｐゴシック" panose="020B0600070205080204" pitchFamily="50" charset="-128"/>
            </a:rPr>
            <a:t>％増加している。経常収支比率でみるとその他全体で</a:t>
          </a:r>
          <a:r>
            <a:rPr kumimoji="1" lang="en-US" altLang="ja-JP" sz="1250">
              <a:latin typeface="ＭＳ Ｐゴシック" panose="020B0600070205080204" pitchFamily="50" charset="-128"/>
              <a:ea typeface="ＭＳ Ｐゴシック" panose="020B0600070205080204" pitchFamily="50" charset="-128"/>
            </a:rPr>
            <a:t>0.8</a:t>
          </a:r>
          <a:r>
            <a:rPr kumimoji="1" lang="ja-JP" altLang="en-US" sz="1250">
              <a:latin typeface="ＭＳ Ｐゴシック" panose="020B0600070205080204" pitchFamily="50" charset="-128"/>
              <a:ea typeface="ＭＳ Ｐゴシック" panose="020B0600070205080204" pitchFamily="50" charset="-128"/>
            </a:rPr>
            <a:t>ポイント増加している。維持補修費が増加している主な要因としては、六華苑施設維持補修費等の増である。また、繰出金が増加している主な要因としては、後期高齢者医療事業特別会計等への繰出金の増である。</a:t>
          </a:r>
        </a:p>
        <a:p>
          <a:r>
            <a:rPr kumimoji="1" lang="ja-JP" altLang="en-US" sz="1250">
              <a:latin typeface="ＭＳ Ｐゴシック" panose="020B0600070205080204" pitchFamily="50" charset="-128"/>
              <a:ea typeface="ＭＳ Ｐゴシック" panose="020B0600070205080204" pitchFamily="50" charset="-128"/>
            </a:rPr>
            <a:t>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152400</xdr:rowOff>
    </xdr:from>
    <xdr:to>
      <xdr:col>82</xdr:col>
      <xdr:colOff>107950</xdr:colOff>
      <xdr:row>61</xdr:row>
      <xdr:rowOff>44450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678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67327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1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152400</xdr:rowOff>
    </xdr:from>
    <xdr:to>
      <xdr:col>82</xdr:col>
      <xdr:colOff>196850</xdr:colOff>
      <xdr:row>52</xdr:row>
      <xdr:rowOff>152400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6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57</xdr:row>
      <xdr:rowOff>31750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028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143527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16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0</xdr:rowOff>
    </xdr:from>
    <xdr:to>
      <xdr:col>82</xdr:col>
      <xdr:colOff>158750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63500</xdr:rowOff>
    </xdr:from>
    <xdr:to>
      <xdr:col>78</xdr:col>
      <xdr:colOff>69850</xdr:colOff>
      <xdr:row>56</xdr:row>
      <xdr:rowOff>101600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95250</xdr:rowOff>
    </xdr:from>
    <xdr:to>
      <xdr:col>78</xdr:col>
      <xdr:colOff>120650</xdr:colOff>
      <xdr:row>58</xdr:row>
      <xdr:rowOff>25400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152400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664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152400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90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101600</xdr:rowOff>
    </xdr:from>
    <xdr:to>
      <xdr:col>65</xdr:col>
      <xdr:colOff>53975</xdr:colOff>
      <xdr:row>59</xdr:row>
      <xdr:rowOff>31750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16527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50800</xdr:rowOff>
    </xdr:from>
    <xdr:to>
      <xdr:col>78</xdr:col>
      <xdr:colOff>120650</xdr:colOff>
      <xdr:row>56</xdr:row>
      <xdr:rowOff>152400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162577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補助費等は昨年度より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％増加しているが、経常収支比率でみると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ポイント減少している。主な要因としては、国県支出金等返還金等の減によるものである。</a:t>
          </a:r>
        </a:p>
        <a:p>
          <a:r>
            <a:rPr kumimoji="1" lang="ja-JP" altLang="en-US" sz="1300">
              <a:latin typeface="ＭＳ Ｐゴシック" panose="020B0600070205080204" pitchFamily="50" charset="-128"/>
              <a:ea typeface="ＭＳ Ｐゴシック" panose="020B0600070205080204" pitchFamily="50" charset="-128"/>
            </a:rPr>
            <a:t>今後は、補助金の内容や必要性について精査を進め、必要性の低い補助金は見直しを行う方針である。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20320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162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31750</xdr:rowOff>
    </xdr:from>
    <xdr:to>
      <xdr:col>78</xdr:col>
      <xdr:colOff>69850</xdr:colOff>
      <xdr:row>36</xdr:row>
      <xdr:rowOff>20320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325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43197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872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8890</xdr:rowOff>
    </xdr:from>
    <xdr:to>
      <xdr:col>73</xdr:col>
      <xdr:colOff>180975</xdr:colOff>
      <xdr:row>35</xdr:row>
      <xdr:rowOff>31750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0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8890</xdr:rowOff>
    </xdr:from>
    <xdr:to>
      <xdr:col>69</xdr:col>
      <xdr:colOff>92075</xdr:colOff>
      <xdr:row>36</xdr:row>
      <xdr:rowOff>58420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00964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140970</xdr:rowOff>
    </xdr:from>
    <xdr:to>
      <xdr:col>78</xdr:col>
      <xdr:colOff>120650</xdr:colOff>
      <xdr:row>36</xdr:row>
      <xdr:rowOff>71120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55897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22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152400</xdr:rowOff>
    </xdr:from>
    <xdr:to>
      <xdr:col>74</xdr:col>
      <xdr:colOff>31750</xdr:colOff>
      <xdr:row>35</xdr:row>
      <xdr:rowOff>82550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92727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129540</xdr:rowOff>
    </xdr:from>
    <xdr:to>
      <xdr:col>69</xdr:col>
      <xdr:colOff>142875</xdr:colOff>
      <xdr:row>35</xdr:row>
      <xdr:rowOff>59690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69867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xdr:rowOff>
    </xdr:from>
    <xdr:to>
      <xdr:col>65</xdr:col>
      <xdr:colOff>53975</xdr:colOff>
      <xdr:row>36</xdr:row>
      <xdr:rowOff>109220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93997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ポイント減少している。公債費が減少した要因としては合併特例事業債などの償還額が減少したことによる。</a:t>
          </a:r>
        </a:p>
        <a:p>
          <a:r>
            <a:rPr kumimoji="1" lang="ja-JP" altLang="en-US" sz="1300">
              <a:latin typeface="ＭＳ Ｐゴシック" panose="020B0600070205080204" pitchFamily="50" charset="-128"/>
              <a:ea typeface="ＭＳ Ｐゴシック" panose="020B0600070205080204" pitchFamily="50" charset="-128"/>
            </a:rPr>
            <a:t>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40458</xdr:rowOff>
    </xdr:from>
    <xdr:to>
      <xdr:col>24</xdr:col>
      <xdr:colOff>25400</xdr:colOff>
      <xdr:row>79</xdr:row>
      <xdr:rowOff>66584</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58500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20882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222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40458</xdr:rowOff>
    </xdr:from>
    <xdr:to>
      <xdr:col>19</xdr:col>
      <xdr:colOff>187325</xdr:colOff>
      <xdr:row>79</xdr:row>
      <xdr:rowOff>66584</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58500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129195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15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40458</xdr:rowOff>
    </xdr:from>
    <xdr:to>
      <xdr:col>15</xdr:col>
      <xdr:colOff>98425</xdr:colOff>
      <xdr:row>79</xdr:row>
      <xdr:rowOff>131899</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585008"/>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90006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131899</xdr:rowOff>
    </xdr:from>
    <xdr:to>
      <xdr:col>11</xdr:col>
      <xdr:colOff>9525</xdr:colOff>
      <xdr:row>80</xdr:row>
      <xdr:rowOff>32294</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flipV="1">
          <a:off x="1320800" y="136764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148789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17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161108</xdr:rowOff>
    </xdr:from>
    <xdr:to>
      <xdr:col>24</xdr:col>
      <xdr:colOff>76200</xdr:colOff>
      <xdr:row>79</xdr:row>
      <xdr:rowOff>91258</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133185</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506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15784</xdr:rowOff>
    </xdr:from>
    <xdr:to>
      <xdr:col>20</xdr:col>
      <xdr:colOff>38100</xdr:colOff>
      <xdr:row>79</xdr:row>
      <xdr:rowOff>117384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102161</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64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161108</xdr:rowOff>
    </xdr:from>
    <xdr:to>
      <xdr:col>15</xdr:col>
      <xdr:colOff>149225</xdr:colOff>
      <xdr:row>79</xdr:row>
      <xdr:rowOff>91258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53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76035</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81099</xdr:rowOff>
    </xdr:from>
    <xdr:to>
      <xdr:col>11</xdr:col>
      <xdr:colOff>60325</xdr:colOff>
      <xdr:row>80</xdr:row>
      <xdr:rowOff>11249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62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167476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7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152944</xdr:rowOff>
    </xdr:from>
    <xdr:to>
      <xdr:col>6</xdr:col>
      <xdr:colOff>171450</xdr:colOff>
      <xdr:row>80</xdr:row>
      <xdr:rowOff>83094</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67871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公債費以外の金額は昨年度より</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％増加しており、経常収支比率からみても昨年度と比べて</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ポイント増加している。経常収支比率の増加の主な要因としては、地方交付税と臨時財政対策債の減少や物件費、扶助費、繰出金等で経常的な一般財源等を充当した歳出額が増加したためである。</a:t>
          </a:r>
        </a:p>
        <a:p>
          <a:r>
            <a:rPr kumimoji="1" lang="ja-JP" altLang="en-US" sz="1300">
              <a:latin typeface="ＭＳ Ｐゴシック" panose="020B0600070205080204" pitchFamily="50" charset="-128"/>
              <a:ea typeface="ＭＳ Ｐゴシック" panose="020B0600070205080204" pitchFamily="50" charset="-128"/>
            </a:rPr>
            <a:t>今後、長期的には、扶助費、公債費は増加する見通しであり、継続した財政健全化の取組みを進める。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121285</xdr:rowOff>
    </xdr:from>
    <xdr:to>
      <xdr:col>82</xdr:col>
      <xdr:colOff>107950</xdr:colOff>
      <xdr:row>75</xdr:row>
      <xdr:rowOff>144145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2808585"/>
          <a:ext cx="8382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139716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98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98425</xdr:rowOff>
    </xdr:from>
    <xdr:to>
      <xdr:col>78</xdr:col>
      <xdr:colOff>69850</xdr:colOff>
      <xdr:row>74</xdr:row>
      <xdr:rowOff>121285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614275"/>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168291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27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98425</xdr:rowOff>
    </xdr:from>
    <xdr:to>
      <xdr:col>73</xdr:col>
      <xdr:colOff>180975</xdr:colOff>
      <xdr:row>74</xdr:row>
      <xdr:rowOff>86995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2614275"/>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151147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83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86995</xdr:rowOff>
    </xdr:from>
    <xdr:to>
      <xdr:col>69</xdr:col>
      <xdr:colOff>92075</xdr:colOff>
      <xdr:row>75</xdr:row>
      <xdr:rowOff>24130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7429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53991</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84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93345</xdr:rowOff>
    </xdr:from>
    <xdr:to>
      <xdr:col>82</xdr:col>
      <xdr:colOff>158750</xdr:colOff>
      <xdr:row>76</xdr:row>
      <xdr:rowOff>23495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95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109872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79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70485</xdr:rowOff>
    </xdr:from>
    <xdr:to>
      <xdr:col>78</xdr:col>
      <xdr:colOff>120650</xdr:colOff>
      <xdr:row>75</xdr:row>
      <xdr:rowOff>635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10812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52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47625</xdr:rowOff>
    </xdr:from>
    <xdr:to>
      <xdr:col>74</xdr:col>
      <xdr:colOff>31750</xdr:colOff>
      <xdr:row>73</xdr:row>
      <xdr:rowOff>149225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159402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33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36195</xdr:rowOff>
    </xdr:from>
    <xdr:to>
      <xdr:col>69</xdr:col>
      <xdr:colOff>142875</xdr:colOff>
      <xdr:row>74</xdr:row>
      <xdr:rowOff>137795</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72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147972</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49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85107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82522</xdr:rowOff>
    </xdr:from>
    <xdr:to>
      <xdr:col>29</xdr:col>
      <xdr:colOff>127000</xdr:colOff>
      <xdr:row>18</xdr:row>
      <xdr:rowOff>111829</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16247"/>
          <a:ext cx="647700" cy="29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156217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47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96810</xdr:rowOff>
    </xdr:from>
    <xdr:to>
      <xdr:col>26</xdr:col>
      <xdr:colOff>50800</xdr:colOff>
      <xdr:row>18</xdr:row>
      <xdr:rowOff>111829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230535"/>
          <a:ext cx="698500" cy="1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119359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10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96810</xdr:rowOff>
    </xdr:from>
    <xdr:to>
      <xdr:col>22</xdr:col>
      <xdr:colOff>114300</xdr:colOff>
      <xdr:row>18</xdr:row>
      <xdr:rowOff>124310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230535"/>
          <a:ext cx="698500" cy="27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124310</xdr:rowOff>
    </xdr:from>
    <xdr:to>
      <xdr:col>18</xdr:col>
      <xdr:colOff>177800</xdr:colOff>
      <xdr:row>19</xdr:row>
      <xdr:rowOff>55342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258035"/>
          <a:ext cx="698500" cy="10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57568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19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31722</xdr:rowOff>
    </xdr:from>
    <xdr:to>
      <xdr:col>29</xdr:col>
      <xdr:colOff>177800</xdr:colOff>
      <xdr:row>18</xdr:row>
      <xdr:rowOff>133322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65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3799</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37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61029</xdr:rowOff>
    </xdr:from>
    <xdr:to>
      <xdr:col>26</xdr:col>
      <xdr:colOff>101600</xdr:colOff>
      <xdr:row>18</xdr:row>
      <xdr:rowOff>162629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19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147405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281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46010</xdr:rowOff>
    </xdr:from>
    <xdr:to>
      <xdr:col>22</xdr:col>
      <xdr:colOff>165100</xdr:colOff>
      <xdr:row>18</xdr:row>
      <xdr:rowOff>147610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17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132387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26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73510</xdr:rowOff>
    </xdr:from>
    <xdr:to>
      <xdr:col>19</xdr:col>
      <xdr:colOff>38100</xdr:colOff>
      <xdr:row>19</xdr:row>
      <xdr:rowOff>3660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20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13837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97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4542</xdr:rowOff>
    </xdr:from>
    <xdr:to>
      <xdr:col>15</xdr:col>
      <xdr:colOff>101600</xdr:colOff>
      <xdr:row>19</xdr:row>
      <xdr:rowOff>106142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09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90919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233848</xdr:rowOff>
    </xdr:from>
    <xdr:to>
      <xdr:col>29</xdr:col>
      <xdr:colOff>127000</xdr:colOff>
      <xdr:row>35</xdr:row>
      <xdr:rowOff>235676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44198"/>
          <a:ext cx="647700" cy="1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889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210256</xdr:rowOff>
    </xdr:from>
    <xdr:to>
      <xdr:col>26</xdr:col>
      <xdr:colOff>50800</xdr:colOff>
      <xdr:row>35</xdr:row>
      <xdr:rowOff>235676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20606"/>
          <a:ext cx="6985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56735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009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193248</xdr:rowOff>
    </xdr:from>
    <xdr:to>
      <xdr:col>22</xdr:col>
      <xdr:colOff>114300</xdr:colOff>
      <xdr:row>35</xdr:row>
      <xdr:rowOff>210256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803598"/>
          <a:ext cx="698500" cy="17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71228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024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193248</xdr:rowOff>
    </xdr:from>
    <xdr:to>
      <xdr:col>18</xdr:col>
      <xdr:colOff>177800</xdr:colOff>
      <xdr:row>35</xdr:row>
      <xdr:rowOff>234122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03598"/>
          <a:ext cx="6985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103827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0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183048</xdr:rowOff>
    </xdr:from>
    <xdr:to>
      <xdr:col>29</xdr:col>
      <xdr:colOff>177800</xdr:colOff>
      <xdr:row>35</xdr:row>
      <xdr:rowOff>284648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9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28125</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3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184876</xdr:rowOff>
    </xdr:from>
    <xdr:to>
      <xdr:col>26</xdr:col>
      <xdr:colOff>101600</xdr:colOff>
      <xdr:row>35</xdr:row>
      <xdr:rowOff>286476</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95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296653</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6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159456</xdr:rowOff>
    </xdr:from>
    <xdr:to>
      <xdr:col>22</xdr:col>
      <xdr:colOff>165100</xdr:colOff>
      <xdr:row>35</xdr:row>
      <xdr:rowOff>261056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698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271233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38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142448</xdr:rowOff>
    </xdr:from>
    <xdr:to>
      <xdr:col>19</xdr:col>
      <xdr:colOff>38100</xdr:colOff>
      <xdr:row>35</xdr:row>
      <xdr:rowOff>244048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5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254225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2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183322</xdr:rowOff>
    </xdr:from>
    <xdr:to>
      <xdr:col>15</xdr:col>
      <xdr:colOff>101600</xdr:colOff>
      <xdr:row>35</xdr:row>
      <xdr:rowOff>284922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9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295099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562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137604</xdr:rowOff>
    </xdr:from>
    <xdr:to>
      <xdr:col>24</xdr:col>
      <xdr:colOff>63500</xdr:colOff>
      <xdr:row>34</xdr:row>
      <xdr:rowOff>153607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966904"/>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116383</xdr:rowOff>
    </xdr:from>
    <xdr:to>
      <xdr:col>19</xdr:col>
      <xdr:colOff>177800</xdr:colOff>
      <xdr:row>34</xdr:row>
      <xdr:rowOff>153607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45683"/>
          <a:ext cx="889000" cy="3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116383</xdr:rowOff>
    </xdr:from>
    <xdr:to>
      <xdr:col>15</xdr:col>
      <xdr:colOff>50800</xdr:colOff>
      <xdr:row>35</xdr:row>
      <xdr:rowOff>24486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45683"/>
          <a:ext cx="8890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24486</xdr:rowOff>
    </xdr:from>
    <xdr:to>
      <xdr:col>10</xdr:col>
      <xdr:colOff>114300</xdr:colOff>
      <xdr:row>36</xdr:row>
      <xdr:rowOff>143967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25236"/>
          <a:ext cx="889000" cy="290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86804</xdr:rowOff>
    </xdr:from>
    <xdr:to>
      <xdr:col>24</xdr:col>
      <xdr:colOff>114300</xdr:colOff>
      <xdr:row>35</xdr:row>
      <xdr:rowOff>16954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1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109681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7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102807</xdr:rowOff>
    </xdr:from>
    <xdr:to>
      <xdr:col>20</xdr:col>
      <xdr:colOff>38100</xdr:colOff>
      <xdr:row>35</xdr:row>
      <xdr:rowOff>32957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3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49484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0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65583</xdr:rowOff>
    </xdr:from>
    <xdr:to>
      <xdr:col>15</xdr:col>
      <xdr:colOff>101600</xdr:colOff>
      <xdr:row>34</xdr:row>
      <xdr:rowOff>167183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12260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6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145136</xdr:rowOff>
    </xdr:from>
    <xdr:to>
      <xdr:col>10</xdr:col>
      <xdr:colOff>165100</xdr:colOff>
      <xdr:row>35</xdr:row>
      <xdr:rowOff>75286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91813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4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93167</xdr:rowOff>
    </xdr:from>
    <xdr:to>
      <xdr:col>6</xdr:col>
      <xdr:colOff>38100</xdr:colOff>
      <xdr:row>37</xdr:row>
      <xdr:rowOff>23317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6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39844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73961</xdr:rowOff>
    </xdr:from>
    <xdr:to>
      <xdr:col>24</xdr:col>
      <xdr:colOff>63500</xdr:colOff>
      <xdr:row>55</xdr:row>
      <xdr:rowOff>85097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503711"/>
          <a:ext cx="838200" cy="1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73144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159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73961</xdr:rowOff>
    </xdr:from>
    <xdr:to>
      <xdr:col>19</xdr:col>
      <xdr:colOff>177800</xdr:colOff>
      <xdr:row>56</xdr:row>
      <xdr:rowOff>101687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03711"/>
          <a:ext cx="889000" cy="19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134267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4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101687</xdr:rowOff>
    </xdr:from>
    <xdr:to>
      <xdr:col>15</xdr:col>
      <xdr:colOff>50800</xdr:colOff>
      <xdr:row>56</xdr:row>
      <xdr:rowOff>111158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02887"/>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76627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16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111158</xdr:rowOff>
    </xdr:from>
    <xdr:to>
      <xdr:col>10</xdr:col>
      <xdr:colOff>114300</xdr:colOff>
      <xdr:row>57</xdr:row>
      <xdr:rowOff>35132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12358"/>
          <a:ext cx="8890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57718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1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58437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34297</xdr:rowOff>
    </xdr:from>
    <xdr:to>
      <xdr:col>24</xdr:col>
      <xdr:colOff>114300</xdr:colOff>
      <xdr:row>55</xdr:row>
      <xdr:rowOff>135897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46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12724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4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23161</xdr:rowOff>
    </xdr:from>
    <xdr:to>
      <xdr:col>20</xdr:col>
      <xdr:colOff>38100</xdr:colOff>
      <xdr:row>55</xdr:row>
      <xdr:rowOff>124761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5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115888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4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50887</xdr:rowOff>
    </xdr:from>
    <xdr:to>
      <xdr:col>15</xdr:col>
      <xdr:colOff>101600</xdr:colOff>
      <xdr:row>56</xdr:row>
      <xdr:rowOff>152487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143614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60358</xdr:rowOff>
    </xdr:from>
    <xdr:to>
      <xdr:col>10</xdr:col>
      <xdr:colOff>165100</xdr:colOff>
      <xdr:row>56</xdr:row>
      <xdr:rowOff>161958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153085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75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155782</xdr:rowOff>
    </xdr:from>
    <xdr:to>
      <xdr:col>6</xdr:col>
      <xdr:colOff>38100</xdr:colOff>
      <xdr:row>57</xdr:row>
      <xdr:rowOff>85932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77059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64388</xdr:rowOff>
    </xdr:from>
    <xdr:to>
      <xdr:col>24</xdr:col>
      <xdr:colOff>63500</xdr:colOff>
      <xdr:row>76</xdr:row>
      <xdr:rowOff>103378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94588"/>
          <a:ext cx="838200" cy="3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103378</xdr:rowOff>
    </xdr:from>
    <xdr:to>
      <xdr:col>19</xdr:col>
      <xdr:colOff>177800</xdr:colOff>
      <xdr:row>77</xdr:row>
      <xdr:rowOff>22988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133578"/>
          <a:ext cx="889000" cy="91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102236</xdr:rowOff>
    </xdr:from>
    <xdr:to>
      <xdr:col>15</xdr:col>
      <xdr:colOff>50800</xdr:colOff>
      <xdr:row>77</xdr:row>
      <xdr:rowOff>22988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132436"/>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102236</xdr:rowOff>
    </xdr:from>
    <xdr:to>
      <xdr:col>10</xdr:col>
      <xdr:colOff>114300</xdr:colOff>
      <xdr:row>76</xdr:row>
      <xdr:rowOff>116839</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132436"/>
          <a:ext cx="889000" cy="1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13588</xdr:rowOff>
    </xdr:from>
    <xdr:to>
      <xdr:col>24</xdr:col>
      <xdr:colOff>114300</xdr:colOff>
      <xdr:row>76</xdr:row>
      <xdr:rowOff>115188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4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163465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2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52578</xdr:rowOff>
    </xdr:from>
    <xdr:to>
      <xdr:col>20</xdr:col>
      <xdr:colOff>38100</xdr:colOff>
      <xdr:row>76</xdr:row>
      <xdr:rowOff>154178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8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145305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7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143638</xdr:rowOff>
    </xdr:from>
    <xdr:to>
      <xdr:col>15</xdr:col>
      <xdr:colOff>101600</xdr:colOff>
      <xdr:row>77</xdr:row>
      <xdr:rowOff>73788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64915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6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51436</xdr:rowOff>
    </xdr:from>
    <xdr:to>
      <xdr:col>10</xdr:col>
      <xdr:colOff>165100</xdr:colOff>
      <xdr:row>76</xdr:row>
      <xdr:rowOff>153036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0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144163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174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66039</xdr:rowOff>
    </xdr:from>
    <xdr:to>
      <xdr:col>6</xdr:col>
      <xdr:colOff>38100</xdr:colOff>
      <xdr:row>76</xdr:row>
      <xdr:rowOff>167639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158766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49231</xdr:rowOff>
    </xdr:from>
    <xdr:to>
      <xdr:col>24</xdr:col>
      <xdr:colOff>62865</xdr:colOff>
      <xdr:row>96</xdr:row>
      <xdr:rowOff>2121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51181"/>
          <a:ext cx="1270" cy="81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5948</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4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2121</xdr:rowOff>
    </xdr:from>
    <xdr:to>
      <xdr:col>24</xdr:col>
      <xdr:colOff>152400</xdr:colOff>
      <xdr:row>96</xdr:row>
      <xdr:rowOff>2121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461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426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49231</xdr:rowOff>
    </xdr:from>
    <xdr:to>
      <xdr:col>24</xdr:col>
      <xdr:colOff>152400</xdr:colOff>
      <xdr:row>91</xdr:row>
      <xdr:rowOff>49231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5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56262</xdr:rowOff>
    </xdr:from>
    <xdr:to>
      <xdr:col>24</xdr:col>
      <xdr:colOff>63500</xdr:colOff>
      <xdr:row>95</xdr:row>
      <xdr:rowOff>144311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44012"/>
          <a:ext cx="838200" cy="88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114177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5887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91300</xdr:rowOff>
    </xdr:from>
    <xdr:to>
      <xdr:col>24</xdr:col>
      <xdr:colOff>114300</xdr:colOff>
      <xdr:row>94</xdr:row>
      <xdr:rowOff>21450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03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151721</xdr:rowOff>
    </xdr:from>
    <xdr:to>
      <xdr:col>19</xdr:col>
      <xdr:colOff>177800</xdr:colOff>
      <xdr:row>95</xdr:row>
      <xdr:rowOff>144311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268021"/>
          <a:ext cx="889000" cy="16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80804</xdr:rowOff>
    </xdr:from>
    <xdr:to>
      <xdr:col>20</xdr:col>
      <xdr:colOff>38100</xdr:colOff>
      <xdr:row>95</xdr:row>
      <xdr:rowOff>10954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27481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59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151721</xdr:rowOff>
    </xdr:from>
    <xdr:to>
      <xdr:col>15</xdr:col>
      <xdr:colOff>50800</xdr:colOff>
      <xdr:row>97</xdr:row>
      <xdr:rowOff>88894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68021"/>
          <a:ext cx="889000" cy="45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20016</xdr:rowOff>
    </xdr:from>
    <xdr:to>
      <xdr:col>15</xdr:col>
      <xdr:colOff>101600</xdr:colOff>
      <xdr:row>93</xdr:row>
      <xdr:rowOff>121616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596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138143</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5740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88894</xdr:rowOff>
    </xdr:from>
    <xdr:to>
      <xdr:col>10</xdr:col>
      <xdr:colOff>114300</xdr:colOff>
      <xdr:row>98</xdr:row>
      <xdr:rowOff>38240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19544"/>
          <a:ext cx="889000" cy="120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126428</xdr:rowOff>
    </xdr:from>
    <xdr:to>
      <xdr:col>10</xdr:col>
      <xdr:colOff>165100</xdr:colOff>
      <xdr:row>96</xdr:row>
      <xdr:rowOff>56578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1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73105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18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27997</xdr:rowOff>
    </xdr:from>
    <xdr:to>
      <xdr:col>6</xdr:col>
      <xdr:colOff>38100</xdr:colOff>
      <xdr:row>96</xdr:row>
      <xdr:rowOff>129597</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8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146124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6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5462</xdr:rowOff>
    </xdr:from>
    <xdr:to>
      <xdr:col>24</xdr:col>
      <xdr:colOff>114300</xdr:colOff>
      <xdr:row>95</xdr:row>
      <xdr:rowOff>107062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29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91839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0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93511</xdr:rowOff>
    </xdr:from>
    <xdr:to>
      <xdr:col>20</xdr:col>
      <xdr:colOff>38100</xdr:colOff>
      <xdr:row>96</xdr:row>
      <xdr:rowOff>23661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38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14788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47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100921</xdr:rowOff>
    </xdr:from>
    <xdr:to>
      <xdr:col>15</xdr:col>
      <xdr:colOff>101600</xdr:colOff>
      <xdr:row>95</xdr:row>
      <xdr:rowOff>31071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217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22198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0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38094</xdr:rowOff>
    </xdr:from>
    <xdr:to>
      <xdr:col>10</xdr:col>
      <xdr:colOff>165100</xdr:colOff>
      <xdr:row>97</xdr:row>
      <xdr:rowOff>139694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130821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158890</xdr:rowOff>
    </xdr:from>
    <xdr:to>
      <xdr:col>6</xdr:col>
      <xdr:colOff>38100</xdr:colOff>
      <xdr:row>98</xdr:row>
      <xdr:rowOff>89040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80167</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49588</xdr:rowOff>
    </xdr:from>
    <xdr:to>
      <xdr:col>55</xdr:col>
      <xdr:colOff>0</xdr:colOff>
      <xdr:row>36</xdr:row>
      <xdr:rowOff>55183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6221788"/>
          <a:ext cx="838200" cy="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55183</xdr:rowOff>
    </xdr:from>
    <xdr:to>
      <xdr:col>50</xdr:col>
      <xdr:colOff>114300</xdr:colOff>
      <xdr:row>36</xdr:row>
      <xdr:rowOff>103712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227383"/>
          <a:ext cx="889000" cy="4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52930</xdr:rowOff>
    </xdr:from>
    <xdr:to>
      <xdr:col>45</xdr:col>
      <xdr:colOff>177800</xdr:colOff>
      <xdr:row>36</xdr:row>
      <xdr:rowOff>103712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196430"/>
          <a:ext cx="889000" cy="10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52930</xdr:rowOff>
    </xdr:from>
    <xdr:to>
      <xdr:col>41</xdr:col>
      <xdr:colOff>50800</xdr:colOff>
      <xdr:row>36</xdr:row>
      <xdr:rowOff>79143</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196430"/>
          <a:ext cx="889000" cy="105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41746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8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170238</xdr:rowOff>
    </xdr:from>
    <xdr:to>
      <xdr:col>55</xdr:col>
      <xdr:colOff>50800</xdr:colOff>
      <xdr:row>36</xdr:row>
      <xdr:rowOff>100388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148665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14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4383</xdr:rowOff>
    </xdr:from>
    <xdr:to>
      <xdr:col>50</xdr:col>
      <xdr:colOff>165100</xdr:colOff>
      <xdr:row>36</xdr:row>
      <xdr:rowOff>105983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97110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269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52912</xdr:rowOff>
    </xdr:from>
    <xdr:to>
      <xdr:col>46</xdr:col>
      <xdr:colOff>38100</xdr:colOff>
      <xdr:row>36</xdr:row>
      <xdr:rowOff>154512</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2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145639</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317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2130</xdr:rowOff>
    </xdr:from>
    <xdr:to>
      <xdr:col>41</xdr:col>
      <xdr:colOff>101600</xdr:colOff>
      <xdr:row>30</xdr:row>
      <xdr:rowOff>103730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14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94857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23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28343</xdr:rowOff>
    </xdr:from>
    <xdr:to>
      <xdr:col>36</xdr:col>
      <xdr:colOff>165100</xdr:colOff>
      <xdr:row>36</xdr:row>
      <xdr:rowOff>129943</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20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146470</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23431</xdr:rowOff>
    </xdr:from>
    <xdr:to>
      <xdr:col>55</xdr:col>
      <xdr:colOff>0</xdr:colOff>
      <xdr:row>56</xdr:row>
      <xdr:rowOff>119609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24631"/>
          <a:ext cx="838200" cy="9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10299</xdr:rowOff>
    </xdr:from>
    <xdr:to>
      <xdr:col>50</xdr:col>
      <xdr:colOff>114300</xdr:colOff>
      <xdr:row>56</xdr:row>
      <xdr:rowOff>119609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611499"/>
          <a:ext cx="889000" cy="1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1147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25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68097</xdr:rowOff>
    </xdr:from>
    <xdr:to>
      <xdr:col>45</xdr:col>
      <xdr:colOff>177800</xdr:colOff>
      <xdr:row>56</xdr:row>
      <xdr:rowOff>10299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7861300" y="9497847"/>
          <a:ext cx="889000" cy="11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68097</xdr:rowOff>
    </xdr:from>
    <xdr:to>
      <xdr:col>41</xdr:col>
      <xdr:colOff>50800</xdr:colOff>
      <xdr:row>55</xdr:row>
      <xdr:rowOff>163843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6972300" y="9497847"/>
          <a:ext cx="889000" cy="9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81094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16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144081</xdr:rowOff>
    </xdr:from>
    <xdr:to>
      <xdr:col>55</xdr:col>
      <xdr:colOff>50800</xdr:colOff>
      <xdr:row>56</xdr:row>
      <xdr:rowOff>74231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122508</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5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68809</xdr:rowOff>
    </xdr:from>
    <xdr:to>
      <xdr:col>50</xdr:col>
      <xdr:colOff>165100</xdr:colOff>
      <xdr:row>56</xdr:row>
      <xdr:rowOff>170409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161536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6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130949</xdr:rowOff>
    </xdr:from>
    <xdr:to>
      <xdr:col>46</xdr:col>
      <xdr:colOff>38100</xdr:colOff>
      <xdr:row>56</xdr:row>
      <xdr:rowOff>61099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52226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65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17297</xdr:rowOff>
    </xdr:from>
    <xdr:to>
      <xdr:col>41</xdr:col>
      <xdr:colOff>101600</xdr:colOff>
      <xdr:row>55</xdr:row>
      <xdr:rowOff>118897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44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110024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53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113043</xdr:rowOff>
    </xdr:from>
    <xdr:to>
      <xdr:col>36</xdr:col>
      <xdr:colOff>165100</xdr:colOff>
      <xdr:row>56</xdr:row>
      <xdr:rowOff>43193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54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34320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63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91831</xdr:rowOff>
    </xdr:from>
    <xdr:to>
      <xdr:col>55</xdr:col>
      <xdr:colOff>0</xdr:colOff>
      <xdr:row>76</xdr:row>
      <xdr:rowOff>37745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950581"/>
          <a:ext cx="8382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143268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3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88745</xdr:rowOff>
    </xdr:from>
    <xdr:to>
      <xdr:col>50</xdr:col>
      <xdr:colOff>114300</xdr:colOff>
      <xdr:row>75</xdr:row>
      <xdr:rowOff>91831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2776045"/>
          <a:ext cx="8890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117344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31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136774</xdr:rowOff>
    </xdr:from>
    <xdr:to>
      <xdr:col>45</xdr:col>
      <xdr:colOff>177800</xdr:colOff>
      <xdr:row>74</xdr:row>
      <xdr:rowOff>88745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2481174"/>
          <a:ext cx="889000" cy="29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85706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28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136774</xdr:rowOff>
    </xdr:from>
    <xdr:to>
      <xdr:col>41</xdr:col>
      <xdr:colOff>50800</xdr:colOff>
      <xdr:row>74</xdr:row>
      <xdr:rowOff>152388</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2481174"/>
          <a:ext cx="889000" cy="358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163957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9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141964</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0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158395</xdr:rowOff>
    </xdr:from>
    <xdr:to>
      <xdr:col>55</xdr:col>
      <xdr:colOff>50800</xdr:colOff>
      <xdr:row>76</xdr:row>
      <xdr:rowOff>88545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0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9821</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8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41031</xdr:rowOff>
    </xdr:from>
    <xdr:to>
      <xdr:col>50</xdr:col>
      <xdr:colOff>165100</xdr:colOff>
      <xdr:row>75</xdr:row>
      <xdr:rowOff>142631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89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159158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67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37945</xdr:rowOff>
    </xdr:from>
    <xdr:to>
      <xdr:col>46</xdr:col>
      <xdr:colOff>38100</xdr:colOff>
      <xdr:row>74</xdr:row>
      <xdr:rowOff>139545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272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156072</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250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85974</xdr:rowOff>
    </xdr:from>
    <xdr:to>
      <xdr:col>41</xdr:col>
      <xdr:colOff>101600</xdr:colOff>
      <xdr:row>73</xdr:row>
      <xdr:rowOff>16124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243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32651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20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101588</xdr:rowOff>
    </xdr:from>
    <xdr:to>
      <xdr:col>36</xdr:col>
      <xdr:colOff>165100</xdr:colOff>
      <xdr:row>75</xdr:row>
      <xdr:rowOff>31738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7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48265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56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93047</xdr:rowOff>
    </xdr:from>
    <xdr:to>
      <xdr:col>55</xdr:col>
      <xdr:colOff>0</xdr:colOff>
      <xdr:row>98</xdr:row>
      <xdr:rowOff>106172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723697"/>
          <a:ext cx="838200" cy="18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114977</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31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94399</xdr:rowOff>
    </xdr:from>
    <xdr:to>
      <xdr:col>50</xdr:col>
      <xdr:colOff>114300</xdr:colOff>
      <xdr:row>98</xdr:row>
      <xdr:rowOff>106172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896499"/>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60741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94399</xdr:rowOff>
    </xdr:from>
    <xdr:to>
      <xdr:col>45</xdr:col>
      <xdr:colOff>177800</xdr:colOff>
      <xdr:row>98</xdr:row>
      <xdr:rowOff>124783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896499"/>
          <a:ext cx="889000" cy="3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115625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157398</xdr:rowOff>
    </xdr:from>
    <xdr:to>
      <xdr:col>41</xdr:col>
      <xdr:colOff>50800</xdr:colOff>
      <xdr:row>98</xdr:row>
      <xdr:rowOff>124783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788048"/>
          <a:ext cx="889000" cy="13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24128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14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103528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2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42247</xdr:rowOff>
    </xdr:from>
    <xdr:to>
      <xdr:col>55</xdr:col>
      <xdr:colOff>50800</xdr:colOff>
      <xdr:row>97</xdr:row>
      <xdr:rowOff>143847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20674</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5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55372</xdr:rowOff>
    </xdr:from>
    <xdr:to>
      <xdr:col>50</xdr:col>
      <xdr:colOff>165100</xdr:colOff>
      <xdr:row>98</xdr:row>
      <xdr:rowOff>156972</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5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148099</xdr:rowOff>
    </xdr:from>
    <xdr:ext cx="469744"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04428" y="1695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43599</xdr:rowOff>
    </xdr:from>
    <xdr:to>
      <xdr:col>46</xdr:col>
      <xdr:colOff>38100</xdr:colOff>
      <xdr:row>98</xdr:row>
      <xdr:rowOff>145199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136326</xdr:rowOff>
    </xdr:from>
    <xdr:ext cx="469744"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515428" y="1693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73983</xdr:rowOff>
    </xdr:from>
    <xdr:to>
      <xdr:col>41</xdr:col>
      <xdr:colOff>101600</xdr:colOff>
      <xdr:row>99</xdr:row>
      <xdr:rowOff>4133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87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166710</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26428" y="1696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106598</xdr:rowOff>
    </xdr:from>
    <xdr:to>
      <xdr:col>36</xdr:col>
      <xdr:colOff>165100</xdr:colOff>
      <xdr:row>98</xdr:row>
      <xdr:rowOff>36748</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7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27875</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82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8065</xdr:rowOff>
    </xdr:from>
    <xdr:to>
      <xdr:col>85</xdr:col>
      <xdr:colOff>127000</xdr:colOff>
      <xdr:row>39</xdr:row>
      <xdr:rowOff>20828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94615"/>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8065</xdr:rowOff>
    </xdr:from>
    <xdr:to>
      <xdr:col>81</xdr:col>
      <xdr:colOff>50800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4592300" y="6694615"/>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75692</xdr:rowOff>
    </xdr:from>
    <xdr:to>
      <xdr:col>76</xdr:col>
      <xdr:colOff>114300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90792"/>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31306</xdr:rowOff>
    </xdr:from>
    <xdr:to>
      <xdr:col>71</xdr:col>
      <xdr:colOff>177800</xdr:colOff>
      <xdr:row>38</xdr:row>
      <xdr:rowOff>75692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546406"/>
          <a:ext cx="889000" cy="4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141478</xdr:rowOff>
    </xdr:from>
    <xdr:to>
      <xdr:col>85</xdr:col>
      <xdr:colOff>177800</xdr:colOff>
      <xdr:row>39</xdr:row>
      <xdr:rowOff>71628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56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56405</xdr:rowOff>
    </xdr:from>
    <xdr:ext cx="378565"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71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128715</xdr:rowOff>
    </xdr:from>
    <xdr:to>
      <xdr:col>81</xdr:col>
      <xdr:colOff>101600</xdr:colOff>
      <xdr:row>39</xdr:row>
      <xdr:rowOff>58865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49992</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2017" y="6736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24892</xdr:rowOff>
    </xdr:from>
    <xdr:to>
      <xdr:col>72</xdr:col>
      <xdr:colOff>38100</xdr:colOff>
      <xdr:row>38</xdr:row>
      <xdr:rowOff>126492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53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117619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4017" y="6632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151955</xdr:rowOff>
    </xdr:from>
    <xdr:to>
      <xdr:col>67</xdr:col>
      <xdr:colOff>101600</xdr:colOff>
      <xdr:row>38</xdr:row>
      <xdr:rowOff>82105</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49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73233</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6588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169894</xdr:rowOff>
    </xdr:from>
    <xdr:to>
      <xdr:col>85</xdr:col>
      <xdr:colOff>127000</xdr:colOff>
      <xdr:row>74</xdr:row>
      <xdr:rowOff>12256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685744"/>
          <a:ext cx="8382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91806</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79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59748</xdr:rowOff>
    </xdr:from>
    <xdr:to>
      <xdr:col>81</xdr:col>
      <xdr:colOff>50800</xdr:colOff>
      <xdr:row>73</xdr:row>
      <xdr:rowOff>169894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2575598"/>
          <a:ext cx="889000" cy="11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33799</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8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59748</xdr:rowOff>
    </xdr:from>
    <xdr:to>
      <xdr:col>76</xdr:col>
      <xdr:colOff>114300</xdr:colOff>
      <xdr:row>74</xdr:row>
      <xdr:rowOff>25514</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575598"/>
          <a:ext cx="889000" cy="13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34732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89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4655</xdr:rowOff>
    </xdr:from>
    <xdr:to>
      <xdr:col>71</xdr:col>
      <xdr:colOff>177800</xdr:colOff>
      <xdr:row>74</xdr:row>
      <xdr:rowOff>25514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2691955"/>
          <a:ext cx="889000" cy="2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89787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132906</xdr:rowOff>
    </xdr:from>
    <xdr:to>
      <xdr:col>85</xdr:col>
      <xdr:colOff>177800</xdr:colOff>
      <xdr:row>74</xdr:row>
      <xdr:rowOff>63056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64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155783</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5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119094</xdr:rowOff>
    </xdr:from>
    <xdr:to>
      <xdr:col>81</xdr:col>
      <xdr:colOff>101600</xdr:colOff>
      <xdr:row>74</xdr:row>
      <xdr:rowOff>49244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63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65771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41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8948</xdr:rowOff>
    </xdr:from>
    <xdr:to>
      <xdr:col>76</xdr:col>
      <xdr:colOff>165100</xdr:colOff>
      <xdr:row>73</xdr:row>
      <xdr:rowOff>110548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5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127075</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3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146164</xdr:rowOff>
    </xdr:from>
    <xdr:to>
      <xdr:col>72</xdr:col>
      <xdr:colOff>38100</xdr:colOff>
      <xdr:row>74</xdr:row>
      <xdr:rowOff>76314</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66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92841</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43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125305</xdr:rowOff>
    </xdr:from>
    <xdr:to>
      <xdr:col>67</xdr:col>
      <xdr:colOff>101600</xdr:colOff>
      <xdr:row>74</xdr:row>
      <xdr:rowOff>55455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64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71982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41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63443</xdr:rowOff>
    </xdr:from>
    <xdr:to>
      <xdr:col>85</xdr:col>
      <xdr:colOff>127000</xdr:colOff>
      <xdr:row>95</xdr:row>
      <xdr:rowOff>136709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51193"/>
          <a:ext cx="838200" cy="7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71765</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530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63443</xdr:rowOff>
    </xdr:from>
    <xdr:to>
      <xdr:col>81</xdr:col>
      <xdr:colOff>50800</xdr:colOff>
      <xdr:row>96</xdr:row>
      <xdr:rowOff>99752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51193"/>
          <a:ext cx="889000" cy="20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728</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63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99752</xdr:rowOff>
    </xdr:from>
    <xdr:to>
      <xdr:col>76</xdr:col>
      <xdr:colOff>114300</xdr:colOff>
      <xdr:row>96</xdr:row>
      <xdr:rowOff>116269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558952"/>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156272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61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116269</xdr:rowOff>
    </xdr:from>
    <xdr:to>
      <xdr:col>71</xdr:col>
      <xdr:colOff>177800</xdr:colOff>
      <xdr:row>98</xdr:row>
      <xdr:rowOff>14199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2814300" y="16575469"/>
          <a:ext cx="889000" cy="240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9625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8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85909</xdr:rowOff>
    </xdr:from>
    <xdr:to>
      <xdr:col>85</xdr:col>
      <xdr:colOff>177800</xdr:colOff>
      <xdr:row>96</xdr:row>
      <xdr:rowOff>16059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37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108786</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2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12643</xdr:rowOff>
    </xdr:from>
    <xdr:to>
      <xdr:col>81</xdr:col>
      <xdr:colOff>101600</xdr:colOff>
      <xdr:row>95</xdr:row>
      <xdr:rowOff>114243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0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130770</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07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48952</xdr:rowOff>
    </xdr:from>
    <xdr:to>
      <xdr:col>76</xdr:col>
      <xdr:colOff>165100</xdr:colOff>
      <xdr:row>96</xdr:row>
      <xdr:rowOff>150552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5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167079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28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65469</xdr:rowOff>
    </xdr:from>
    <xdr:to>
      <xdr:col>72</xdr:col>
      <xdr:colOff>38100</xdr:colOff>
      <xdr:row>96</xdr:row>
      <xdr:rowOff>167069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2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12146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36111" y="1629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134849</xdr:rowOff>
    </xdr:from>
    <xdr:to>
      <xdr:col>67</xdr:col>
      <xdr:colOff>101600</xdr:colOff>
      <xdr:row>98</xdr:row>
      <xdr:rowOff>64999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6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56126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5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17628</xdr:rowOff>
    </xdr:from>
    <xdr:to>
      <xdr:col>116</xdr:col>
      <xdr:colOff>63500</xdr:colOff>
      <xdr:row>57</xdr:row>
      <xdr:rowOff>124041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9790278"/>
          <a:ext cx="838200" cy="10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61599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491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17628</xdr:rowOff>
    </xdr:from>
    <xdr:to>
      <xdr:col>111</xdr:col>
      <xdr:colOff>177800</xdr:colOff>
      <xdr:row>57</xdr:row>
      <xdr:rowOff>140786</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9790278"/>
          <a:ext cx="8890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148848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407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31858</xdr:rowOff>
    </xdr:from>
    <xdr:to>
      <xdr:col>107</xdr:col>
      <xdr:colOff>50800</xdr:colOff>
      <xdr:row>57</xdr:row>
      <xdr:rowOff>140786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9461608"/>
          <a:ext cx="889000" cy="45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147191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40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31858</xdr:rowOff>
    </xdr:from>
    <xdr:to>
      <xdr:col>102</xdr:col>
      <xdr:colOff>114300</xdr:colOff>
      <xdr:row>57</xdr:row>
      <xdr:rowOff>15342</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9461608"/>
          <a:ext cx="889000" cy="3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165879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42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73241</xdr:rowOff>
    </xdr:from>
    <xdr:to>
      <xdr:col>116</xdr:col>
      <xdr:colOff>114300</xdr:colOff>
      <xdr:row>58</xdr:row>
      <xdr:rowOff>3391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984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159618</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976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138278</xdr:rowOff>
    </xdr:from>
    <xdr:to>
      <xdr:col>112</xdr:col>
      <xdr:colOff>38100</xdr:colOff>
      <xdr:row>57</xdr:row>
      <xdr:rowOff>68428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973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59555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983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89986</xdr:rowOff>
    </xdr:from>
    <xdr:to>
      <xdr:col>107</xdr:col>
      <xdr:colOff>101600</xdr:colOff>
      <xdr:row>58</xdr:row>
      <xdr:rowOff>20136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986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11263</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9955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152508</xdr:rowOff>
    </xdr:from>
    <xdr:to>
      <xdr:col>102</xdr:col>
      <xdr:colOff>165100</xdr:colOff>
      <xdr:row>55</xdr:row>
      <xdr:rowOff>82658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94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99185</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9186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135992</xdr:rowOff>
    </xdr:from>
    <xdr:to>
      <xdr:col>98</xdr:col>
      <xdr:colOff>38100</xdr:colOff>
      <xdr:row>57</xdr:row>
      <xdr:rowOff>66142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97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57269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9829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19045</xdr:rowOff>
    </xdr:from>
    <xdr:to>
      <xdr:col>116</xdr:col>
      <xdr:colOff>62864</xdr:colOff>
      <xdr:row>77</xdr:row>
      <xdr:rowOff>64901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20545"/>
          <a:ext cx="1269" cy="1246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68728</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27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64901</xdr:rowOff>
    </xdr:from>
    <xdr:to>
      <xdr:col>116</xdr:col>
      <xdr:colOff>152400</xdr:colOff>
      <xdr:row>77</xdr:row>
      <xdr:rowOff>64901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26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137172</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79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19045</xdr:rowOff>
    </xdr:from>
    <xdr:to>
      <xdr:col>116</xdr:col>
      <xdr:colOff>152400</xdr:colOff>
      <xdr:row>70</xdr:row>
      <xdr:rowOff>19045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20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93477</xdr:rowOff>
    </xdr:from>
    <xdr:to>
      <xdr:col>116</xdr:col>
      <xdr:colOff>63500</xdr:colOff>
      <xdr:row>76</xdr:row>
      <xdr:rowOff>7066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952227"/>
          <a:ext cx="8382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159509</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5039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136632</xdr:rowOff>
    </xdr:from>
    <xdr:to>
      <xdr:col>116</xdr:col>
      <xdr:colOff>114300</xdr:colOff>
      <xdr:row>74</xdr:row>
      <xdr:rowOff>66782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7066</xdr:rowOff>
    </xdr:from>
    <xdr:to>
      <xdr:col>111</xdr:col>
      <xdr:colOff>177800</xdr:colOff>
      <xdr:row>76</xdr:row>
      <xdr:rowOff>73955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037266"/>
          <a:ext cx="889000" cy="6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32299</xdr:rowOff>
    </xdr:from>
    <xdr:to>
      <xdr:col>112</xdr:col>
      <xdr:colOff>38100</xdr:colOff>
      <xdr:row>74</xdr:row>
      <xdr:rowOff>133899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150426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73955</xdr:rowOff>
    </xdr:from>
    <xdr:to>
      <xdr:col>107</xdr:col>
      <xdr:colOff>50800</xdr:colOff>
      <xdr:row>76</xdr:row>
      <xdr:rowOff>94529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104155"/>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63388</xdr:rowOff>
    </xdr:from>
    <xdr:to>
      <xdr:col>107</xdr:col>
      <xdr:colOff>101600</xdr:colOff>
      <xdr:row>74</xdr:row>
      <xdr:rowOff>164988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10065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94529</xdr:rowOff>
    </xdr:from>
    <xdr:to>
      <xdr:col>102</xdr:col>
      <xdr:colOff>114300</xdr:colOff>
      <xdr:row>77</xdr:row>
      <xdr:rowOff>2631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124729"/>
          <a:ext cx="889000" cy="7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122641</xdr:rowOff>
    </xdr:from>
    <xdr:to>
      <xdr:col>102</xdr:col>
      <xdr:colOff>165100</xdr:colOff>
      <xdr:row>75</xdr:row>
      <xdr:rowOff>52791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69318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71</xdr:row>
      <xdr:rowOff>64577</xdr:rowOff>
    </xdr:from>
    <xdr:to>
      <xdr:col>98</xdr:col>
      <xdr:colOff>38100</xdr:colOff>
      <xdr:row>71</xdr:row>
      <xdr:rowOff>166177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23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11254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01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42677</xdr:rowOff>
    </xdr:from>
    <xdr:to>
      <xdr:col>116</xdr:col>
      <xdr:colOff>114300</xdr:colOff>
      <xdr:row>75</xdr:row>
      <xdr:rowOff>144277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21104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127716</xdr:rowOff>
    </xdr:from>
    <xdr:to>
      <xdr:col>112</xdr:col>
      <xdr:colOff>38100</xdr:colOff>
      <xdr:row>76</xdr:row>
      <xdr:rowOff>57866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8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48993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23155</xdr:rowOff>
    </xdr:from>
    <xdr:to>
      <xdr:col>107</xdr:col>
      <xdr:colOff>101600</xdr:colOff>
      <xdr:row>76</xdr:row>
      <xdr:rowOff>124755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0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115882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4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43729</xdr:rowOff>
    </xdr:from>
    <xdr:to>
      <xdr:col>102</xdr:col>
      <xdr:colOff>165100</xdr:colOff>
      <xdr:row>76</xdr:row>
      <xdr:rowOff>145329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7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136456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6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123281</xdr:rowOff>
    </xdr:from>
    <xdr:to>
      <xdr:col>98</xdr:col>
      <xdr:colOff>38100</xdr:colOff>
      <xdr:row>77</xdr:row>
      <xdr:rowOff>53431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15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44558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24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「扶助費」の住民一人当たりのコストは、物価高騰重点支援給付事業の実施等により、令和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「普通建設事業費」の住民一人当たりのコストは、消防庁舎等再編整備事業（立体駐車場施設購入費）の増、土地区画整備事業の増等により、令和４年度決算と比較し大きく増加した。</a:t>
          </a:r>
        </a:p>
        <a:p>
          <a:r>
            <a:rPr kumimoji="1" lang="ja-JP" altLang="en-US" sz="1300">
              <a:latin typeface="ＭＳ Ｐゴシック" panose="020B0600070205080204" pitchFamily="50" charset="-128"/>
              <a:ea typeface="ＭＳ Ｐゴシック" panose="020B0600070205080204" pitchFamily="50" charset="-128"/>
            </a:rPr>
            <a:t>「積立金」の住民一人当たりのコストは、財政調整基金、小中一貫校建設基金への積立金の減等により、令和４年度決算と比較し減少した。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138,963
133,217
136.65
63,602,821
60,614,035
2,512,452
32,498,215
62,821,648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136434</xdr:rowOff>
    </xdr:from>
    <xdr:to>
      <xdr:col>24</xdr:col>
      <xdr:colOff>63500</xdr:colOff>
      <xdr:row>35</xdr:row>
      <xdr:rowOff>104322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65734"/>
          <a:ext cx="838200" cy="13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104322</xdr:rowOff>
    </xdr:from>
    <xdr:to>
      <xdr:col>19</xdr:col>
      <xdr:colOff>177800</xdr:colOff>
      <xdr:row>35</xdr:row>
      <xdr:rowOff>110853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050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115043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110853</xdr:rowOff>
    </xdr:from>
    <xdr:to>
      <xdr:col>15</xdr:col>
      <xdr:colOff>50800</xdr:colOff>
      <xdr:row>36</xdr:row>
      <xdr:rowOff>55880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11603"/>
          <a:ext cx="889000" cy="11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147700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109764</xdr:rowOff>
    </xdr:from>
    <xdr:to>
      <xdr:col>10</xdr:col>
      <xdr:colOff>114300</xdr:colOff>
      <xdr:row>36</xdr:row>
      <xdr:rowOff>55880</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10514"/>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28501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104157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85634</xdr:rowOff>
    </xdr:from>
    <xdr:to>
      <xdr:col>24</xdr:col>
      <xdr:colOff>114300</xdr:colOff>
      <xdr:row>35</xdr:row>
      <xdr:rowOff>15784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108511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66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53522</xdr:rowOff>
    </xdr:from>
    <xdr:to>
      <xdr:col>20</xdr:col>
      <xdr:colOff>38100</xdr:colOff>
      <xdr:row>35</xdr:row>
      <xdr:rowOff>155122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146249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14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60053</xdr:rowOff>
    </xdr:from>
    <xdr:to>
      <xdr:col>15</xdr:col>
      <xdr:colOff>101600</xdr:colOff>
      <xdr:row>35</xdr:row>
      <xdr:rowOff>161653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6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152780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5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5080</xdr:rowOff>
    </xdr:from>
    <xdr:to>
      <xdr:col>10</xdr:col>
      <xdr:colOff>165100</xdr:colOff>
      <xdr:row>36</xdr:row>
      <xdr:rowOff>106680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97807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58964</xdr:rowOff>
    </xdr:from>
    <xdr:to>
      <xdr:col>6</xdr:col>
      <xdr:colOff>38100</xdr:colOff>
      <xdr:row>35</xdr:row>
      <xdr:rowOff>160564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151691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133490</xdr:rowOff>
    </xdr:from>
    <xdr:to>
      <xdr:col>24</xdr:col>
      <xdr:colOff>63500</xdr:colOff>
      <xdr:row>56</xdr:row>
      <xdr:rowOff>139014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734690"/>
          <a:ext cx="8382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103598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04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133490</xdr:rowOff>
    </xdr:from>
    <xdr:to>
      <xdr:col>19</xdr:col>
      <xdr:colOff>177800</xdr:colOff>
      <xdr:row>57</xdr:row>
      <xdr:rowOff>27381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734690"/>
          <a:ext cx="889000" cy="6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49</xdr:row>
      <xdr:rowOff>141821</xdr:rowOff>
    </xdr:from>
    <xdr:to>
      <xdr:col>15</xdr:col>
      <xdr:colOff>50800</xdr:colOff>
      <xdr:row>57</xdr:row>
      <xdr:rowOff>27381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542871"/>
          <a:ext cx="889000" cy="125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49</xdr:row>
      <xdr:rowOff>141821</xdr:rowOff>
    </xdr:from>
    <xdr:to>
      <xdr:col>10</xdr:col>
      <xdr:colOff>114300</xdr:colOff>
      <xdr:row>58</xdr:row>
      <xdr:rowOff>77064</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542871"/>
          <a:ext cx="889000" cy="147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60329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632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88214</xdr:rowOff>
    </xdr:from>
    <xdr:to>
      <xdr:col>24</xdr:col>
      <xdr:colOff>114300</xdr:colOff>
      <xdr:row>57</xdr:row>
      <xdr:rowOff>18364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6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111091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54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82690</xdr:rowOff>
    </xdr:from>
    <xdr:to>
      <xdr:col>20</xdr:col>
      <xdr:colOff>38100</xdr:colOff>
      <xdr:row>57</xdr:row>
      <xdr:rowOff>12840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8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29367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4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148031</xdr:rowOff>
    </xdr:from>
    <xdr:to>
      <xdr:col>15</xdr:col>
      <xdr:colOff>101600</xdr:colOff>
      <xdr:row>57</xdr:row>
      <xdr:rowOff>78181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4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69308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8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49</xdr:row>
      <xdr:rowOff>91021</xdr:rowOff>
    </xdr:from>
    <xdr:to>
      <xdr:col>10</xdr:col>
      <xdr:colOff>165100</xdr:colOff>
      <xdr:row>50</xdr:row>
      <xdr:rowOff>21171</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4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37698</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26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26264</xdr:rowOff>
    </xdr:from>
    <xdr:to>
      <xdr:col>6</xdr:col>
      <xdr:colOff>38100</xdr:colOff>
      <xdr:row>58</xdr:row>
      <xdr:rowOff>127864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118991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0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21416</xdr:rowOff>
    </xdr:from>
    <xdr:to>
      <xdr:col>24</xdr:col>
      <xdr:colOff>62865</xdr:colOff>
      <xdr:row>77</xdr:row>
      <xdr:rowOff>115974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94366"/>
          <a:ext cx="1270" cy="1123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119801</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32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115974</xdr:rowOff>
    </xdr:from>
    <xdr:to>
      <xdr:col>24</xdr:col>
      <xdr:colOff>152400</xdr:colOff>
      <xdr:row>77</xdr:row>
      <xdr:rowOff>115974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31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139543</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6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21416</xdr:rowOff>
    </xdr:from>
    <xdr:to>
      <xdr:col>24</xdr:col>
      <xdr:colOff>152400</xdr:colOff>
      <xdr:row>71</xdr:row>
      <xdr:rowOff>21416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94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31589</xdr:rowOff>
    </xdr:from>
    <xdr:to>
      <xdr:col>24</xdr:col>
      <xdr:colOff>63500</xdr:colOff>
      <xdr:row>76</xdr:row>
      <xdr:rowOff>80345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061789"/>
          <a:ext cx="838200" cy="4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110944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267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88067</xdr:rowOff>
    </xdr:from>
    <xdr:to>
      <xdr:col>24</xdr:col>
      <xdr:colOff>114300</xdr:colOff>
      <xdr:row>75</xdr:row>
      <xdr:rowOff>18217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162396</xdr:rowOff>
    </xdr:from>
    <xdr:to>
      <xdr:col>19</xdr:col>
      <xdr:colOff>177800</xdr:colOff>
      <xdr:row>76</xdr:row>
      <xdr:rowOff>80345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908300" y="13021146"/>
          <a:ext cx="889000" cy="8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63607</xdr:rowOff>
    </xdr:from>
    <xdr:to>
      <xdr:col>20</xdr:col>
      <xdr:colOff>38100</xdr:colOff>
      <xdr:row>75</xdr:row>
      <xdr:rowOff>165207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10284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162396</xdr:rowOff>
    </xdr:from>
    <xdr:to>
      <xdr:col>15</xdr:col>
      <xdr:colOff>50800</xdr:colOff>
      <xdr:row>78</xdr:row>
      <xdr:rowOff>84672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3021146"/>
          <a:ext cx="889000" cy="436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90892</xdr:rowOff>
    </xdr:from>
    <xdr:to>
      <xdr:col>15</xdr:col>
      <xdr:colOff>101600</xdr:colOff>
      <xdr:row>75</xdr:row>
      <xdr:rowOff>21042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37569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84672</xdr:rowOff>
    </xdr:from>
    <xdr:to>
      <xdr:col>10</xdr:col>
      <xdr:colOff>114300</xdr:colOff>
      <xdr:row>79</xdr:row>
      <xdr:rowOff>16959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457772"/>
          <a:ext cx="889000" cy="10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143993</xdr:rowOff>
    </xdr:from>
    <xdr:to>
      <xdr:col>10</xdr:col>
      <xdr:colOff>165100</xdr:colOff>
      <xdr:row>77</xdr:row>
      <xdr:rowOff>74143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90670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54773</xdr:rowOff>
    </xdr:from>
    <xdr:to>
      <xdr:col>6</xdr:col>
      <xdr:colOff>38100</xdr:colOff>
      <xdr:row>77</xdr:row>
      <xdr:rowOff>156373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1450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31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152239</xdr:rowOff>
    </xdr:from>
    <xdr:to>
      <xdr:col>24</xdr:col>
      <xdr:colOff>114300</xdr:colOff>
      <xdr:row>76</xdr:row>
      <xdr:rowOff>82389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130666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98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29545</xdr:rowOff>
    </xdr:from>
    <xdr:to>
      <xdr:col>20</xdr:col>
      <xdr:colOff>38100</xdr:colOff>
      <xdr:row>76</xdr:row>
      <xdr:rowOff>131145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122272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152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111597</xdr:rowOff>
    </xdr:from>
    <xdr:to>
      <xdr:col>15</xdr:col>
      <xdr:colOff>101600</xdr:colOff>
      <xdr:row>76</xdr:row>
      <xdr:rowOff>41746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9703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32873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0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33872</xdr:rowOff>
    </xdr:from>
    <xdr:to>
      <xdr:col>10</xdr:col>
      <xdr:colOff>165100</xdr:colOff>
      <xdr:row>78</xdr:row>
      <xdr:rowOff>135472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40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126599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49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137609</xdr:rowOff>
    </xdr:from>
    <xdr:to>
      <xdr:col>6</xdr:col>
      <xdr:colOff>38100</xdr:colOff>
      <xdr:row>79</xdr:row>
      <xdr:rowOff>67759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51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58886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603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130975</xdr:rowOff>
    </xdr:from>
    <xdr:to>
      <xdr:col>24</xdr:col>
      <xdr:colOff>63500</xdr:colOff>
      <xdr:row>97</xdr:row>
      <xdr:rowOff>2082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590175"/>
          <a:ext cx="8382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2082</xdr:rowOff>
    </xdr:from>
    <xdr:to>
      <xdr:col>19</xdr:col>
      <xdr:colOff>177800</xdr:colOff>
      <xdr:row>97</xdr:row>
      <xdr:rowOff>136613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908300" y="16632732"/>
          <a:ext cx="889000" cy="13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65295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1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64567</xdr:rowOff>
    </xdr:from>
    <xdr:to>
      <xdr:col>15</xdr:col>
      <xdr:colOff>50800</xdr:colOff>
      <xdr:row>97</xdr:row>
      <xdr:rowOff>136613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2019300" y="16695217"/>
          <a:ext cx="889000" cy="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64567</xdr:rowOff>
    </xdr:from>
    <xdr:to>
      <xdr:col>10</xdr:col>
      <xdr:colOff>114300</xdr:colOff>
      <xdr:row>97</xdr:row>
      <xdr:rowOff>157950</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695217"/>
          <a:ext cx="889000" cy="9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80175</xdr:rowOff>
    </xdr:from>
    <xdr:to>
      <xdr:col>24</xdr:col>
      <xdr:colOff>114300</xdr:colOff>
      <xdr:row>97</xdr:row>
      <xdr:rowOff>10325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58602</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51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122732</xdr:rowOff>
    </xdr:from>
    <xdr:to>
      <xdr:col>20</xdr:col>
      <xdr:colOff>38100</xdr:colOff>
      <xdr:row>97</xdr:row>
      <xdr:rowOff>52882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58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44009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67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85813</xdr:rowOff>
    </xdr:from>
    <xdr:to>
      <xdr:col>15</xdr:col>
      <xdr:colOff>101600</xdr:colOff>
      <xdr:row>98</xdr:row>
      <xdr:rowOff>15963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7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7090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680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13767</xdr:rowOff>
    </xdr:from>
    <xdr:to>
      <xdr:col>10</xdr:col>
      <xdr:colOff>165100</xdr:colOff>
      <xdr:row>97</xdr:row>
      <xdr:rowOff>115367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64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131894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19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107150</xdr:rowOff>
    </xdr:from>
    <xdr:to>
      <xdr:col>6</xdr:col>
      <xdr:colOff>38100</xdr:colOff>
      <xdr:row>98</xdr:row>
      <xdr:rowOff>37300</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7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53827</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5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93066</xdr:rowOff>
    </xdr:from>
    <xdr:to>
      <xdr:col>55</xdr:col>
      <xdr:colOff>0</xdr:colOff>
      <xdr:row>38</xdr:row>
      <xdr:rowOff>94711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08166"/>
          <a:ext cx="838200" cy="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94711</xdr:rowOff>
    </xdr:from>
    <xdr:to>
      <xdr:col>50</xdr:col>
      <xdr:colOff>114300</xdr:colOff>
      <xdr:row>38</xdr:row>
      <xdr:rowOff>100564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09811"/>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97546</xdr:rowOff>
    </xdr:from>
    <xdr:to>
      <xdr:col>45</xdr:col>
      <xdr:colOff>177800</xdr:colOff>
      <xdr:row>38</xdr:row>
      <xdr:rowOff>100564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612646"/>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69383</xdr:rowOff>
    </xdr:from>
    <xdr:to>
      <xdr:col>41</xdr:col>
      <xdr:colOff>50800</xdr:colOff>
      <xdr:row>38</xdr:row>
      <xdr:rowOff>97546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584483"/>
          <a:ext cx="8890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42266</xdr:rowOff>
    </xdr:from>
    <xdr:to>
      <xdr:col>55</xdr:col>
      <xdr:colOff>50800</xdr:colOff>
      <xdr:row>38</xdr:row>
      <xdr:rowOff>143866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128643</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472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43911</xdr:rowOff>
    </xdr:from>
    <xdr:to>
      <xdr:col>50</xdr:col>
      <xdr:colOff>165100</xdr:colOff>
      <xdr:row>38</xdr:row>
      <xdr:rowOff>145511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5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136638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651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49764</xdr:rowOff>
    </xdr:from>
    <xdr:to>
      <xdr:col>46</xdr:col>
      <xdr:colOff>38100</xdr:colOff>
      <xdr:row>38</xdr:row>
      <xdr:rowOff>151364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6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142491</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657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46746</xdr:rowOff>
    </xdr:from>
    <xdr:to>
      <xdr:col>41</xdr:col>
      <xdr:colOff>101600</xdr:colOff>
      <xdr:row>38</xdr:row>
      <xdr:rowOff>148346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139473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654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18583</xdr:rowOff>
    </xdr:from>
    <xdr:to>
      <xdr:col>36</xdr:col>
      <xdr:colOff>165100</xdr:colOff>
      <xdr:row>38</xdr:row>
      <xdr:rowOff>120183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111310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62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104496</xdr:rowOff>
    </xdr:from>
    <xdr:to>
      <xdr:col>55</xdr:col>
      <xdr:colOff>0</xdr:colOff>
      <xdr:row>55</xdr:row>
      <xdr:rowOff>146958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534246"/>
          <a:ext cx="838200" cy="4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146958</xdr:rowOff>
    </xdr:from>
    <xdr:to>
      <xdr:col>50</xdr:col>
      <xdr:colOff>114300</xdr:colOff>
      <xdr:row>56</xdr:row>
      <xdr:rowOff>78378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57670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37059</xdr:rowOff>
    </xdr:from>
    <xdr:to>
      <xdr:col>45</xdr:col>
      <xdr:colOff>177800</xdr:colOff>
      <xdr:row>56</xdr:row>
      <xdr:rowOff>78378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638259"/>
          <a:ext cx="889000" cy="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37059</xdr:rowOff>
    </xdr:from>
    <xdr:to>
      <xdr:col>41</xdr:col>
      <xdr:colOff>50800</xdr:colOff>
      <xdr:row>56</xdr:row>
      <xdr:rowOff>79864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638259"/>
          <a:ext cx="889000" cy="4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53696</xdr:rowOff>
    </xdr:from>
    <xdr:to>
      <xdr:col>55</xdr:col>
      <xdr:colOff>50800</xdr:colOff>
      <xdr:row>55</xdr:row>
      <xdr:rowOff>155296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8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32123</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46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96158</xdr:rowOff>
    </xdr:from>
    <xdr:to>
      <xdr:col>50</xdr:col>
      <xdr:colOff>165100</xdr:colOff>
      <xdr:row>56</xdr:row>
      <xdr:rowOff>26308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52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17435</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618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27578</xdr:rowOff>
    </xdr:from>
    <xdr:to>
      <xdr:col>46</xdr:col>
      <xdr:colOff>38100</xdr:colOff>
      <xdr:row>56</xdr:row>
      <xdr:rowOff>129178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62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120305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72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157709</xdr:rowOff>
    </xdr:from>
    <xdr:to>
      <xdr:col>41</xdr:col>
      <xdr:colOff>101600</xdr:colOff>
      <xdr:row>56</xdr:row>
      <xdr:rowOff>87859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5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78986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68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29064</xdr:rowOff>
    </xdr:from>
    <xdr:to>
      <xdr:col>36</xdr:col>
      <xdr:colOff>165100</xdr:colOff>
      <xdr:row>56</xdr:row>
      <xdr:rowOff>130664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63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121791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97410</xdr:rowOff>
    </xdr:from>
    <xdr:to>
      <xdr:col>55</xdr:col>
      <xdr:colOff>0</xdr:colOff>
      <xdr:row>79</xdr:row>
      <xdr:rowOff>13677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70510"/>
          <a:ext cx="838200" cy="8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97410</xdr:rowOff>
    </xdr:from>
    <xdr:to>
      <xdr:col>50</xdr:col>
      <xdr:colOff>114300</xdr:colOff>
      <xdr:row>78</xdr:row>
      <xdr:rowOff>132091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70510"/>
          <a:ext cx="889000" cy="3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27511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97148</xdr:rowOff>
    </xdr:from>
    <xdr:to>
      <xdr:col>45</xdr:col>
      <xdr:colOff>177800</xdr:colOff>
      <xdr:row>78</xdr:row>
      <xdr:rowOff>132091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70248"/>
          <a:ext cx="889000" cy="3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129042</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97148</xdr:rowOff>
    </xdr:from>
    <xdr:to>
      <xdr:col>41</xdr:col>
      <xdr:colOff>50800</xdr:colOff>
      <xdr:row>79</xdr:row>
      <xdr:rowOff>44439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70248"/>
          <a:ext cx="889000" cy="118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36328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157453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01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134327</xdr:rowOff>
    </xdr:from>
    <xdr:to>
      <xdr:col>55</xdr:col>
      <xdr:colOff>50800</xdr:colOff>
      <xdr:row>79</xdr:row>
      <xdr:rowOff>64477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49254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46610</xdr:rowOff>
    </xdr:from>
    <xdr:to>
      <xdr:col>50</xdr:col>
      <xdr:colOff>165100</xdr:colOff>
      <xdr:row>78</xdr:row>
      <xdr:rowOff>148210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139337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1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81291</xdr:rowOff>
    </xdr:from>
    <xdr:to>
      <xdr:col>46</xdr:col>
      <xdr:colOff>38100</xdr:colOff>
      <xdr:row>79</xdr:row>
      <xdr:rowOff>11441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5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2568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47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46348</xdr:rowOff>
    </xdr:from>
    <xdr:to>
      <xdr:col>41</xdr:col>
      <xdr:colOff>101600</xdr:colOff>
      <xdr:row>78</xdr:row>
      <xdr:rowOff>147948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41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139075</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165089</xdr:rowOff>
    </xdr:from>
    <xdr:to>
      <xdr:col>36</xdr:col>
      <xdr:colOff>165100</xdr:colOff>
      <xdr:row>79</xdr:row>
      <xdr:rowOff>95239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3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86366</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90360</xdr:rowOff>
    </xdr:from>
    <xdr:to>
      <xdr:col>55</xdr:col>
      <xdr:colOff>0</xdr:colOff>
      <xdr:row>96</xdr:row>
      <xdr:rowOff>160350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378110"/>
          <a:ext cx="838200" cy="24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11473</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70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94132</xdr:rowOff>
    </xdr:from>
    <xdr:to>
      <xdr:col>50</xdr:col>
      <xdr:colOff>114300</xdr:colOff>
      <xdr:row>96</xdr:row>
      <xdr:rowOff>160350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381882"/>
          <a:ext cx="889000" cy="23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67957</xdr:rowOff>
    </xdr:from>
    <xdr:to>
      <xdr:col>45</xdr:col>
      <xdr:colOff>177800</xdr:colOff>
      <xdr:row>95</xdr:row>
      <xdr:rowOff>94132</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84257"/>
          <a:ext cx="889000" cy="19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148480</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07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67957</xdr:rowOff>
    </xdr:from>
    <xdr:to>
      <xdr:col>41</xdr:col>
      <xdr:colOff>50800</xdr:colOff>
      <xdr:row>95</xdr:row>
      <xdr:rowOff>145435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84257"/>
          <a:ext cx="889000" cy="24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163606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2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39560</xdr:rowOff>
    </xdr:from>
    <xdr:to>
      <xdr:col>55</xdr:col>
      <xdr:colOff>50800</xdr:colOff>
      <xdr:row>95</xdr:row>
      <xdr:rowOff>141160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62437</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17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109550</xdr:rowOff>
    </xdr:from>
    <xdr:to>
      <xdr:col>50</xdr:col>
      <xdr:colOff>165100</xdr:colOff>
      <xdr:row>97</xdr:row>
      <xdr:rowOff>39700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5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30827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6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43332</xdr:rowOff>
    </xdr:from>
    <xdr:to>
      <xdr:col>46</xdr:col>
      <xdr:colOff>38100</xdr:colOff>
      <xdr:row>95</xdr:row>
      <xdr:rowOff>144932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33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161459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0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17157</xdr:rowOff>
    </xdr:from>
    <xdr:to>
      <xdr:col>41</xdr:col>
      <xdr:colOff>101600</xdr:colOff>
      <xdr:row>94</xdr:row>
      <xdr:rowOff>118757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3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135284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0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94635</xdr:rowOff>
    </xdr:from>
    <xdr:to>
      <xdr:col>36</xdr:col>
      <xdr:colOff>165100</xdr:colOff>
      <xdr:row>96</xdr:row>
      <xdr:rowOff>24785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15912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7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1244</xdr:rowOff>
    </xdr:from>
    <xdr:to>
      <xdr:col>85</xdr:col>
      <xdr:colOff>127000</xdr:colOff>
      <xdr:row>33</xdr:row>
      <xdr:rowOff>162027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659094"/>
          <a:ext cx="838200" cy="16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1244</xdr:rowOff>
    </xdr:from>
    <xdr:to>
      <xdr:col>81</xdr:col>
      <xdr:colOff>50800</xdr:colOff>
      <xdr:row>35</xdr:row>
      <xdr:rowOff>48260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659094"/>
          <a:ext cx="889000" cy="38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22581</xdr:rowOff>
    </xdr:from>
    <xdr:to>
      <xdr:col>76</xdr:col>
      <xdr:colOff>114300</xdr:colOff>
      <xdr:row>35</xdr:row>
      <xdr:rowOff>48260</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5851881"/>
          <a:ext cx="889000" cy="19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22581</xdr:rowOff>
    </xdr:from>
    <xdr:to>
      <xdr:col>71</xdr:col>
      <xdr:colOff>177800</xdr:colOff>
      <xdr:row>34</xdr:row>
      <xdr:rowOff>152654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5851881"/>
          <a:ext cx="8890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111227</xdr:rowOff>
    </xdr:from>
    <xdr:to>
      <xdr:col>85</xdr:col>
      <xdr:colOff>177800</xdr:colOff>
      <xdr:row>34</xdr:row>
      <xdr:rowOff>41377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76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134104</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620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121894</xdr:rowOff>
    </xdr:from>
    <xdr:to>
      <xdr:col>81</xdr:col>
      <xdr:colOff>101600</xdr:colOff>
      <xdr:row>33</xdr:row>
      <xdr:rowOff>52044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60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68571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38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168910</xdr:rowOff>
    </xdr:from>
    <xdr:to>
      <xdr:col>76</xdr:col>
      <xdr:colOff>165100</xdr:colOff>
      <xdr:row>35</xdr:row>
      <xdr:rowOff>99060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115587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77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143231</xdr:rowOff>
    </xdr:from>
    <xdr:to>
      <xdr:col>72</xdr:col>
      <xdr:colOff>38100</xdr:colOff>
      <xdr:row>34</xdr:row>
      <xdr:rowOff>73381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58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89908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57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101854</xdr:rowOff>
    </xdr:from>
    <xdr:to>
      <xdr:col>67</xdr:col>
      <xdr:colOff>101600</xdr:colOff>
      <xdr:row>35</xdr:row>
      <xdr:rowOff>32004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48531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171038</xdr:rowOff>
    </xdr:from>
    <xdr:to>
      <xdr:col>85</xdr:col>
      <xdr:colOff>126364</xdr:colOff>
      <xdr:row>57</xdr:row>
      <xdr:rowOff>64510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572088"/>
          <a:ext cx="1269" cy="1265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68337</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984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64510</xdr:rowOff>
    </xdr:from>
    <xdr:to>
      <xdr:col>86</xdr:col>
      <xdr:colOff>25400</xdr:colOff>
      <xdr:row>57</xdr:row>
      <xdr:rowOff>64510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117715</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4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171038</xdr:rowOff>
    </xdr:from>
    <xdr:to>
      <xdr:col>86</xdr:col>
      <xdr:colOff>25400</xdr:colOff>
      <xdr:row>49</xdr:row>
      <xdr:rowOff>171038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572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104953</xdr:rowOff>
    </xdr:from>
    <xdr:to>
      <xdr:col>85</xdr:col>
      <xdr:colOff>127000</xdr:colOff>
      <xdr:row>56</xdr:row>
      <xdr:rowOff>165722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5481300" y="9706153"/>
          <a:ext cx="838200" cy="60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11440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69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160013</xdr:rowOff>
    </xdr:from>
    <xdr:to>
      <xdr:col>85</xdr:col>
      <xdr:colOff>177800</xdr:colOff>
      <xdr:row>55</xdr:row>
      <xdr:rowOff>90163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41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104953</xdr:rowOff>
    </xdr:from>
    <xdr:to>
      <xdr:col>81</xdr:col>
      <xdr:colOff>50800</xdr:colOff>
      <xdr:row>57</xdr:row>
      <xdr:rowOff>101962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706153"/>
          <a:ext cx="889000" cy="16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27369</xdr:rowOff>
    </xdr:from>
    <xdr:to>
      <xdr:col>81</xdr:col>
      <xdr:colOff>101600</xdr:colOff>
      <xdr:row>55</xdr:row>
      <xdr:rowOff>128969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5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145496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91675</xdr:rowOff>
    </xdr:from>
    <xdr:to>
      <xdr:col>76</xdr:col>
      <xdr:colOff>114300</xdr:colOff>
      <xdr:row>57</xdr:row>
      <xdr:rowOff>101962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986432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130010</xdr:rowOff>
    </xdr:from>
    <xdr:to>
      <xdr:col>76</xdr:col>
      <xdr:colOff>165100</xdr:colOff>
      <xdr:row>56</xdr:row>
      <xdr:rowOff>60160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5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76687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33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45993</xdr:rowOff>
    </xdr:from>
    <xdr:to>
      <xdr:col>71</xdr:col>
      <xdr:colOff>177800</xdr:colOff>
      <xdr:row>57</xdr:row>
      <xdr:rowOff>91675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818643"/>
          <a:ext cx="8890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162376</xdr:rowOff>
    </xdr:from>
    <xdr:to>
      <xdr:col>72</xdr:col>
      <xdr:colOff>38100</xdr:colOff>
      <xdr:row>55</xdr:row>
      <xdr:rowOff>92526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109053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56324</xdr:rowOff>
    </xdr:from>
    <xdr:to>
      <xdr:col>67</xdr:col>
      <xdr:colOff>101600</xdr:colOff>
      <xdr:row>55</xdr:row>
      <xdr:rowOff>157924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3001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114922</xdr:rowOff>
    </xdr:from>
    <xdr:to>
      <xdr:col>85</xdr:col>
      <xdr:colOff>177800</xdr:colOff>
      <xdr:row>57</xdr:row>
      <xdr:rowOff>45072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71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29849</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63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54153</xdr:rowOff>
    </xdr:from>
    <xdr:to>
      <xdr:col>81</xdr:col>
      <xdr:colOff>101600</xdr:colOff>
      <xdr:row>56</xdr:row>
      <xdr:rowOff>155753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65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146880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74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51162</xdr:rowOff>
    </xdr:from>
    <xdr:to>
      <xdr:col>76</xdr:col>
      <xdr:colOff>165100</xdr:colOff>
      <xdr:row>57</xdr:row>
      <xdr:rowOff>152762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82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143889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91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40875</xdr:rowOff>
    </xdr:from>
    <xdr:to>
      <xdr:col>72</xdr:col>
      <xdr:colOff>38100</xdr:colOff>
      <xdr:row>57</xdr:row>
      <xdr:rowOff>142475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8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133602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90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166643</xdr:rowOff>
    </xdr:from>
    <xdr:to>
      <xdr:col>67</xdr:col>
      <xdr:colOff>101600</xdr:colOff>
      <xdr:row>57</xdr:row>
      <xdr:rowOff>96793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87920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8065</xdr:rowOff>
    </xdr:from>
    <xdr:to>
      <xdr:col>85</xdr:col>
      <xdr:colOff>127000</xdr:colOff>
      <xdr:row>79</xdr:row>
      <xdr:rowOff>20828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552615"/>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8065</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552615"/>
          <a:ext cx="889000" cy="3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75692</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48792"/>
          <a:ext cx="889000" cy="14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31305</xdr:rowOff>
    </xdr:from>
    <xdr:to>
      <xdr:col>71</xdr:col>
      <xdr:colOff>177800</xdr:colOff>
      <xdr:row>78</xdr:row>
      <xdr:rowOff>75692</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404405"/>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141478</xdr:rowOff>
    </xdr:from>
    <xdr:to>
      <xdr:col>85</xdr:col>
      <xdr:colOff>177800</xdr:colOff>
      <xdr:row>79</xdr:row>
      <xdr:rowOff>71628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56405</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29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128715</xdr:rowOff>
    </xdr:from>
    <xdr:to>
      <xdr:col>81</xdr:col>
      <xdr:colOff>101600</xdr:colOff>
      <xdr:row>79</xdr:row>
      <xdr:rowOff>58865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49992</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2017" y="135945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24892</xdr:rowOff>
    </xdr:from>
    <xdr:to>
      <xdr:col>72</xdr:col>
      <xdr:colOff>38100</xdr:colOff>
      <xdr:row>78</xdr:row>
      <xdr:rowOff>126492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39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117619</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490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151955</xdr:rowOff>
    </xdr:from>
    <xdr:to>
      <xdr:col>67</xdr:col>
      <xdr:colOff>101600</xdr:colOff>
      <xdr:row>78</xdr:row>
      <xdr:rowOff>82105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3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73232</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44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169894</xdr:rowOff>
    </xdr:from>
    <xdr:to>
      <xdr:col>85</xdr:col>
      <xdr:colOff>127000</xdr:colOff>
      <xdr:row>94</xdr:row>
      <xdr:rowOff>12255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114744"/>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91806</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0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59500</xdr:rowOff>
    </xdr:from>
    <xdr:to>
      <xdr:col>81</xdr:col>
      <xdr:colOff>50800</xdr:colOff>
      <xdr:row>93</xdr:row>
      <xdr:rowOff>169894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004350"/>
          <a:ext cx="889000" cy="11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33799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3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59500</xdr:rowOff>
    </xdr:from>
    <xdr:to>
      <xdr:col>76</xdr:col>
      <xdr:colOff>114300</xdr:colOff>
      <xdr:row>94</xdr:row>
      <xdr:rowOff>25476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04350"/>
          <a:ext cx="889000" cy="13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34713</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32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4654</xdr:rowOff>
    </xdr:from>
    <xdr:to>
      <xdr:col>71</xdr:col>
      <xdr:colOff>177800</xdr:colOff>
      <xdr:row>94</xdr:row>
      <xdr:rowOff>25476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120954"/>
          <a:ext cx="889000" cy="2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89673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132905</xdr:rowOff>
    </xdr:from>
    <xdr:to>
      <xdr:col>85</xdr:col>
      <xdr:colOff>177800</xdr:colOff>
      <xdr:row>94</xdr:row>
      <xdr:rowOff>63055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7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155782</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2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119094</xdr:rowOff>
    </xdr:from>
    <xdr:to>
      <xdr:col>81</xdr:col>
      <xdr:colOff>101600</xdr:colOff>
      <xdr:row>94</xdr:row>
      <xdr:rowOff>49244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65771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83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8700</xdr:rowOff>
    </xdr:from>
    <xdr:to>
      <xdr:col>76</xdr:col>
      <xdr:colOff>165100</xdr:colOff>
      <xdr:row>93</xdr:row>
      <xdr:rowOff>110300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9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126827</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72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146126</xdr:rowOff>
    </xdr:from>
    <xdr:to>
      <xdr:col>72</xdr:col>
      <xdr:colOff>38100</xdr:colOff>
      <xdr:row>94</xdr:row>
      <xdr:rowOff>76276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92803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86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125304</xdr:rowOff>
    </xdr:from>
    <xdr:to>
      <xdr:col>67</xdr:col>
      <xdr:colOff>101600</xdr:colOff>
      <xdr:row>94</xdr:row>
      <xdr:rowOff>55454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07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71981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84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「総務費」の住民一人当たりのコストは、桑名北部東員線基金の積立金の皆増、消防庁舎等再編整備事業（立体駐車場施設購入費）の増等により、令和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「民生費」の住民一人当たりのコストは、物価高騰重点支援給付事業の皆増等により、令和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年度決算と比較し増加した。</a:t>
          </a:r>
        </a:p>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「土木費」の住民一人当たりのコストは、土地区画整備事業、道路防災対策事業の増等により、令和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年度決算と比較し大きく増加した。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の比率の減少は、標準税収入が増加し、標準財政規模が増加したことに加え、桑名北部東員線整備のための基金を創設し、財政調整基金から資金を移行したことにより、基金残高が減少したことが要因である。実質単年度収支の比率の減少も、桑名北部東員線整備のための基金創設により、財政調整基金から資金を移行したことが要因である。実質収支額の比率の減少は、投資的経費が増加したこと等が要因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各会計において黒字となっており、一般会計については、市税が増加したこと等により、黒字額が前年度より増加している。</a:t>
          </a:r>
        </a:p>
        <a:p>
          <a:r>
            <a:rPr kumimoji="1" lang="ja-JP" altLang="en-US" sz="1100">
              <a:latin typeface="ＭＳ ゴシック" pitchFamily="49" charset="-128"/>
              <a:ea typeface="ＭＳ ゴシック" pitchFamily="49" charset="-128"/>
            </a:rPr>
            <a:t>　歳入では、前述のとおり市税が増加しているが、これは給与所得者の納税義務者数が増加したこと、企業の賃上げによる給与所得の上昇により個人市民税が増加したこと、マンション等の規模の大きい建造物が完成したことなどによる固定資産税の増加等が主な要因である。今後、企業誘致をさらに加速するなど、継続的な自主財源の確保に努めていく。</a:t>
          </a:r>
        </a:p>
        <a:p>
          <a:r>
            <a:rPr kumimoji="1" lang="ja-JP" altLang="en-US" sz="1100">
              <a:latin typeface="ＭＳ ゴシック" pitchFamily="49" charset="-128"/>
              <a:ea typeface="ＭＳ ゴシック" pitchFamily="49" charset="-128"/>
            </a:rPr>
            <a:t>　歳出では、消防庁舎等再編整備事業費等に伴う投資的経費の増を主な要因として増加した。現在は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100">
              <a:latin typeface="ＭＳ ゴシック" pitchFamily="49" charset="-128"/>
              <a:ea typeface="ＭＳ ゴシック" pitchFamily="49" charset="-128"/>
            </a:rPr>
            <a:t>　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100">
              <a:latin typeface="ＭＳ ゴシック" pitchFamily="49" charset="-128"/>
              <a:ea typeface="ＭＳ ゴシック" pitchFamily="49" charset="-128"/>
            </a:rPr>
            <a:t>　水道事業会計において、収益は、主に令和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a:t>
          </a:r>
          <a:r>
            <a:rPr kumimoji="1" lang="en-US" altLang="ja-JP" sz="1100">
              <a:latin typeface="ＭＳ ゴシック" pitchFamily="49" charset="-128"/>
              <a:ea typeface="ＭＳ ゴシック" pitchFamily="49" charset="-128"/>
            </a:rPr>
            <a:t>1</a:t>
          </a:r>
          <a:r>
            <a:rPr kumimoji="1" lang="ja-JP" altLang="en-US" sz="1100">
              <a:latin typeface="ＭＳ ゴシック" pitchFamily="49" charset="-128"/>
              <a:ea typeface="ＭＳ ゴシック" pitchFamily="49" charset="-128"/>
            </a:rPr>
            <a:t>月の水道料金の改定により、給水収益が増加したことから、収益全体として増加している。また、費用は、固定資産譲渡損が発生したことにより、費用全体として増加しているものの、昨年と比較して、純利益は増加している。</a:t>
          </a:r>
        </a:p>
        <a:p>
          <a:r>
            <a:rPr kumimoji="1" lang="ja-JP" altLang="en-US" sz="1100">
              <a:latin typeface="ＭＳ ゴシック" pitchFamily="49" charset="-128"/>
              <a:ea typeface="ＭＳ ゴシック" pitchFamily="49" charset="-128"/>
            </a:rPr>
            <a:t>　下水道事業会計において、収益は、下水道使用料及び長期前受金戻入が減少しているが、他会計補助金が増加したことにより、収益全体として増加している。費用については、流域下水道費、減価償却費等が増加したことにより、費用全体として増加している。昨年と比較して、純利益は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63602821</v>
      </c>
      <c r="BO4" s="485"/>
      <c r="BP4" s="485"/>
      <c r="BQ4" s="485"/>
      <c r="BR4" s="485"/>
      <c r="BS4" s="485"/>
      <c r="BT4" s="485"/>
      <c r="BU4" s="486"/>
      <c r="BV4" s="484">
        <v>63534065</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7.7</v>
      </c>
      <c r="CU4" s="625"/>
      <c r="CV4" s="625"/>
      <c r="CW4" s="625"/>
      <c r="CX4" s="625"/>
      <c r="CY4" s="625"/>
      <c r="CZ4" s="625"/>
      <c r="DA4" s="626"/>
      <c r="DB4" s="624">
        <v>10.8</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60614035</v>
      </c>
      <c r="BO5" s="456"/>
      <c r="BP5" s="456"/>
      <c r="BQ5" s="456"/>
      <c r="BR5" s="456"/>
      <c r="BS5" s="456"/>
      <c r="BT5" s="456"/>
      <c r="BU5" s="457"/>
      <c r="BV5" s="455">
        <v>59695754</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92.6</v>
      </c>
      <c r="CU5" s="453"/>
      <c r="CV5" s="453"/>
      <c r="CW5" s="453"/>
      <c r="CX5" s="453"/>
      <c r="CY5" s="453"/>
      <c r="CZ5" s="453"/>
      <c r="DA5" s="454"/>
      <c r="DB5" s="452">
        <v>89.6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2988786</v>
      </c>
      <c r="BO6" s="456"/>
      <c r="BP6" s="456"/>
      <c r="BQ6" s="456"/>
      <c r="BR6" s="456"/>
      <c r="BS6" s="456"/>
      <c r="BT6" s="456"/>
      <c r="BU6" s="457"/>
      <c r="BV6" s="455">
        <v>3838311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93.5</v>
      </c>
      <c r="CU6" s="599"/>
      <c r="CV6" s="599"/>
      <c r="CW6" s="599"/>
      <c r="CX6" s="599"/>
      <c r="CY6" s="599"/>
      <c r="CZ6" s="599"/>
      <c r="DA6" s="600"/>
      <c r="DB6" s="598">
        <v>91.7</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476334</v>
      </c>
      <c r="BO7" s="456"/>
      <c r="BP7" s="456"/>
      <c r="BQ7" s="456"/>
      <c r="BR7" s="456"/>
      <c r="BS7" s="456"/>
      <c r="BT7" s="456"/>
      <c r="BU7" s="457"/>
      <c r="BV7" s="455">
        <v>398449</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32498215</v>
      </c>
      <c r="CU7" s="456"/>
      <c r="CV7" s="456"/>
      <c r="CW7" s="456"/>
      <c r="CX7" s="456"/>
      <c r="CY7" s="456"/>
      <c r="CZ7" s="456"/>
      <c r="DA7" s="457"/>
      <c r="DB7" s="455">
        <v>31953151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2512452</v>
      </c>
      <c r="BO8" s="456"/>
      <c r="BP8" s="456"/>
      <c r="BQ8" s="456"/>
      <c r="BR8" s="456"/>
      <c r="BS8" s="456"/>
      <c r="BT8" s="456"/>
      <c r="BU8" s="457"/>
      <c r="BV8" s="455">
        <v>3439862</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0.8</v>
      </c>
      <c r="CU8" s="559"/>
      <c r="CV8" s="559"/>
      <c r="CW8" s="559"/>
      <c r="CX8" s="559"/>
      <c r="CY8" s="559"/>
      <c r="CZ8" s="559"/>
      <c r="DA8" s="560"/>
      <c r="DB8" s="558">
        <v>0.81</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138613</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110</v>
      </c>
      <c r="AV9" s="514"/>
      <c r="AW9" s="514"/>
      <c r="AX9" s="514"/>
      <c r="AY9" s="469" t="s">
        <v>111</v>
      </c>
      <c r="AZ9" s="470"/>
      <c r="BA9" s="470"/>
      <c r="BB9" s="470"/>
      <c r="BC9" s="470"/>
      <c r="BD9" s="470"/>
      <c r="BE9" s="470"/>
      <c r="BF9" s="470"/>
      <c r="BG9" s="470"/>
      <c r="BH9" s="470"/>
      <c r="BI9" s="470"/>
      <c r="BJ9" s="470"/>
      <c r="BK9" s="470"/>
      <c r="BL9" s="470"/>
      <c r="BM9" s="471"/>
      <c r="BN9" s="455">
        <v>-927410</v>
      </c>
      <c r="BO9" s="456"/>
      <c r="BP9" s="456"/>
      <c r="BQ9" s="456"/>
      <c r="BR9" s="456"/>
      <c r="BS9" s="456"/>
      <c r="BT9" s="456"/>
      <c r="BU9" s="457"/>
      <c r="BV9" s="455">
        <v>369360</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13.3</v>
      </c>
      <c r="CU9" s="453"/>
      <c r="CV9" s="453"/>
      <c r="CW9" s="453"/>
      <c r="CX9" s="453"/>
      <c r="CY9" s="453"/>
      <c r="CZ9" s="453"/>
      <c r="DA9" s="454"/>
      <c r="DB9" s="452">
        <v>14.1</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113</v>
      </c>
      <c r="M10" s="412"/>
      <c r="N10" s="412"/>
      <c r="O10" s="412"/>
      <c r="P10" s="412"/>
      <c r="Q10" s="413"/>
      <c r="R10" s="408">
        <v>140303</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1857981</v>
      </c>
      <c r="BO10" s="456"/>
      <c r="BP10" s="456"/>
      <c r="BQ10" s="456"/>
      <c r="BR10" s="456"/>
      <c r="BS10" s="456"/>
      <c r="BT10" s="456"/>
      <c r="BU10" s="457"/>
      <c r="BV10" s="455">
        <v>2454511</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138963</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2338842</v>
      </c>
      <c r="BO12" s="456"/>
      <c r="BP12" s="456"/>
      <c r="BQ12" s="456"/>
      <c r="BR12" s="456"/>
      <c r="BS12" s="456"/>
      <c r="BT12" s="456"/>
      <c r="BU12" s="457"/>
      <c r="BV12" s="455">
        <v>1003759</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133217</v>
      </c>
      <c r="S13" s="543"/>
      <c r="T13" s="543"/>
      <c r="U13" s="543"/>
      <c r="V13" s="544"/>
      <c r="W13" s="545" t="s">
        <v>131</v>
      </c>
      <c r="X13" s="441"/>
      <c r="Y13" s="441"/>
      <c r="Z13" s="441"/>
      <c r="AA13" s="441"/>
      <c r="AB13" s="442"/>
      <c r="AC13" s="408">
        <v>1090</v>
      </c>
      <c r="AD13" s="409"/>
      <c r="AE13" s="409"/>
      <c r="AF13" s="409"/>
      <c r="AG13" s="410"/>
      <c r="AH13" s="408">
        <v>1365</v>
      </c>
      <c r="AI13" s="409"/>
      <c r="AJ13" s="409"/>
      <c r="AK13" s="409"/>
      <c r="AL13" s="468"/>
      <c r="AM13" s="512" t="s">
        <v>132</v>
      </c>
      <c r="AN13" s="412"/>
      <c r="AO13" s="412"/>
      <c r="AP13" s="412"/>
      <c r="AQ13" s="412"/>
      <c r="AR13" s="412"/>
      <c r="AS13" s="412"/>
      <c r="AT13" s="413"/>
      <c r="AU13" s="513" t="s">
        <v>110</v>
      </c>
      <c r="AV13" s="514"/>
      <c r="AW13" s="514"/>
      <c r="AX13" s="514"/>
      <c r="AY13" s="469" t="s">
        <v>133</v>
      </c>
      <c r="AZ13" s="470"/>
      <c r="BA13" s="470"/>
      <c r="BB13" s="470"/>
      <c r="BC13" s="470"/>
      <c r="BD13" s="470"/>
      <c r="BE13" s="470"/>
      <c r="BF13" s="470"/>
      <c r="BG13" s="470"/>
      <c r="BH13" s="470"/>
      <c r="BI13" s="470"/>
      <c r="BJ13" s="470"/>
      <c r="BK13" s="470"/>
      <c r="BL13" s="470"/>
      <c r="BM13" s="471"/>
      <c r="BN13" s="455">
        <v>-1408271</v>
      </c>
      <c r="BO13" s="456"/>
      <c r="BP13" s="456"/>
      <c r="BQ13" s="456"/>
      <c r="BR13" s="456"/>
      <c r="BS13" s="456"/>
      <c r="BT13" s="456"/>
      <c r="BU13" s="457"/>
      <c r="BV13" s="455">
        <v>1820112</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7.2</v>
      </c>
      <c r="CU13" s="453"/>
      <c r="CV13" s="453"/>
      <c r="CW13" s="453"/>
      <c r="CX13" s="453"/>
      <c r="CY13" s="453"/>
      <c r="CZ13" s="453"/>
      <c r="DA13" s="454"/>
      <c r="DB13" s="452">
        <v>7.5</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139563</v>
      </c>
      <c r="S14" s="543"/>
      <c r="T14" s="543"/>
      <c r="U14" s="543"/>
      <c r="V14" s="544"/>
      <c r="W14" s="546"/>
      <c r="X14" s="444"/>
      <c r="Y14" s="444"/>
      <c r="Z14" s="444"/>
      <c r="AA14" s="444"/>
      <c r="AB14" s="445"/>
      <c r="AC14" s="535">
        <v>1.6</v>
      </c>
      <c r="AD14" s="536"/>
      <c r="AE14" s="536"/>
      <c r="AF14" s="536"/>
      <c r="AG14" s="537"/>
      <c r="AH14" s="535">
        <v>2</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36.4</v>
      </c>
      <c r="CU14" s="553"/>
      <c r="CV14" s="553"/>
      <c r="CW14" s="553"/>
      <c r="CX14" s="553"/>
      <c r="CY14" s="553"/>
      <c r="CZ14" s="553"/>
      <c r="DA14" s="554"/>
      <c r="DB14" s="552">
        <v>42.5</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134517</v>
      </c>
      <c r="S15" s="543"/>
      <c r="T15" s="543"/>
      <c r="U15" s="543"/>
      <c r="V15" s="544"/>
      <c r="W15" s="545" t="s">
        <v>137</v>
      </c>
      <c r="X15" s="441"/>
      <c r="Y15" s="441"/>
      <c r="Z15" s="441"/>
      <c r="AA15" s="441"/>
      <c r="AB15" s="442"/>
      <c r="AC15" s="408">
        <v>22211</v>
      </c>
      <c r="AD15" s="409"/>
      <c r="AE15" s="409"/>
      <c r="AF15" s="409"/>
      <c r="AG15" s="410"/>
      <c r="AH15" s="408">
        <v>22569</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21126915</v>
      </c>
      <c r="BO15" s="485"/>
      <c r="BP15" s="485"/>
      <c r="BQ15" s="485"/>
      <c r="BR15" s="485"/>
      <c r="BS15" s="485"/>
      <c r="BT15" s="485"/>
      <c r="BU15" s="486"/>
      <c r="BV15" s="484">
        <v>20215561</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33.6</v>
      </c>
      <c r="AD16" s="536"/>
      <c r="AE16" s="536"/>
      <c r="AF16" s="536"/>
      <c r="AG16" s="537"/>
      <c r="AH16" s="535">
        <v>33.5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26223713</v>
      </c>
      <c r="BO16" s="456"/>
      <c r="BP16" s="456"/>
      <c r="BQ16" s="456"/>
      <c r="BR16" s="456"/>
      <c r="BS16" s="456"/>
      <c r="BT16" s="456"/>
      <c r="BU16" s="457"/>
      <c r="BV16" s="455">
        <v>25476081</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42809</v>
      </c>
      <c r="AD17" s="409"/>
      <c r="AE17" s="409"/>
      <c r="AF17" s="409"/>
      <c r="AG17" s="410"/>
      <c r="AH17" s="408">
        <v>43376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27047625</v>
      </c>
      <c r="BO17" s="456"/>
      <c r="BP17" s="456"/>
      <c r="BQ17" s="456"/>
      <c r="BR17" s="456"/>
      <c r="BS17" s="456"/>
      <c r="BT17" s="456"/>
      <c r="BU17" s="457"/>
      <c r="BV17" s="455">
        <v>25831653</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136.65</v>
      </c>
      <c r="M18" s="508"/>
      <c r="N18" s="508"/>
      <c r="O18" s="508"/>
      <c r="P18" s="508"/>
      <c r="Q18" s="508"/>
      <c r="R18" s="509"/>
      <c r="S18" s="509"/>
      <c r="T18" s="509"/>
      <c r="U18" s="509"/>
      <c r="V18" s="510"/>
      <c r="W18" s="526"/>
      <c r="X18" s="527"/>
      <c r="Y18" s="527"/>
      <c r="Z18" s="527"/>
      <c r="AA18" s="527"/>
      <c r="AB18" s="551"/>
      <c r="AC18" s="425">
        <v>64.8</v>
      </c>
      <c r="AD18" s="426"/>
      <c r="AE18" s="426"/>
      <c r="AF18" s="426"/>
      <c r="AG18" s="511"/>
      <c r="AH18" s="425">
        <v>64.400000000000006</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30356894</v>
      </c>
      <c r="BO18" s="456"/>
      <c r="BP18" s="456"/>
      <c r="BQ18" s="456"/>
      <c r="BR18" s="456"/>
      <c r="BS18" s="456"/>
      <c r="BT18" s="456"/>
      <c r="BU18" s="457"/>
      <c r="BV18" s="455">
        <v>29778196</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1014</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42774534</v>
      </c>
      <c r="BO19" s="456"/>
      <c r="BP19" s="456"/>
      <c r="BQ19" s="456"/>
      <c r="BR19" s="456"/>
      <c r="BS19" s="456"/>
      <c r="BT19" s="456"/>
      <c r="BU19" s="457"/>
      <c r="BV19" s="455">
        <v>41753785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56362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62821648</v>
      </c>
      <c r="BO22" s="485"/>
      <c r="BP22" s="485"/>
      <c r="BQ22" s="485"/>
      <c r="BR22" s="485"/>
      <c r="BS22" s="485"/>
      <c r="BT22" s="485"/>
      <c r="BU22" s="486"/>
      <c r="BV22" s="484">
        <v>65564825</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43225142</v>
      </c>
      <c r="BO23" s="456"/>
      <c r="BP23" s="456"/>
      <c r="BQ23" s="456"/>
      <c r="BR23" s="456"/>
      <c r="BS23" s="456"/>
      <c r="BT23" s="456"/>
      <c r="BU23" s="457"/>
      <c r="BV23" s="455">
        <v>46215164</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10280</v>
      </c>
      <c r="R24" s="409"/>
      <c r="S24" s="409"/>
      <c r="T24" s="409"/>
      <c r="U24" s="409"/>
      <c r="V24" s="410"/>
      <c r="W24" s="498"/>
      <c r="X24" s="435"/>
      <c r="Y24" s="436"/>
      <c r="Z24" s="411" t="s">
        <v>162</v>
      </c>
      <c r="AA24" s="412"/>
      <c r="AB24" s="412"/>
      <c r="AC24" s="412"/>
      <c r="AD24" s="412"/>
      <c r="AE24" s="412"/>
      <c r="AF24" s="412"/>
      <c r="AG24" s="413"/>
      <c r="AH24" s="408">
        <v>946</v>
      </c>
      <c r="AI24" s="409"/>
      <c r="AJ24" s="409"/>
      <c r="AK24" s="409"/>
      <c r="AL24" s="410"/>
      <c r="AM24" s="408">
        <v>3016794</v>
      </c>
      <c r="AN24" s="409"/>
      <c r="AO24" s="409"/>
      <c r="AP24" s="409"/>
      <c r="AQ24" s="409"/>
      <c r="AR24" s="410"/>
      <c r="AS24" s="408">
        <v>3189</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39963202</v>
      </c>
      <c r="BO24" s="456"/>
      <c r="BP24" s="456"/>
      <c r="BQ24" s="456"/>
      <c r="BR24" s="456"/>
      <c r="BS24" s="456"/>
      <c r="BT24" s="456"/>
      <c r="BU24" s="457"/>
      <c r="BV24" s="455">
        <v>41045577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7810</v>
      </c>
      <c r="R25" s="409"/>
      <c r="S25" s="409"/>
      <c r="T25" s="409"/>
      <c r="U25" s="409"/>
      <c r="V25" s="410"/>
      <c r="W25" s="498"/>
      <c r="X25" s="435"/>
      <c r="Y25" s="436"/>
      <c r="Z25" s="411" t="s">
        <v>165</v>
      </c>
      <c r="AA25" s="412"/>
      <c r="AB25" s="412"/>
      <c r="AC25" s="412"/>
      <c r="AD25" s="412"/>
      <c r="AE25" s="412"/>
      <c r="AF25" s="412"/>
      <c r="AG25" s="413"/>
      <c r="AH25" s="408">
        <v>246</v>
      </c>
      <c r="AI25" s="409"/>
      <c r="AJ25" s="409"/>
      <c r="AK25" s="409"/>
      <c r="AL25" s="410"/>
      <c r="AM25" s="408">
        <v>796794</v>
      </c>
      <c r="AN25" s="409"/>
      <c r="AO25" s="409"/>
      <c r="AP25" s="409"/>
      <c r="AQ25" s="409"/>
      <c r="AR25" s="410"/>
      <c r="AS25" s="408">
        <v>3239</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11837142</v>
      </c>
      <c r="BO25" s="485"/>
      <c r="BP25" s="485"/>
      <c r="BQ25" s="485"/>
      <c r="BR25" s="485"/>
      <c r="BS25" s="485"/>
      <c r="BT25" s="485"/>
      <c r="BU25" s="486"/>
      <c r="BV25" s="484">
        <v>13172817</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6420</v>
      </c>
      <c r="R26" s="409"/>
      <c r="S26" s="409"/>
      <c r="T26" s="409"/>
      <c r="U26" s="409"/>
      <c r="V26" s="410"/>
      <c r="W26" s="498"/>
      <c r="X26" s="435"/>
      <c r="Y26" s="436"/>
      <c r="Z26" s="411" t="s">
        <v>168</v>
      </c>
      <c r="AA26" s="466"/>
      <c r="AB26" s="466"/>
      <c r="AC26" s="466"/>
      <c r="AD26" s="466"/>
      <c r="AE26" s="466"/>
      <c r="AF26" s="466"/>
      <c r="AG26" s="467"/>
      <c r="AH26" s="408">
        <v>32</v>
      </c>
      <c r="AI26" s="409"/>
      <c r="AJ26" s="409"/>
      <c r="AK26" s="409"/>
      <c r="AL26" s="410"/>
      <c r="AM26" s="408">
        <v>92000</v>
      </c>
      <c r="AN26" s="409"/>
      <c r="AO26" s="409"/>
      <c r="AP26" s="409"/>
      <c r="AQ26" s="409"/>
      <c r="AR26" s="410"/>
      <c r="AS26" s="408">
        <v>2875</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5900</v>
      </c>
      <c r="R27" s="409"/>
      <c r="S27" s="409"/>
      <c r="T27" s="409"/>
      <c r="U27" s="409"/>
      <c r="V27" s="410"/>
      <c r="W27" s="498"/>
      <c r="X27" s="435"/>
      <c r="Y27" s="436"/>
      <c r="Z27" s="411" t="s">
        <v>171</v>
      </c>
      <c r="AA27" s="412"/>
      <c r="AB27" s="412"/>
      <c r="AC27" s="412"/>
      <c r="AD27" s="412"/>
      <c r="AE27" s="412"/>
      <c r="AF27" s="412"/>
      <c r="AG27" s="413"/>
      <c r="AH27" s="408">
        <v>61</v>
      </c>
      <c r="AI27" s="409"/>
      <c r="AJ27" s="409"/>
      <c r="AK27" s="409"/>
      <c r="AL27" s="410"/>
      <c r="AM27" s="408">
        <v>236582</v>
      </c>
      <c r="AN27" s="409"/>
      <c r="AO27" s="409"/>
      <c r="AP27" s="409"/>
      <c r="AQ27" s="409"/>
      <c r="AR27" s="410"/>
      <c r="AS27" s="408">
        <v>3878</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5100</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6557167</v>
      </c>
      <c r="BO28" s="485"/>
      <c r="BP28" s="485"/>
      <c r="BQ28" s="485"/>
      <c r="BR28" s="485"/>
      <c r="BS28" s="485"/>
      <c r="BT28" s="485"/>
      <c r="BU28" s="486"/>
      <c r="BV28" s="484">
        <v>7038028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24</v>
      </c>
      <c r="M29" s="409"/>
      <c r="N29" s="409"/>
      <c r="O29" s="409"/>
      <c r="P29" s="410"/>
      <c r="Q29" s="408">
        <v>4600</v>
      </c>
      <c r="R29" s="409"/>
      <c r="S29" s="409"/>
      <c r="T29" s="409"/>
      <c r="U29" s="409"/>
      <c r="V29" s="410"/>
      <c r="W29" s="499"/>
      <c r="X29" s="500"/>
      <c r="Y29" s="501"/>
      <c r="Z29" s="411" t="s">
        <v>177</v>
      </c>
      <c r="AA29" s="412"/>
      <c r="AB29" s="412"/>
      <c r="AC29" s="412"/>
      <c r="AD29" s="412"/>
      <c r="AE29" s="412"/>
      <c r="AF29" s="412"/>
      <c r="AG29" s="413"/>
      <c r="AH29" s="408">
        <v>1007</v>
      </c>
      <c r="AI29" s="409"/>
      <c r="AJ29" s="409"/>
      <c r="AK29" s="409"/>
      <c r="AL29" s="410"/>
      <c r="AM29" s="408">
        <v>3253376</v>
      </c>
      <c r="AN29" s="409"/>
      <c r="AO29" s="409"/>
      <c r="AP29" s="409"/>
      <c r="AQ29" s="409"/>
      <c r="AR29" s="410"/>
      <c r="AS29" s="408">
        <v>3231</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1575457</v>
      </c>
      <c r="BO29" s="456"/>
      <c r="BP29" s="456"/>
      <c r="BQ29" s="456"/>
      <c r="BR29" s="456"/>
      <c r="BS29" s="456"/>
      <c r="BT29" s="456"/>
      <c r="BU29" s="457"/>
      <c r="BV29" s="455">
        <v>1322192</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100.5</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7837902</v>
      </c>
      <c r="BO30" s="490"/>
      <c r="BP30" s="490"/>
      <c r="BQ30" s="490"/>
      <c r="BR30" s="490"/>
      <c r="BS30" s="490"/>
      <c r="BT30" s="490"/>
      <c r="BU30" s="491"/>
      <c r="BV30" s="489">
        <v>6996556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8</v>
      </c>
      <c r="BF34" s="403"/>
      <c r="BG34" s="404" t="str">
        <f>IF('各会計、関係団体の財政状況及び健全化判断比率'!B33="","",'各会計、関係団体の財政状況及び健全化判断比率'!B33)</f>
        <v>農業集落排水事業特別会計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桑名広域清掃事業組合（一般会計）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（独法）桑名市総合医療センター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地方独立行政法人桑名市総合医療センター施設整備等貸付事業特別会計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7</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三重県市町総合事務組合（一般会計）</v>
      </c>
      <c r="BZ35" s="404"/>
      <c r="CA35" s="404"/>
      <c r="CB35" s="404"/>
      <c r="CC35" s="404"/>
      <c r="CD35" s="404"/>
      <c r="CE35" s="404"/>
      <c r="CF35" s="404"/>
      <c r="CG35" s="404"/>
      <c r="CH35" s="404"/>
      <c r="CI35" s="404"/>
      <c r="CJ35" s="404"/>
      <c r="CK35" s="404"/>
      <c r="CL35" s="404"/>
      <c r="CM35" s="404"/>
      <c r="CN35" s="181"/>
      <c r="CO35" s="403" t="str">
        <f t="shared" ref="CO35:CO43" si="3">IF(CQ35="","",CO34+1)</f>
        <v/>
      </c>
      <c r="CP35" s="403"/>
      <c r="CQ35" s="404" t="str">
        <f>IF('各会計、関係団体の財政状況及び健全化判断比率'!BS8="","",'各会計、関係団体の財政状況及び健全化判断比率'!BS8)</f>
        <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〃（共同研修特別会計）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〃（デジタル地図特別会計）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〃（物品特別会計）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〃（退職手当特別会計）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〃（消防救急無線特別会計）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〃（公平委員会特別会計）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三重地方税管理回収機構（一般会計）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〃（滞納整理拡充事業特別会計）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rQjoubvSzUzWB+VtR5LHxxJ5CJaif7sT6OKQ6NiTRes1QlUMIcFG63WXYfSBe6h+2nYzzyMhqFYl/pMd13pw/w==" saltValue="3r2Ha8B28I+uUOdBFgsAa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533</v>
      </c>
      <c r="D34" s="1187"/>
      <c r="E34" s="1188"/>
      <c r="F34" s="32">
        <v>7.03</v>
      </c>
      <c r="G34" s="33">
        <v>8.07</v>
      </c>
      <c r="H34" s="33">
        <v>8.65</v>
      </c>
      <c r="I34" s="33">
        <v>9.8800000000000008</v>
      </c>
      <c r="J34" s="34">
        <v>11.44</v>
      </c>
      <c r="K34" s="22"/>
      <c r="L34" s="22"/>
      <c r="M34" s="22"/>
      <c r="N34" s="22"/>
      <c r="O34" s="22"/>
      <c r="P34" s="22"/>
    </row>
    <row r="35" spans="1:16" ht="39" customHeight="1" x14ac:dyDescent="0.2">
      <c r="A35" s="22"/>
      <c r="B35" s="35"/>
      <c r="C35" s="1181" t="s">
        <v>534</v>
      </c>
      <c r="D35" s="1182"/>
      <c r="E35" s="1183"/>
      <c r="F35" s="36">
        <v>5.77</v>
      </c>
      <c r="G35" s="37">
        <v>6.96</v>
      </c>
      <c r="H35" s="37">
        <v>9.41</v>
      </c>
      <c r="I35" s="37">
        <v>10.76</v>
      </c>
      <c r="J35" s="38">
        <v>7.73</v>
      </c>
      <c r="K35" s="22"/>
      <c r="L35" s="22"/>
      <c r="M35" s="22"/>
      <c r="N35" s="22"/>
      <c r="O35" s="22"/>
      <c r="P35" s="22"/>
    </row>
    <row r="36" spans="1:16" ht="39" customHeight="1" x14ac:dyDescent="0.2">
      <c r="A36" s="22"/>
      <c r="B36" s="35"/>
      <c r="C36" s="1181" t="s">
        <v>535</v>
      </c>
      <c r="D36" s="1182"/>
      <c r="E36" s="1183"/>
      <c r="F36" s="36">
        <v>2.31</v>
      </c>
      <c r="G36" s="37">
        <v>2.69</v>
      </c>
      <c r="H36" s="37">
        <v>2.85</v>
      </c>
      <c r="I36" s="37">
        <v>2.6</v>
      </c>
      <c r="J36" s="38">
        <v>3.15</v>
      </c>
      <c r="K36" s="22"/>
      <c r="L36" s="22"/>
      <c r="M36" s="22"/>
      <c r="N36" s="22"/>
      <c r="O36" s="22"/>
      <c r="P36" s="22"/>
    </row>
    <row r="37" spans="1:16" ht="39" customHeight="1" x14ac:dyDescent="0.2">
      <c r="A37" s="22"/>
      <c r="B37" s="35"/>
      <c r="C37" s="1181" t="s">
        <v>536</v>
      </c>
      <c r="D37" s="1182"/>
      <c r="E37" s="1183"/>
      <c r="F37" s="36">
        <v>0.74</v>
      </c>
      <c r="G37" s="37">
        <v>1.1100000000000001</v>
      </c>
      <c r="H37" s="37">
        <v>1.1599999999999999</v>
      </c>
      <c r="I37" s="37">
        <v>1.36</v>
      </c>
      <c r="J37" s="38">
        <v>1.32</v>
      </c>
      <c r="K37" s="22"/>
      <c r="L37" s="22"/>
      <c r="M37" s="22"/>
      <c r="N37" s="22"/>
      <c r="O37" s="22"/>
      <c r="P37" s="22"/>
    </row>
    <row r="38" spans="1:16" ht="39" customHeight="1" x14ac:dyDescent="0.2">
      <c r="A38" s="22"/>
      <c r="B38" s="35"/>
      <c r="C38" s="1181" t="s">
        <v>537</v>
      </c>
      <c r="D38" s="1182"/>
      <c r="E38" s="1183"/>
      <c r="F38" s="36">
        <v>0.16</v>
      </c>
      <c r="G38" s="37">
        <v>0.24</v>
      </c>
      <c r="H38" s="37">
        <v>0.19</v>
      </c>
      <c r="I38" s="37">
        <v>2.2400000000000002</v>
      </c>
      <c r="J38" s="38">
        <v>1.08</v>
      </c>
      <c r="K38" s="22"/>
      <c r="L38" s="22"/>
      <c r="M38" s="22"/>
      <c r="N38" s="22"/>
      <c r="O38" s="22"/>
      <c r="P38" s="22"/>
    </row>
    <row r="39" spans="1:16" ht="39" customHeight="1" x14ac:dyDescent="0.2">
      <c r="A39" s="22"/>
      <c r="B39" s="35"/>
      <c r="C39" s="1181" t="s">
        <v>538</v>
      </c>
      <c r="D39" s="1182"/>
      <c r="E39" s="1183"/>
      <c r="F39" s="36">
        <v>0.01</v>
      </c>
      <c r="G39" s="37">
        <v>0.01</v>
      </c>
      <c r="H39" s="37">
        <v>0.01</v>
      </c>
      <c r="I39" s="37">
        <v>0.01</v>
      </c>
      <c r="J39" s="38">
        <v>0.21</v>
      </c>
      <c r="K39" s="22"/>
      <c r="L39" s="22"/>
      <c r="M39" s="22"/>
      <c r="N39" s="22"/>
      <c r="O39" s="22"/>
      <c r="P39" s="22"/>
    </row>
    <row r="40" spans="1:16" ht="39" customHeight="1" x14ac:dyDescent="0.2">
      <c r="A40" s="22"/>
      <c r="B40" s="35"/>
      <c r="C40" s="1181" t="s">
        <v>539</v>
      </c>
      <c r="D40" s="1182"/>
      <c r="E40" s="1183"/>
      <c r="F40" s="36">
        <v>0</v>
      </c>
      <c r="G40" s="37">
        <v>0</v>
      </c>
      <c r="H40" s="37">
        <v>0</v>
      </c>
      <c r="I40" s="37">
        <v>0</v>
      </c>
      <c r="J40" s="38">
        <v>0.13</v>
      </c>
      <c r="K40" s="22"/>
      <c r="L40" s="22"/>
      <c r="M40" s="22"/>
      <c r="N40" s="22"/>
      <c r="O40" s="22"/>
      <c r="P40" s="22"/>
    </row>
    <row r="41" spans="1:16" ht="39" customHeight="1" x14ac:dyDescent="0.2">
      <c r="A41" s="22"/>
      <c r="B41" s="35"/>
      <c r="C41" s="1181" t="s">
        <v>540</v>
      </c>
      <c r="D41" s="1182"/>
      <c r="E41" s="1183"/>
      <c r="F41" s="36">
        <v>0</v>
      </c>
      <c r="G41" s="37">
        <v>0</v>
      </c>
      <c r="H41" s="37">
        <v>0</v>
      </c>
      <c r="I41" s="37">
        <v>0</v>
      </c>
      <c r="J41" s="38">
        <v>0</v>
      </c>
      <c r="K41" s="22"/>
      <c r="L41" s="22"/>
      <c r="M41" s="22"/>
      <c r="N41" s="22"/>
      <c r="O41" s="22"/>
      <c r="P41" s="22"/>
    </row>
    <row r="42" spans="1:16" ht="39" customHeight="1" x14ac:dyDescent="0.2">
      <c r="A42" s="22"/>
      <c r="B42" s="39"/>
      <c r="C42" s="1181" t="s">
        <v>541</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542</v>
      </c>
      <c r="D43" s="1185"/>
      <c r="E43" s="1186"/>
      <c r="F43" s="41">
        <v>0.01</v>
      </c>
      <c r="G43" s="42">
        <v>0.03</v>
      </c>
      <c r="H43" s="42">
        <v>0.05</v>
      </c>
      <c r="I43" s="42">
        <v>0</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mR1rCu0FGO4HfCywuIWUxqMS8FUV83Q/jSx1NUlXZPbdoKZftj7qecvvmSGbtjI7RMO1mTEmy0FuEVAHMfPONw==" saltValue="AO2DxuJFZ41GkoFdikIU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212" t="s">
        <v>9</v>
      </c>
      <c r="C45" s="1213"/>
      <c r="D45" s="58"/>
      <c r="E45" s="1218" t="s">
        <v>10</v>
      </c>
      <c r="F45" s="1218"/>
      <c r="G45" s="1218"/>
      <c r="H45" s="1218"/>
      <c r="I45" s="1218"/>
      <c r="J45" s="1219"/>
      <c r="K45" s="59">
        <v>6587</v>
      </c>
      <c r="L45" s="60">
        <v>6495</v>
      </c>
      <c r="M45" s="60">
        <v>6437</v>
      </c>
      <c r="N45" s="60">
        <v>6617</v>
      </c>
      <c r="O45" s="61">
        <v>6488</v>
      </c>
      <c r="P45" s="48"/>
      <c r="Q45" s="48"/>
      <c r="R45" s="48"/>
      <c r="S45" s="48"/>
      <c r="T45" s="48"/>
      <c r="U45" s="48"/>
    </row>
    <row r="46" spans="1:21" ht="30.75" customHeight="1" x14ac:dyDescent="0.2">
      <c r="A46" s="48"/>
      <c r="B46" s="1214"/>
      <c r="C46" s="1215"/>
      <c r="D46" s="62"/>
      <c r="E46" s="1191" t="s">
        <v>11</v>
      </c>
      <c r="F46" s="1191"/>
      <c r="G46" s="1191"/>
      <c r="H46" s="1191"/>
      <c r="I46" s="1191"/>
      <c r="J46" s="1192"/>
      <c r="K46" s="63" t="s">
        <v>489</v>
      </c>
      <c r="L46" s="64" t="s">
        <v>489</v>
      </c>
      <c r="M46" s="64" t="s">
        <v>489</v>
      </c>
      <c r="N46" s="64" t="s">
        <v>489</v>
      </c>
      <c r="O46" s="65" t="s">
        <v>489</v>
      </c>
      <c r="P46" s="48"/>
      <c r="Q46" s="48"/>
      <c r="R46" s="48"/>
      <c r="S46" s="48"/>
      <c r="T46" s="48"/>
      <c r="U46" s="48"/>
    </row>
    <row r="47" spans="1:21" ht="30.75" customHeight="1" x14ac:dyDescent="0.2">
      <c r="A47" s="48"/>
      <c r="B47" s="1214"/>
      <c r="C47" s="1215"/>
      <c r="D47" s="62"/>
      <c r="E47" s="1191" t="s">
        <v>12</v>
      </c>
      <c r="F47" s="1191"/>
      <c r="G47" s="1191"/>
      <c r="H47" s="1191"/>
      <c r="I47" s="1191"/>
      <c r="J47" s="1192"/>
      <c r="K47" s="63" t="s">
        <v>489</v>
      </c>
      <c r="L47" s="64" t="s">
        <v>489</v>
      </c>
      <c r="M47" s="64" t="s">
        <v>489</v>
      </c>
      <c r="N47" s="64" t="s">
        <v>489</v>
      </c>
      <c r="O47" s="65" t="s">
        <v>489</v>
      </c>
      <c r="P47" s="48"/>
      <c r="Q47" s="48"/>
      <c r="R47" s="48"/>
      <c r="S47" s="48"/>
      <c r="T47" s="48"/>
      <c r="U47" s="48"/>
    </row>
    <row r="48" spans="1:21" ht="30.75" customHeight="1" x14ac:dyDescent="0.2">
      <c r="A48" s="48"/>
      <c r="B48" s="1214"/>
      <c r="C48" s="1215"/>
      <c r="D48" s="62"/>
      <c r="E48" s="1191" t="s">
        <v>13</v>
      </c>
      <c r="F48" s="1191"/>
      <c r="G48" s="1191"/>
      <c r="H48" s="1191"/>
      <c r="I48" s="1191"/>
      <c r="J48" s="1192"/>
      <c r="K48" s="63">
        <v>1704</v>
      </c>
      <c r="L48" s="64">
        <v>1707</v>
      </c>
      <c r="M48" s="64">
        <v>1735</v>
      </c>
      <c r="N48" s="64">
        <v>1705</v>
      </c>
      <c r="O48" s="65">
        <v>1674</v>
      </c>
      <c r="P48" s="48"/>
      <c r="Q48" s="48"/>
      <c r="R48" s="48"/>
      <c r="S48" s="48"/>
      <c r="T48" s="48"/>
      <c r="U48" s="48"/>
    </row>
    <row r="49" spans="1:21" ht="30.75" customHeight="1" x14ac:dyDescent="0.2">
      <c r="A49" s="48"/>
      <c r="B49" s="1214"/>
      <c r="C49" s="1215"/>
      <c r="D49" s="62"/>
      <c r="E49" s="1191" t="s">
        <v>14</v>
      </c>
      <c r="F49" s="1191"/>
      <c r="G49" s="1191"/>
      <c r="H49" s="1191"/>
      <c r="I49" s="1191"/>
      <c r="J49" s="1192"/>
      <c r="K49" s="63">
        <v>17</v>
      </c>
      <c r="L49" s="64">
        <v>128</v>
      </c>
      <c r="M49" s="64">
        <v>141</v>
      </c>
      <c r="N49" s="64">
        <v>382</v>
      </c>
      <c r="O49" s="65">
        <v>575</v>
      </c>
      <c r="P49" s="48"/>
      <c r="Q49" s="48"/>
      <c r="R49" s="48"/>
      <c r="S49" s="48"/>
      <c r="T49" s="48"/>
      <c r="U49" s="48"/>
    </row>
    <row r="50" spans="1:21" ht="30.75" customHeight="1" x14ac:dyDescent="0.2">
      <c r="A50" s="48"/>
      <c r="B50" s="1214"/>
      <c r="C50" s="1215"/>
      <c r="D50" s="62"/>
      <c r="E50" s="1191" t="s">
        <v>15</v>
      </c>
      <c r="F50" s="1191"/>
      <c r="G50" s="1191"/>
      <c r="H50" s="1191"/>
      <c r="I50" s="1191"/>
      <c r="J50" s="1192"/>
      <c r="K50" s="63">
        <v>141</v>
      </c>
      <c r="L50" s="64">
        <v>118</v>
      </c>
      <c r="M50" s="64">
        <v>117</v>
      </c>
      <c r="N50" s="64">
        <v>117</v>
      </c>
      <c r="O50" s="65">
        <v>117</v>
      </c>
      <c r="P50" s="48"/>
      <c r="Q50" s="48"/>
      <c r="R50" s="48"/>
      <c r="S50" s="48"/>
      <c r="T50" s="48"/>
      <c r="U50" s="48"/>
    </row>
    <row r="51" spans="1:21" ht="30.75" customHeight="1" x14ac:dyDescent="0.2">
      <c r="A51" s="48"/>
      <c r="B51" s="1216"/>
      <c r="C51" s="1217"/>
      <c r="D51" s="66"/>
      <c r="E51" s="1191" t="s">
        <v>16</v>
      </c>
      <c r="F51" s="1191"/>
      <c r="G51" s="1191"/>
      <c r="H51" s="1191"/>
      <c r="I51" s="1191"/>
      <c r="J51" s="1192"/>
      <c r="K51" s="63" t="s">
        <v>489</v>
      </c>
      <c r="L51" s="64" t="s">
        <v>489</v>
      </c>
      <c r="M51" s="64" t="s">
        <v>489</v>
      </c>
      <c r="N51" s="64" t="s">
        <v>489</v>
      </c>
      <c r="O51" s="65" t="s">
        <v>489</v>
      </c>
      <c r="P51" s="48"/>
      <c r="Q51" s="48"/>
      <c r="R51" s="48"/>
      <c r="S51" s="48"/>
      <c r="T51" s="48"/>
      <c r="U51" s="48"/>
    </row>
    <row r="52" spans="1:21" ht="30.75" customHeight="1" x14ac:dyDescent="0.2">
      <c r="A52" s="48"/>
      <c r="B52" s="1189" t="s">
        <v>17</v>
      </c>
      <c r="C52" s="1190"/>
      <c r="D52" s="66"/>
      <c r="E52" s="1191" t="s">
        <v>18</v>
      </c>
      <c r="F52" s="1191"/>
      <c r="G52" s="1191"/>
      <c r="H52" s="1191"/>
      <c r="I52" s="1191"/>
      <c r="J52" s="1192"/>
      <c r="K52" s="63">
        <v>6474</v>
      </c>
      <c r="L52" s="64">
        <v>6358</v>
      </c>
      <c r="M52" s="64">
        <v>6409</v>
      </c>
      <c r="N52" s="64">
        <v>6885</v>
      </c>
      <c r="O52" s="65">
        <v>6922</v>
      </c>
      <c r="P52" s="48"/>
      <c r="Q52" s="48"/>
      <c r="R52" s="48"/>
      <c r="S52" s="48"/>
      <c r="T52" s="48"/>
      <c r="U52" s="48"/>
    </row>
    <row r="53" spans="1:21" ht="30.75" customHeight="1" thickBot="1" x14ac:dyDescent="0.25">
      <c r="A53" s="48"/>
      <c r="B53" s="1193" t="s">
        <v>19</v>
      </c>
      <c r="C53" s="1194"/>
      <c r="D53" s="67"/>
      <c r="E53" s="1195" t="s">
        <v>20</v>
      </c>
      <c r="F53" s="1195"/>
      <c r="G53" s="1195"/>
      <c r="H53" s="1195"/>
      <c r="I53" s="1195"/>
      <c r="J53" s="1196"/>
      <c r="K53" s="68">
        <v>1975</v>
      </c>
      <c r="L53" s="69">
        <v>2090</v>
      </c>
      <c r="M53" s="69">
        <v>2021</v>
      </c>
      <c r="N53" s="69">
        <v>1936</v>
      </c>
      <c r="O53" s="70">
        <v>1932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97" t="s">
        <v>24</v>
      </c>
      <c r="C58" s="1198"/>
      <c r="D58" s="1203" t="s">
        <v>25</v>
      </c>
      <c r="E58" s="1204"/>
      <c r="F58" s="1204"/>
      <c r="G58" s="1204"/>
      <c r="H58" s="1204"/>
      <c r="I58" s="1204"/>
      <c r="J58" s="1205"/>
      <c r="K58" s="83"/>
      <c r="L58" s="84"/>
      <c r="M58" s="84"/>
      <c r="N58" s="84"/>
      <c r="O58" s="85"/>
    </row>
    <row r="59" spans="1:21" ht="31.5" customHeight="1" x14ac:dyDescent="0.2">
      <c r="B59" s="1199"/>
      <c r="C59" s="1200"/>
      <c r="D59" s="1206" t="s">
        <v>26</v>
      </c>
      <c r="E59" s="1207"/>
      <c r="F59" s="1207"/>
      <c r="G59" s="1207"/>
      <c r="H59" s="1207"/>
      <c r="I59" s="1207"/>
      <c r="J59" s="1208"/>
      <c r="K59" s="86"/>
      <c r="L59" s="87"/>
      <c r="M59" s="87"/>
      <c r="N59" s="87"/>
      <c r="O59" s="88"/>
    </row>
    <row r="60" spans="1:21" ht="31.5" customHeight="1" thickBot="1" x14ac:dyDescent="0.25">
      <c r="B60" s="1201"/>
      <c r="C60" s="1202"/>
      <c r="D60" s="1209" t="s">
        <v>27</v>
      </c>
      <c r="E60" s="1210"/>
      <c r="F60" s="1210"/>
      <c r="G60" s="1210"/>
      <c r="H60" s="1210"/>
      <c r="I60" s="1210"/>
      <c r="J60" s="1211"/>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6uCcIJqiVJnuKIrxQfegc3j8n+FRlujyQmdwhhVLPhnuY66RGvZyQ5MaT4zRyY4niVxQ8nPnPossRrTUJCCWQ==" saltValue="jYhwHDRhxR2Q9qAPzNC/z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32" t="s">
        <v>30</v>
      </c>
      <c r="C41" s="1233"/>
      <c r="D41" s="105"/>
      <c r="E41" s="1234" t="s">
        <v>31</v>
      </c>
      <c r="F41" s="1234"/>
      <c r="G41" s="1234"/>
      <c r="H41" s="1235"/>
      <c r="I41" s="355">
        <v>68059</v>
      </c>
      <c r="J41" s="356">
        <v>69292</v>
      </c>
      <c r="K41" s="356">
        <v>67895</v>
      </c>
      <c r="L41" s="356">
        <v>65565</v>
      </c>
      <c r="M41" s="357">
        <v>62822</v>
      </c>
    </row>
    <row r="42" spans="2:13" ht="27.75" customHeight="1" x14ac:dyDescent="0.2">
      <c r="B42" s="1222"/>
      <c r="C42" s="1223"/>
      <c r="D42" s="106"/>
      <c r="E42" s="1226" t="s">
        <v>32</v>
      </c>
      <c r="F42" s="1226"/>
      <c r="G42" s="1226"/>
      <c r="H42" s="1227"/>
      <c r="I42" s="358">
        <v>1641</v>
      </c>
      <c r="J42" s="359">
        <v>1523</v>
      </c>
      <c r="K42" s="359">
        <v>1406</v>
      </c>
      <c r="L42" s="359">
        <v>1289</v>
      </c>
      <c r="M42" s="360">
        <v>1172</v>
      </c>
    </row>
    <row r="43" spans="2:13" ht="27.75" customHeight="1" x14ac:dyDescent="0.2">
      <c r="B43" s="1222"/>
      <c r="C43" s="1223"/>
      <c r="D43" s="106"/>
      <c r="E43" s="1226" t="s">
        <v>33</v>
      </c>
      <c r="F43" s="1226"/>
      <c r="G43" s="1226"/>
      <c r="H43" s="1227"/>
      <c r="I43" s="358">
        <v>19940</v>
      </c>
      <c r="J43" s="359">
        <v>18693</v>
      </c>
      <c r="K43" s="359">
        <v>18350</v>
      </c>
      <c r="L43" s="359">
        <v>18220</v>
      </c>
      <c r="M43" s="360">
        <v>18077</v>
      </c>
    </row>
    <row r="44" spans="2:13" ht="27.75" customHeight="1" x14ac:dyDescent="0.2">
      <c r="B44" s="1222"/>
      <c r="C44" s="1223"/>
      <c r="D44" s="106"/>
      <c r="E44" s="1226" t="s">
        <v>34</v>
      </c>
      <c r="F44" s="1226"/>
      <c r="G44" s="1226"/>
      <c r="H44" s="1227"/>
      <c r="I44" s="358">
        <v>6973</v>
      </c>
      <c r="J44" s="359">
        <v>6820</v>
      </c>
      <c r="K44" s="359">
        <v>6685</v>
      </c>
      <c r="L44" s="359">
        <v>6289</v>
      </c>
      <c r="M44" s="360">
        <v>5716</v>
      </c>
    </row>
    <row r="45" spans="2:13" ht="27.75" customHeight="1" x14ac:dyDescent="0.2">
      <c r="B45" s="1222"/>
      <c r="C45" s="1223"/>
      <c r="D45" s="106"/>
      <c r="E45" s="1226" t="s">
        <v>35</v>
      </c>
      <c r="F45" s="1226"/>
      <c r="G45" s="1226"/>
      <c r="H45" s="1227"/>
      <c r="I45" s="358">
        <v>6655</v>
      </c>
      <c r="J45" s="359">
        <v>6849</v>
      </c>
      <c r="K45" s="359">
        <v>6891</v>
      </c>
      <c r="L45" s="359">
        <v>6985</v>
      </c>
      <c r="M45" s="360">
        <v>7238</v>
      </c>
    </row>
    <row r="46" spans="2:13" ht="27.75" customHeight="1" x14ac:dyDescent="0.2">
      <c r="B46" s="1222"/>
      <c r="C46" s="1223"/>
      <c r="D46" s="107"/>
      <c r="E46" s="1226" t="s">
        <v>36</v>
      </c>
      <c r="F46" s="1226"/>
      <c r="G46" s="1226"/>
      <c r="H46" s="1227"/>
      <c r="I46" s="358">
        <v>7389</v>
      </c>
      <c r="J46" s="359">
        <v>7730</v>
      </c>
      <c r="K46" s="359">
        <v>7570</v>
      </c>
      <c r="L46" s="359">
        <v>7354</v>
      </c>
      <c r="M46" s="360">
        <v>7570</v>
      </c>
    </row>
    <row r="47" spans="2:13" ht="27.75" customHeight="1" x14ac:dyDescent="0.2">
      <c r="B47" s="1222"/>
      <c r="C47" s="1223"/>
      <c r="D47" s="108"/>
      <c r="E47" s="1236" t="s">
        <v>37</v>
      </c>
      <c r="F47" s="1237"/>
      <c r="G47" s="1237"/>
      <c r="H47" s="1238"/>
      <c r="I47" s="358" t="s">
        <v>489</v>
      </c>
      <c r="J47" s="359" t="s">
        <v>489</v>
      </c>
      <c r="K47" s="359" t="s">
        <v>489</v>
      </c>
      <c r="L47" s="359" t="s">
        <v>489</v>
      </c>
      <c r="M47" s="360" t="s">
        <v>489</v>
      </c>
    </row>
    <row r="48" spans="2:13" ht="27.75" customHeight="1" x14ac:dyDescent="0.2">
      <c r="B48" s="1222"/>
      <c r="C48" s="1223"/>
      <c r="D48" s="106"/>
      <c r="E48" s="1226" t="s">
        <v>38</v>
      </c>
      <c r="F48" s="1226"/>
      <c r="G48" s="1226"/>
      <c r="H48" s="1227"/>
      <c r="I48" s="358" t="s">
        <v>489</v>
      </c>
      <c r="J48" s="359" t="s">
        <v>489</v>
      </c>
      <c r="K48" s="359" t="s">
        <v>489</v>
      </c>
      <c r="L48" s="359" t="s">
        <v>489</v>
      </c>
      <c r="M48" s="360" t="s">
        <v>489</v>
      </c>
    </row>
    <row r="49" spans="2:13" ht="27.75" customHeight="1" x14ac:dyDescent="0.2">
      <c r="B49" s="1224"/>
      <c r="C49" s="1225"/>
      <c r="D49" s="106"/>
      <c r="E49" s="1226" t="s">
        <v>39</v>
      </c>
      <c r="F49" s="1226"/>
      <c r="G49" s="1226"/>
      <c r="H49" s="1227"/>
      <c r="I49" s="358" t="s">
        <v>489</v>
      </c>
      <c r="J49" s="359" t="s">
        <v>489</v>
      </c>
      <c r="K49" s="359" t="s">
        <v>489</v>
      </c>
      <c r="L49" s="359" t="s">
        <v>489</v>
      </c>
      <c r="M49" s="360" t="s">
        <v>489</v>
      </c>
    </row>
    <row r="50" spans="2:13" ht="27.75" customHeight="1" x14ac:dyDescent="0.2">
      <c r="B50" s="1220" t="s">
        <v>40</v>
      </c>
      <c r="C50" s="1221"/>
      <c r="D50" s="109"/>
      <c r="E50" s="1226" t="s">
        <v>41</v>
      </c>
      <c r="F50" s="1226"/>
      <c r="G50" s="1226"/>
      <c r="H50" s="1227"/>
      <c r="I50" s="358">
        <v>10706</v>
      </c>
      <c r="J50" s="359">
        <v>12098</v>
      </c>
      <c r="K50" s="359">
        <v>14097</v>
      </c>
      <c r="L50" s="359">
        <v>16244</v>
      </c>
      <c r="M50" s="360">
        <v>17682</v>
      </c>
    </row>
    <row r="51" spans="2:13" ht="27.75" customHeight="1" x14ac:dyDescent="0.2">
      <c r="B51" s="1222"/>
      <c r="C51" s="1223"/>
      <c r="D51" s="106"/>
      <c r="E51" s="1226" t="s">
        <v>42</v>
      </c>
      <c r="F51" s="1226"/>
      <c r="G51" s="1226"/>
      <c r="H51" s="1227"/>
      <c r="I51" s="358">
        <v>18924</v>
      </c>
      <c r="J51" s="359">
        <v>19107</v>
      </c>
      <c r="K51" s="359">
        <v>17513</v>
      </c>
      <c r="L51" s="359">
        <v>17294</v>
      </c>
      <c r="M51" s="360">
        <v>16905</v>
      </c>
    </row>
    <row r="52" spans="2:13" ht="27.75" customHeight="1" x14ac:dyDescent="0.2">
      <c r="B52" s="1224"/>
      <c r="C52" s="1225"/>
      <c r="D52" s="106"/>
      <c r="E52" s="1226" t="s">
        <v>43</v>
      </c>
      <c r="F52" s="1226"/>
      <c r="G52" s="1226"/>
      <c r="H52" s="1227"/>
      <c r="I52" s="358">
        <v>64722</v>
      </c>
      <c r="J52" s="359">
        <v>64707</v>
      </c>
      <c r="K52" s="359">
        <v>63358</v>
      </c>
      <c r="L52" s="359">
        <v>60853</v>
      </c>
      <c r="M52" s="360">
        <v>58125</v>
      </c>
    </row>
    <row r="53" spans="2:13" ht="27.75" customHeight="1" thickBot="1" x14ac:dyDescent="0.25">
      <c r="B53" s="1228" t="s">
        <v>19</v>
      </c>
      <c r="C53" s="1229"/>
      <c r="D53" s="110"/>
      <c r="E53" s="1230" t="s">
        <v>44</v>
      </c>
      <c r="F53" s="1230"/>
      <c r="G53" s="1230"/>
      <c r="H53" s="1231"/>
      <c r="I53" s="361">
        <v>16306</v>
      </c>
      <c r="J53" s="362">
        <v>14995</v>
      </c>
      <c r="K53" s="362">
        <v>13829</v>
      </c>
      <c r="L53" s="362">
        <v>11311</v>
      </c>
      <c r="M53" s="363">
        <v>9883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90czN7YTFYKaR7DS9zJTP+LK2iiOOHmGMEFsggatm0+u86VQpNDxOpoVCuIPJ4kXF4UoKnNFoR7a1yaFxOzAQ==" saltValue="/v0VpjvZWvFJNEeF3EW6d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5587</v>
      </c>
      <c r="G55" s="122">
        <v>7038</v>
      </c>
      <c r="H55" s="123">
        <v>6557</v>
      </c>
    </row>
    <row r="56" spans="2:8" ht="52.5" customHeight="1" x14ac:dyDescent="0.2">
      <c r="B56" s="124"/>
      <c r="C56" s="1249" t="s">
        <v>47</v>
      </c>
      <c r="D56" s="1249"/>
      <c r="E56" s="1250"/>
      <c r="F56" s="125">
        <v>1210</v>
      </c>
      <c r="G56" s="125">
        <v>1322</v>
      </c>
      <c r="H56" s="126">
        <v>1575</v>
      </c>
    </row>
    <row r="57" spans="2:8" ht="53.25" customHeight="1" x14ac:dyDescent="0.2">
      <c r="B57" s="124"/>
      <c r="C57" s="1251" t="s">
        <v>48</v>
      </c>
      <c r="D57" s="1251"/>
      <c r="E57" s="1252"/>
      <c r="F57" s="127">
        <v>6729</v>
      </c>
      <c r="G57" s="127">
        <v>6997</v>
      </c>
      <c r="H57" s="128">
        <v>7838</v>
      </c>
    </row>
    <row r="58" spans="2:8" ht="45.75" customHeight="1" x14ac:dyDescent="0.2">
      <c r="B58" s="129"/>
      <c r="C58" s="1239" t="s">
        <v>567</v>
      </c>
      <c r="D58" s="1240"/>
      <c r="E58" s="1241"/>
      <c r="F58" s="130">
        <v>1484</v>
      </c>
      <c r="G58" s="130">
        <v>1466</v>
      </c>
      <c r="H58" s="131">
        <v>1458</v>
      </c>
    </row>
    <row r="59" spans="2:8" ht="45.75" customHeight="1" x14ac:dyDescent="0.2">
      <c r="B59" s="129"/>
      <c r="C59" s="1239" t="s">
        <v>568</v>
      </c>
      <c r="D59" s="1240"/>
      <c r="E59" s="1241"/>
      <c r="F59" s="130">
        <v>0</v>
      </c>
      <c r="G59" s="130">
        <v>0</v>
      </c>
      <c r="H59" s="131">
        <v>1114</v>
      </c>
    </row>
    <row r="60" spans="2:8" ht="45.75" customHeight="1" x14ac:dyDescent="0.2">
      <c r="B60" s="129"/>
      <c r="C60" s="1239" t="s">
        <v>569</v>
      </c>
      <c r="D60" s="1240"/>
      <c r="E60" s="1241"/>
      <c r="F60" s="130">
        <v>150</v>
      </c>
      <c r="G60" s="130">
        <v>750</v>
      </c>
      <c r="H60" s="131">
        <v>801</v>
      </c>
    </row>
    <row r="61" spans="2:8" ht="45.75" customHeight="1" x14ac:dyDescent="0.2">
      <c r="B61" s="129"/>
      <c r="C61" s="1239" t="s">
        <v>570</v>
      </c>
      <c r="D61" s="1240"/>
      <c r="E61" s="1241"/>
      <c r="F61" s="130">
        <v>1125</v>
      </c>
      <c r="G61" s="130">
        <v>921</v>
      </c>
      <c r="H61" s="131">
        <v>682</v>
      </c>
    </row>
    <row r="62" spans="2:8" ht="45.75" customHeight="1" thickBot="1" x14ac:dyDescent="0.25">
      <c r="B62" s="132"/>
      <c r="C62" s="1242" t="s">
        <v>571</v>
      </c>
      <c r="D62" s="1243"/>
      <c r="E62" s="1244"/>
      <c r="F62" s="133">
        <v>316</v>
      </c>
      <c r="G62" s="133">
        <v>616</v>
      </c>
      <c r="H62" s="134">
        <v>537</v>
      </c>
    </row>
    <row r="63" spans="2:8" ht="52.5" customHeight="1" thickBot="1" x14ac:dyDescent="0.25">
      <c r="B63" s="135"/>
      <c r="C63" s="1245" t="s">
        <v>49</v>
      </c>
      <c r="D63" s="1245"/>
      <c r="E63" s="1246"/>
      <c r="F63" s="136">
        <v>13526</v>
      </c>
      <c r="G63" s="136">
        <v>15357</v>
      </c>
      <c r="H63" s="137">
        <v>15971</v>
      </c>
    </row>
    <row r="64" spans="2:8" ht="13" x14ac:dyDescent="0.2"/>
  </sheetData>
  <sheetProtection algorithmName="SHA-512" hashValue="U9Q78bHweaTvadqMe55S/EjE1sMCxic13Qc9+dtKo7x/fcunHINWbhJP+DpjFb9DKiX69bLYcQB08ewdOpiCCg==" saltValue="Pp7pr6RQeaJc11La1Xh/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572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573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584</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574</v>
      </c>
    </row>
    <row r="50" spans="1:109" ht="13"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527</v>
      </c>
      <c r="BQ50" s="1266"/>
      <c r="BR50" s="1266"/>
      <c r="BS50" s="1266"/>
      <c r="BT50" s="1266"/>
      <c r="BU50" s="1266"/>
      <c r="BV50" s="1266"/>
      <c r="BW50" s="1266"/>
      <c r="BX50" s="1266" t="s">
        <v>528</v>
      </c>
      <c r="BY50" s="1266"/>
      <c r="BZ50" s="1266"/>
      <c r="CA50" s="1266"/>
      <c r="CB50" s="1266"/>
      <c r="CC50" s="1266"/>
      <c r="CD50" s="1266"/>
      <c r="CE50" s="1266"/>
      <c r="CF50" s="1266" t="s">
        <v>529</v>
      </c>
      <c r="CG50" s="1266"/>
      <c r="CH50" s="1266"/>
      <c r="CI50" s="1266"/>
      <c r="CJ50" s="1266"/>
      <c r="CK50" s="1266"/>
      <c r="CL50" s="1266"/>
      <c r="CM50" s="1266"/>
      <c r="CN50" s="1266" t="s">
        <v>530</v>
      </c>
      <c r="CO50" s="1266"/>
      <c r="CP50" s="1266"/>
      <c r="CQ50" s="1266"/>
      <c r="CR50" s="1266"/>
      <c r="CS50" s="1266"/>
      <c r="CT50" s="1266"/>
      <c r="CU50" s="1266"/>
      <c r="CV50" s="1266" t="s">
        <v>531</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575</v>
      </c>
      <c r="AO51" s="1269"/>
      <c r="AP51" s="1269"/>
      <c r="AQ51" s="1269"/>
      <c r="AR51" s="1269"/>
      <c r="AS51" s="1269"/>
      <c r="AT51" s="1269"/>
      <c r="AU51" s="1269"/>
      <c r="AV51" s="1269"/>
      <c r="AW51" s="1269"/>
      <c r="AX51" s="1269"/>
      <c r="AY51" s="1269"/>
      <c r="AZ51" s="1269"/>
      <c r="BA51" s="1269"/>
      <c r="BB51" s="1269" t="s">
        <v>577</v>
      </c>
      <c r="BC51" s="1269"/>
      <c r="BD51" s="1269"/>
      <c r="BE51" s="1269"/>
      <c r="BF51" s="1269"/>
      <c r="BG51" s="1269"/>
      <c r="BH51" s="1269"/>
      <c r="BI51" s="1269"/>
      <c r="BJ51" s="1269"/>
      <c r="BK51" s="1269"/>
      <c r="BL51" s="1269"/>
      <c r="BM51" s="1269"/>
      <c r="BN51" s="1269"/>
      <c r="BO51" s="1269"/>
      <c r="BP51" s="1267">
        <v>64.7</v>
      </c>
      <c r="BQ51" s="1267"/>
      <c r="BR51" s="1267"/>
      <c r="BS51" s="1267"/>
      <c r="BT51" s="1267"/>
      <c r="BU51" s="1267"/>
      <c r="BV51" s="1267"/>
      <c r="BW51" s="1267"/>
      <c r="BX51" s="1267">
        <v>57.8</v>
      </c>
      <c r="BY51" s="1267"/>
      <c r="BZ51" s="1267"/>
      <c r="CA51" s="1267"/>
      <c r="CB51" s="1267"/>
      <c r="CC51" s="1267"/>
      <c r="CD51" s="1267"/>
      <c r="CE51" s="1267"/>
      <c r="CF51" s="1267">
        <v>50.7</v>
      </c>
      <c r="CG51" s="1267"/>
      <c r="CH51" s="1267"/>
      <c r="CI51" s="1267"/>
      <c r="CJ51" s="1267"/>
      <c r="CK51" s="1267"/>
      <c r="CL51" s="1267"/>
      <c r="CM51" s="1267"/>
      <c r="CN51" s="1267">
        <v>42.5</v>
      </c>
      <c r="CO51" s="1267"/>
      <c r="CP51" s="1267"/>
      <c r="CQ51" s="1267"/>
      <c r="CR51" s="1267"/>
      <c r="CS51" s="1267"/>
      <c r="CT51" s="1267"/>
      <c r="CU51" s="1267"/>
      <c r="CV51" s="1267">
        <v>36.4</v>
      </c>
      <c r="CW51" s="1267"/>
      <c r="CX51" s="1267"/>
      <c r="CY51" s="1267"/>
      <c r="CZ51" s="1267"/>
      <c r="DA51" s="1267"/>
      <c r="DB51" s="1267"/>
      <c r="DC51" s="1267"/>
    </row>
    <row r="52" spans="1:109" ht="13"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578</v>
      </c>
      <c r="BC53" s="1269"/>
      <c r="BD53" s="1269"/>
      <c r="BE53" s="1269"/>
      <c r="BF53" s="1269"/>
      <c r="BG53" s="1269"/>
      <c r="BH53" s="1269"/>
      <c r="BI53" s="1269"/>
      <c r="BJ53" s="1269"/>
      <c r="BK53" s="1269"/>
      <c r="BL53" s="1269"/>
      <c r="BM53" s="1269"/>
      <c r="BN53" s="1269"/>
      <c r="BO53" s="1269"/>
      <c r="BP53" s="1267">
        <v>66</v>
      </c>
      <c r="BQ53" s="1267"/>
      <c r="BR53" s="1267"/>
      <c r="BS53" s="1267"/>
      <c r="BT53" s="1267"/>
      <c r="BU53" s="1267"/>
      <c r="BV53" s="1267"/>
      <c r="BW53" s="1267"/>
      <c r="BX53" s="1267">
        <v>67.2</v>
      </c>
      <c r="BY53" s="1267"/>
      <c r="BZ53" s="1267"/>
      <c r="CA53" s="1267"/>
      <c r="CB53" s="1267"/>
      <c r="CC53" s="1267"/>
      <c r="CD53" s="1267"/>
      <c r="CE53" s="1267"/>
      <c r="CF53" s="1267">
        <v>67.7</v>
      </c>
      <c r="CG53" s="1267"/>
      <c r="CH53" s="1267"/>
      <c r="CI53" s="1267"/>
      <c r="CJ53" s="1267"/>
      <c r="CK53" s="1267"/>
      <c r="CL53" s="1267"/>
      <c r="CM53" s="1267"/>
      <c r="CN53" s="1267">
        <v>69</v>
      </c>
      <c r="CO53" s="1267"/>
      <c r="CP53" s="1267"/>
      <c r="CQ53" s="1267"/>
      <c r="CR53" s="1267"/>
      <c r="CS53" s="1267"/>
      <c r="CT53" s="1267"/>
      <c r="CU53" s="1267"/>
      <c r="CV53" s="1267">
        <v>70.2</v>
      </c>
      <c r="CW53" s="1267"/>
      <c r="CX53" s="1267"/>
      <c r="CY53" s="1267"/>
      <c r="CZ53" s="1267"/>
      <c r="DA53" s="1267"/>
      <c r="DB53" s="1267"/>
      <c r="DC53" s="1267"/>
    </row>
    <row r="54" spans="1:109" ht="13"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 x14ac:dyDescent="0.2">
      <c r="A55" s="380"/>
      <c r="B55" s="372"/>
      <c r="G55" s="1262"/>
      <c r="H55" s="1262"/>
      <c r="I55" s="1262"/>
      <c r="J55" s="1262"/>
      <c r="K55" s="1268"/>
      <c r="L55" s="1268"/>
      <c r="M55" s="1268"/>
      <c r="N55" s="1268"/>
      <c r="AN55" s="1266" t="s">
        <v>579</v>
      </c>
      <c r="AO55" s="1266"/>
      <c r="AP55" s="1266"/>
      <c r="AQ55" s="1266"/>
      <c r="AR55" s="1266"/>
      <c r="AS55" s="1266"/>
      <c r="AT55" s="1266"/>
      <c r="AU55" s="1266"/>
      <c r="AV55" s="1266"/>
      <c r="AW55" s="1266"/>
      <c r="AX55" s="1266"/>
      <c r="AY55" s="1266"/>
      <c r="AZ55" s="1266"/>
      <c r="BA55" s="1266"/>
      <c r="BB55" s="1269" t="s">
        <v>576</v>
      </c>
      <c r="BC55" s="1269"/>
      <c r="BD55" s="1269"/>
      <c r="BE55" s="1269"/>
      <c r="BF55" s="1269"/>
      <c r="BG55" s="1269"/>
      <c r="BH55" s="1269"/>
      <c r="BI55" s="1269"/>
      <c r="BJ55" s="1269"/>
      <c r="BK55" s="1269"/>
      <c r="BL55" s="1269"/>
      <c r="BM55" s="1269"/>
      <c r="BN55" s="1269"/>
      <c r="BO55" s="1269"/>
      <c r="BP55" s="1267">
        <v>0.5</v>
      </c>
      <c r="BQ55" s="1267"/>
      <c r="BR55" s="1267"/>
      <c r="BS55" s="1267"/>
      <c r="BT55" s="1267"/>
      <c r="BU55" s="1267"/>
      <c r="BV55" s="1267"/>
      <c r="BW55" s="1267"/>
      <c r="BX55" s="1267">
        <v>5.9</v>
      </c>
      <c r="BY55" s="1267"/>
      <c r="BZ55" s="1267"/>
      <c r="CA55" s="1267"/>
      <c r="CB55" s="1267"/>
      <c r="CC55" s="1267"/>
      <c r="CD55" s="1267"/>
      <c r="CE55" s="1267"/>
      <c r="CF55" s="1267">
        <v>4.0999999999999996</v>
      </c>
      <c r="CG55" s="1267"/>
      <c r="CH55" s="1267"/>
      <c r="CI55" s="1267"/>
      <c r="CJ55" s="1267"/>
      <c r="CK55" s="1267"/>
      <c r="CL55" s="1267"/>
      <c r="CM55" s="1267"/>
      <c r="CN55" s="1267">
        <v>0</v>
      </c>
      <c r="CO55" s="1267"/>
      <c r="CP55" s="1267"/>
      <c r="CQ55" s="1267"/>
      <c r="CR55" s="1267"/>
      <c r="CS55" s="1267"/>
      <c r="CT55" s="1267"/>
      <c r="CU55" s="1267"/>
      <c r="CV55" s="1267">
        <v>0</v>
      </c>
      <c r="CW55" s="1267"/>
      <c r="CX55" s="1267"/>
      <c r="CY55" s="1267"/>
      <c r="CZ55" s="1267"/>
      <c r="DA55" s="1267"/>
      <c r="DB55" s="1267"/>
      <c r="DC55" s="1267"/>
    </row>
    <row r="56" spans="1:109" ht="13"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578</v>
      </c>
      <c r="BC57" s="1269"/>
      <c r="BD57" s="1269"/>
      <c r="BE57" s="1269"/>
      <c r="BF57" s="1269"/>
      <c r="BG57" s="1269"/>
      <c r="BH57" s="1269"/>
      <c r="BI57" s="1269"/>
      <c r="BJ57" s="1269"/>
      <c r="BK57" s="1269"/>
      <c r="BL57" s="1269"/>
      <c r="BM57" s="1269"/>
      <c r="BN57" s="1269"/>
      <c r="BO57" s="1269"/>
      <c r="BP57" s="1267">
        <v>60.4</v>
      </c>
      <c r="BQ57" s="1267"/>
      <c r="BR57" s="1267"/>
      <c r="BS57" s="1267"/>
      <c r="BT57" s="1267"/>
      <c r="BU57" s="1267"/>
      <c r="BV57" s="1267"/>
      <c r="BW57" s="1267"/>
      <c r="BX57" s="1267">
        <v>61.9</v>
      </c>
      <c r="BY57" s="1267"/>
      <c r="BZ57" s="1267"/>
      <c r="CA57" s="1267"/>
      <c r="CB57" s="1267"/>
      <c r="CC57" s="1267"/>
      <c r="CD57" s="1267"/>
      <c r="CE57" s="1267"/>
      <c r="CF57" s="1267">
        <v>62.8</v>
      </c>
      <c r="CG57" s="1267"/>
      <c r="CH57" s="1267"/>
      <c r="CI57" s="1267"/>
      <c r="CJ57" s="1267"/>
      <c r="CK57" s="1267"/>
      <c r="CL57" s="1267"/>
      <c r="CM57" s="1267"/>
      <c r="CN57" s="1267">
        <v>64</v>
      </c>
      <c r="CO57" s="1267"/>
      <c r="CP57" s="1267"/>
      <c r="CQ57" s="1267"/>
      <c r="CR57" s="1267"/>
      <c r="CS57" s="1267"/>
      <c r="CT57" s="1267"/>
      <c r="CU57" s="1267"/>
      <c r="CV57" s="1267">
        <v>64.400000000000006</v>
      </c>
      <c r="CW57" s="1267"/>
      <c r="CX57" s="1267"/>
      <c r="CY57" s="1267"/>
      <c r="CZ57" s="1267"/>
      <c r="DA57" s="1267"/>
      <c r="DB57" s="1267"/>
      <c r="DC57" s="1267"/>
      <c r="DD57" s="385"/>
      <c r="DE57" s="384"/>
    </row>
    <row r="58" spans="1:109" s="380" customFormat="1" ht="13"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580</v>
      </c>
    </row>
    <row r="64" spans="1:109" ht="13" x14ac:dyDescent="0.2">
      <c r="B64" s="372"/>
      <c r="G64" s="379"/>
      <c r="I64" s="392"/>
      <c r="J64" s="392"/>
      <c r="K64" s="392"/>
      <c r="L64" s="392"/>
      <c r="M64" s="392"/>
      <c r="N64" s="393"/>
      <c r="AM64" s="379"/>
      <c r="AN64" s="379" t="s">
        <v>573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5" customHeight="1" x14ac:dyDescent="0.2">
      <c r="B65" s="372"/>
      <c r="AN65" s="1253" t="s">
        <v>585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574</v>
      </c>
    </row>
    <row r="72" spans="2:107" ht="13"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527</v>
      </c>
      <c r="BQ72" s="1266"/>
      <c r="BR72" s="1266"/>
      <c r="BS72" s="1266"/>
      <c r="BT72" s="1266"/>
      <c r="BU72" s="1266"/>
      <c r="BV72" s="1266"/>
      <c r="BW72" s="1266"/>
      <c r="BX72" s="1266" t="s">
        <v>528</v>
      </c>
      <c r="BY72" s="1266"/>
      <c r="BZ72" s="1266"/>
      <c r="CA72" s="1266"/>
      <c r="CB72" s="1266"/>
      <c r="CC72" s="1266"/>
      <c r="CD72" s="1266"/>
      <c r="CE72" s="1266"/>
      <c r="CF72" s="1266" t="s">
        <v>529</v>
      </c>
      <c r="CG72" s="1266"/>
      <c r="CH72" s="1266"/>
      <c r="CI72" s="1266"/>
      <c r="CJ72" s="1266"/>
      <c r="CK72" s="1266"/>
      <c r="CL72" s="1266"/>
      <c r="CM72" s="1266"/>
      <c r="CN72" s="1266" t="s">
        <v>530</v>
      </c>
      <c r="CO72" s="1266"/>
      <c r="CP72" s="1266"/>
      <c r="CQ72" s="1266"/>
      <c r="CR72" s="1266"/>
      <c r="CS72" s="1266"/>
      <c r="CT72" s="1266"/>
      <c r="CU72" s="1266"/>
      <c r="CV72" s="1266" t="s">
        <v>531</v>
      </c>
      <c r="CW72" s="1266"/>
      <c r="CX72" s="1266"/>
      <c r="CY72" s="1266"/>
      <c r="CZ72" s="1266"/>
      <c r="DA72" s="1266"/>
      <c r="DB72" s="1266"/>
      <c r="DC72" s="1266"/>
    </row>
    <row r="73" spans="2:107" ht="13" x14ac:dyDescent="0.2">
      <c r="B73" s="372"/>
      <c r="G73" s="1272"/>
      <c r="H73" s="1272"/>
      <c r="I73" s="1272"/>
      <c r="J73" s="1272"/>
      <c r="K73" s="1273"/>
      <c r="L73" s="1273"/>
      <c r="M73" s="1273"/>
      <c r="N73" s="1273"/>
      <c r="AM73" s="381"/>
      <c r="AN73" s="1269" t="s">
        <v>575</v>
      </c>
      <c r="AO73" s="1269"/>
      <c r="AP73" s="1269"/>
      <c r="AQ73" s="1269"/>
      <c r="AR73" s="1269"/>
      <c r="AS73" s="1269"/>
      <c r="AT73" s="1269"/>
      <c r="AU73" s="1269"/>
      <c r="AV73" s="1269"/>
      <c r="AW73" s="1269"/>
      <c r="AX73" s="1269"/>
      <c r="AY73" s="1269"/>
      <c r="AZ73" s="1269"/>
      <c r="BA73" s="1269"/>
      <c r="BB73" s="1269" t="s">
        <v>576</v>
      </c>
      <c r="BC73" s="1269"/>
      <c r="BD73" s="1269"/>
      <c r="BE73" s="1269"/>
      <c r="BF73" s="1269"/>
      <c r="BG73" s="1269"/>
      <c r="BH73" s="1269"/>
      <c r="BI73" s="1269"/>
      <c r="BJ73" s="1269"/>
      <c r="BK73" s="1269"/>
      <c r="BL73" s="1269"/>
      <c r="BM73" s="1269"/>
      <c r="BN73" s="1269"/>
      <c r="BO73" s="1269"/>
      <c r="BP73" s="1267">
        <v>64.7</v>
      </c>
      <c r="BQ73" s="1267"/>
      <c r="BR73" s="1267"/>
      <c r="BS73" s="1267"/>
      <c r="BT73" s="1267"/>
      <c r="BU73" s="1267"/>
      <c r="BV73" s="1267"/>
      <c r="BW73" s="1267"/>
      <c r="BX73" s="1267">
        <v>57.8</v>
      </c>
      <c r="BY73" s="1267"/>
      <c r="BZ73" s="1267"/>
      <c r="CA73" s="1267"/>
      <c r="CB73" s="1267"/>
      <c r="CC73" s="1267"/>
      <c r="CD73" s="1267"/>
      <c r="CE73" s="1267"/>
      <c r="CF73" s="1267">
        <v>50.7</v>
      </c>
      <c r="CG73" s="1267"/>
      <c r="CH73" s="1267"/>
      <c r="CI73" s="1267"/>
      <c r="CJ73" s="1267"/>
      <c r="CK73" s="1267"/>
      <c r="CL73" s="1267"/>
      <c r="CM73" s="1267"/>
      <c r="CN73" s="1267">
        <v>42.5</v>
      </c>
      <c r="CO73" s="1267"/>
      <c r="CP73" s="1267"/>
      <c r="CQ73" s="1267"/>
      <c r="CR73" s="1267"/>
      <c r="CS73" s="1267"/>
      <c r="CT73" s="1267"/>
      <c r="CU73" s="1267"/>
      <c r="CV73" s="1267">
        <v>36.4</v>
      </c>
      <c r="CW73" s="1267"/>
      <c r="CX73" s="1267"/>
      <c r="CY73" s="1267"/>
      <c r="CZ73" s="1267"/>
      <c r="DA73" s="1267"/>
      <c r="DB73" s="1267"/>
      <c r="DC73" s="1267"/>
    </row>
    <row r="74" spans="2:107" ht="13"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581</v>
      </c>
      <c r="BC75" s="1269"/>
      <c r="BD75" s="1269"/>
      <c r="BE75" s="1269"/>
      <c r="BF75" s="1269"/>
      <c r="BG75" s="1269"/>
      <c r="BH75" s="1269"/>
      <c r="BI75" s="1269"/>
      <c r="BJ75" s="1269"/>
      <c r="BK75" s="1269"/>
      <c r="BL75" s="1269"/>
      <c r="BM75" s="1269"/>
      <c r="BN75" s="1269"/>
      <c r="BO75" s="1269"/>
      <c r="BP75" s="1267">
        <v>8.8000000000000007</v>
      </c>
      <c r="BQ75" s="1267"/>
      <c r="BR75" s="1267"/>
      <c r="BS75" s="1267"/>
      <c r="BT75" s="1267"/>
      <c r="BU75" s="1267"/>
      <c r="BV75" s="1267"/>
      <c r="BW75" s="1267"/>
      <c r="BX75" s="1267">
        <v>8.1999999999999993</v>
      </c>
      <c r="BY75" s="1267"/>
      <c r="BZ75" s="1267"/>
      <c r="CA75" s="1267"/>
      <c r="CB75" s="1267"/>
      <c r="CC75" s="1267"/>
      <c r="CD75" s="1267"/>
      <c r="CE75" s="1267"/>
      <c r="CF75" s="1267">
        <v>7.7</v>
      </c>
      <c r="CG75" s="1267"/>
      <c r="CH75" s="1267"/>
      <c r="CI75" s="1267"/>
      <c r="CJ75" s="1267"/>
      <c r="CK75" s="1267"/>
      <c r="CL75" s="1267"/>
      <c r="CM75" s="1267"/>
      <c r="CN75" s="1267">
        <v>7.5</v>
      </c>
      <c r="CO75" s="1267"/>
      <c r="CP75" s="1267"/>
      <c r="CQ75" s="1267"/>
      <c r="CR75" s="1267"/>
      <c r="CS75" s="1267"/>
      <c r="CT75" s="1267"/>
      <c r="CU75" s="1267"/>
      <c r="CV75" s="1267">
        <v>7.2</v>
      </c>
      <c r="CW75" s="1267"/>
      <c r="CX75" s="1267"/>
      <c r="CY75" s="1267"/>
      <c r="CZ75" s="1267"/>
      <c r="DA75" s="1267"/>
      <c r="DB75" s="1267"/>
      <c r="DC75" s="1267"/>
    </row>
    <row r="76" spans="2:107" ht="13"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 x14ac:dyDescent="0.2">
      <c r="B77" s="372"/>
      <c r="G77" s="1262"/>
      <c r="H77" s="1262"/>
      <c r="I77" s="1262"/>
      <c r="J77" s="1262"/>
      <c r="K77" s="1273"/>
      <c r="L77" s="1273"/>
      <c r="M77" s="1273"/>
      <c r="N77" s="1273"/>
      <c r="AN77" s="1266" t="s">
        <v>579</v>
      </c>
      <c r="AO77" s="1266"/>
      <c r="AP77" s="1266"/>
      <c r="AQ77" s="1266"/>
      <c r="AR77" s="1266"/>
      <c r="AS77" s="1266"/>
      <c r="AT77" s="1266"/>
      <c r="AU77" s="1266"/>
      <c r="AV77" s="1266"/>
      <c r="AW77" s="1266"/>
      <c r="AX77" s="1266"/>
      <c r="AY77" s="1266"/>
      <c r="AZ77" s="1266"/>
      <c r="BA77" s="1266"/>
      <c r="BB77" s="1269" t="s">
        <v>577</v>
      </c>
      <c r="BC77" s="1269"/>
      <c r="BD77" s="1269"/>
      <c r="BE77" s="1269"/>
      <c r="BF77" s="1269"/>
      <c r="BG77" s="1269"/>
      <c r="BH77" s="1269"/>
      <c r="BI77" s="1269"/>
      <c r="BJ77" s="1269"/>
      <c r="BK77" s="1269"/>
      <c r="BL77" s="1269"/>
      <c r="BM77" s="1269"/>
      <c r="BN77" s="1269"/>
      <c r="BO77" s="1269"/>
      <c r="BP77" s="1267">
        <v>0.5</v>
      </c>
      <c r="BQ77" s="1267"/>
      <c r="BR77" s="1267"/>
      <c r="BS77" s="1267"/>
      <c r="BT77" s="1267"/>
      <c r="BU77" s="1267"/>
      <c r="BV77" s="1267"/>
      <c r="BW77" s="1267"/>
      <c r="BX77" s="1267">
        <v>5.9</v>
      </c>
      <c r="BY77" s="1267"/>
      <c r="BZ77" s="1267"/>
      <c r="CA77" s="1267"/>
      <c r="CB77" s="1267"/>
      <c r="CC77" s="1267"/>
      <c r="CD77" s="1267"/>
      <c r="CE77" s="1267"/>
      <c r="CF77" s="1267">
        <v>4.0999999999999996</v>
      </c>
      <c r="CG77" s="1267"/>
      <c r="CH77" s="1267"/>
      <c r="CI77" s="1267"/>
      <c r="CJ77" s="1267"/>
      <c r="CK77" s="1267"/>
      <c r="CL77" s="1267"/>
      <c r="CM77" s="1267"/>
      <c r="CN77" s="1267">
        <v>0</v>
      </c>
      <c r="CO77" s="1267"/>
      <c r="CP77" s="1267"/>
      <c r="CQ77" s="1267"/>
      <c r="CR77" s="1267"/>
      <c r="CS77" s="1267"/>
      <c r="CT77" s="1267"/>
      <c r="CU77" s="1267"/>
      <c r="CV77" s="1267">
        <v>0</v>
      </c>
      <c r="CW77" s="1267"/>
      <c r="CX77" s="1267"/>
      <c r="CY77" s="1267"/>
      <c r="CZ77" s="1267"/>
      <c r="DA77" s="1267"/>
      <c r="DB77" s="1267"/>
      <c r="DC77" s="1267"/>
    </row>
    <row r="78" spans="2:107" ht="13"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581</v>
      </c>
      <c r="BC79" s="1269"/>
      <c r="BD79" s="1269"/>
      <c r="BE79" s="1269"/>
      <c r="BF79" s="1269"/>
      <c r="BG79" s="1269"/>
      <c r="BH79" s="1269"/>
      <c r="BI79" s="1269"/>
      <c r="BJ79" s="1269"/>
      <c r="BK79" s="1269"/>
      <c r="BL79" s="1269"/>
      <c r="BM79" s="1269"/>
      <c r="BN79" s="1269"/>
      <c r="BO79" s="1269"/>
      <c r="BP79" s="1267">
        <v>5.0999999999999996</v>
      </c>
      <c r="BQ79" s="1267"/>
      <c r="BR79" s="1267"/>
      <c r="BS79" s="1267"/>
      <c r="BT79" s="1267"/>
      <c r="BU79" s="1267"/>
      <c r="BV79" s="1267"/>
      <c r="BW79" s="1267"/>
      <c r="BX79" s="1267">
        <v>5.2</v>
      </c>
      <c r="BY79" s="1267"/>
      <c r="BZ79" s="1267"/>
      <c r="CA79" s="1267"/>
      <c r="CB79" s="1267"/>
      <c r="CC79" s="1267"/>
      <c r="CD79" s="1267"/>
      <c r="CE79" s="1267"/>
      <c r="CF79" s="1267">
        <v>5.0999999999999996</v>
      </c>
      <c r="CG79" s="1267"/>
      <c r="CH79" s="1267"/>
      <c r="CI79" s="1267"/>
      <c r="CJ79" s="1267"/>
      <c r="CK79" s="1267"/>
      <c r="CL79" s="1267"/>
      <c r="CM79" s="1267"/>
      <c r="CN79" s="1267">
        <v>5.2</v>
      </c>
      <c r="CO79" s="1267"/>
      <c r="CP79" s="1267"/>
      <c r="CQ79" s="1267"/>
      <c r="CR79" s="1267"/>
      <c r="CS79" s="1267"/>
      <c r="CT79" s="1267"/>
      <c r="CU79" s="1267"/>
      <c r="CV79" s="1267">
        <v>5.2</v>
      </c>
      <c r="CW79" s="1267"/>
      <c r="CX79" s="1267"/>
      <c r="CY79" s="1267"/>
      <c r="CZ79" s="1267"/>
      <c r="DA79" s="1267"/>
      <c r="DB79" s="1267"/>
      <c r="DC79" s="1267"/>
    </row>
    <row r="80" spans="2:107" ht="13"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IySMJhJgDbQd1f59egIlElvVobxOXcjp4KQ3sgipIhDNrWbAlvRyhtlS8BJZWXaERjtZjNAr5YuuPiRNuCEojQ==" saltValue="NsRtexAKy4+SBP/+qCfMT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582</v>
      </c>
    </row>
  </sheetData>
  <sheetProtection algorithmName="SHA-512" hashValue="F+oQE2brrDp65mLLTxx93Fnb8GQ32S6Gi54mTTANtlDHkcxIStExK0U1pw5QJ1Pb5MLNre2echwZnjcT2K16BA==" saltValue="BizBVdGG1sj37l+6fGRS1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583</v>
      </c>
    </row>
  </sheetData>
  <sheetProtection algorithmName="SHA-512" hashValue="QMqbRt+PLAfqb5onCiR+x129C6viioOqpRg37qUGc58hUGZKEuEei75QPYG0lr7zh/wJbbyhtZVNawLDZ3Fm7g==" saltValue="4jsToei8VNDZqzjUlhCRY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44599</v>
      </c>
      <c r="E3" s="156"/>
      <c r="F3" s="157">
        <v>66343</v>
      </c>
      <c r="G3" s="158"/>
      <c r="H3" s="159"/>
    </row>
    <row r="4" spans="1:8" x14ac:dyDescent="0.2">
      <c r="A4" s="160"/>
      <c r="B4" s="161"/>
      <c r="C4" s="162"/>
      <c r="D4" s="163">
        <v>16751</v>
      </c>
      <c r="E4" s="164"/>
      <c r="F4" s="165">
        <v>34529</v>
      </c>
      <c r="G4" s="166"/>
      <c r="H4" s="167"/>
    </row>
    <row r="5" spans="1:8" x14ac:dyDescent="0.2">
      <c r="A5" s="148" t="s">
        <v>521</v>
      </c>
      <c r="B5" s="153"/>
      <c r="C5" s="154"/>
      <c r="D5" s="155">
        <v>52138</v>
      </c>
      <c r="E5" s="156"/>
      <c r="F5" s="157">
        <v>56416</v>
      </c>
      <c r="G5" s="158"/>
      <c r="H5" s="159"/>
    </row>
    <row r="6" spans="1:8" x14ac:dyDescent="0.2">
      <c r="A6" s="160"/>
      <c r="B6" s="161"/>
      <c r="C6" s="162"/>
      <c r="D6" s="163">
        <v>23785</v>
      </c>
      <c r="E6" s="164"/>
      <c r="F6" s="165">
        <v>32623</v>
      </c>
      <c r="G6" s="166"/>
      <c r="H6" s="167"/>
    </row>
    <row r="7" spans="1:8" x14ac:dyDescent="0.2">
      <c r="A7" s="148" t="s">
        <v>522</v>
      </c>
      <c r="B7" s="153"/>
      <c r="C7" s="154"/>
      <c r="D7" s="155">
        <v>43189</v>
      </c>
      <c r="E7" s="156"/>
      <c r="F7" s="157">
        <v>49217</v>
      </c>
      <c r="G7" s="158"/>
      <c r="H7" s="159"/>
    </row>
    <row r="8" spans="1:8" x14ac:dyDescent="0.2">
      <c r="A8" s="160"/>
      <c r="B8" s="161"/>
      <c r="C8" s="162"/>
      <c r="D8" s="163">
        <v>30532</v>
      </c>
      <c r="E8" s="164"/>
      <c r="F8" s="165">
        <v>27232</v>
      </c>
      <c r="G8" s="166"/>
      <c r="H8" s="167"/>
    </row>
    <row r="9" spans="1:8" x14ac:dyDescent="0.2">
      <c r="A9" s="148" t="s">
        <v>523</v>
      </c>
      <c r="B9" s="153"/>
      <c r="C9" s="154"/>
      <c r="D9" s="155">
        <v>34582</v>
      </c>
      <c r="E9" s="156"/>
      <c r="F9" s="157">
        <v>49211</v>
      </c>
      <c r="G9" s="158"/>
      <c r="H9" s="159"/>
    </row>
    <row r="10" spans="1:8" x14ac:dyDescent="0.2">
      <c r="A10" s="160"/>
      <c r="B10" s="161"/>
      <c r="C10" s="162"/>
      <c r="D10" s="163">
        <v>26934</v>
      </c>
      <c r="E10" s="164"/>
      <c r="F10" s="165">
        <v>28367</v>
      </c>
      <c r="G10" s="166"/>
      <c r="H10" s="167"/>
    </row>
    <row r="11" spans="1:8" x14ac:dyDescent="0.2">
      <c r="A11" s="148" t="s">
        <v>524</v>
      </c>
      <c r="B11" s="153"/>
      <c r="C11" s="154"/>
      <c r="D11" s="155">
        <v>42155</v>
      </c>
      <c r="E11" s="156"/>
      <c r="F11" s="157">
        <v>51738</v>
      </c>
      <c r="G11" s="158"/>
      <c r="H11" s="159"/>
    </row>
    <row r="12" spans="1:8" x14ac:dyDescent="0.2">
      <c r="A12" s="160"/>
      <c r="B12" s="161"/>
      <c r="C12" s="168"/>
      <c r="D12" s="163">
        <v>30131</v>
      </c>
      <c r="E12" s="164"/>
      <c r="F12" s="165">
        <v>30360</v>
      </c>
      <c r="G12" s="166"/>
      <c r="H12" s="167"/>
    </row>
    <row r="13" spans="1:8" x14ac:dyDescent="0.2">
      <c r="A13" s="148"/>
      <c r="B13" s="153"/>
      <c r="C13" s="169"/>
      <c r="D13" s="170">
        <v>43333</v>
      </c>
      <c r="E13" s="171"/>
      <c r="F13" s="172">
        <v>54585</v>
      </c>
      <c r="G13" s="173"/>
      <c r="H13" s="159"/>
    </row>
    <row r="14" spans="1:8" x14ac:dyDescent="0.2">
      <c r="A14" s="160"/>
      <c r="B14" s="161"/>
      <c r="C14" s="162"/>
      <c r="D14" s="163">
        <v>25627</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5.79</v>
      </c>
      <c r="C19" s="174">
        <f>ROUND(VALUE(SUBSTITUTE(実質収支比率等に係る経年分析!G$48,"▲","-")),2)</f>
        <v>7.01</v>
      </c>
      <c r="D19" s="174">
        <f>ROUND(VALUE(SUBSTITUTE(実質収支比率等に係る経年分析!H$48,"▲","-")),2)</f>
        <v>9.4700000000000006</v>
      </c>
      <c r="E19" s="174">
        <f>ROUND(VALUE(SUBSTITUTE(実質収支比率等に係る経年分析!I$48,"▲","-")),2)</f>
        <v>10.77</v>
      </c>
      <c r="F19" s="174">
        <f>ROUND(VALUE(SUBSTITUTE(実質収支比率等に係る経年分析!J$48,"▲","-")),2)</f>
        <v>7.73</v>
      </c>
    </row>
    <row r="20" spans="1:11" x14ac:dyDescent="0.2">
      <c r="A20" s="174" t="s">
        <v>53</v>
      </c>
      <c r="B20" s="174">
        <f>ROUND(VALUE(SUBSTITUTE(実質収支比率等に係る経年分析!F$47,"▲","-")),2)</f>
        <v>15.13</v>
      </c>
      <c r="C20" s="174">
        <f>ROUND(VALUE(SUBSTITUTE(実質収支比率等に係る経年分析!G$47,"▲","-")),2)</f>
        <v>13.99</v>
      </c>
      <c r="D20" s="174">
        <f>ROUND(VALUE(SUBSTITUTE(実質収支比率等に係る経年分析!H$47,"▲","-")),2)</f>
        <v>17.23</v>
      </c>
      <c r="E20" s="174">
        <f>ROUND(VALUE(SUBSTITUTE(実質収支比率等に係る経年分析!I$47,"▲","-")),2)</f>
        <v>22.03</v>
      </c>
      <c r="F20" s="174">
        <f>ROUND(VALUE(SUBSTITUTE(実質収支比率等に係る経年分析!J$47,"▲","-")),2)</f>
        <v>20.18</v>
      </c>
    </row>
    <row r="21" spans="1:11" x14ac:dyDescent="0.2">
      <c r="A21" s="174" t="s">
        <v>54</v>
      </c>
      <c r="B21" s="174">
        <f>IF(ISNUMBER(VALUE(SUBSTITUTE(実質収支比率等に係る経年分析!F$49,"▲","-"))),ROUND(VALUE(SUBSTITUTE(実質収支比率等に係る経年分析!F$49,"▲","-")),2),NA())</f>
        <v>2.38</v>
      </c>
      <c r="C21" s="174">
        <f>IF(ISNUMBER(VALUE(SUBSTITUTE(実質収支比率等に係る経年分析!G$49,"▲","-"))),ROUND(VALUE(SUBSTITUTE(実質収支比率等に係る経年分析!G$49,"▲","-")),2),NA())</f>
        <v>0.56999999999999995</v>
      </c>
      <c r="D21" s="174">
        <f>IF(ISNUMBER(VALUE(SUBSTITUTE(実質収支比率等に係る経年分析!H$49,"▲","-"))),ROUND(VALUE(SUBSTITUTE(実質収支比率等に係る経年分析!H$49,"▲","-")),2),NA())</f>
        <v>9.73</v>
      </c>
      <c r="E21" s="174">
        <f>IF(ISNUMBER(VALUE(SUBSTITUTE(実質収支比率等に係る経年分析!I$49,"▲","-"))),ROUND(VALUE(SUBSTITUTE(実質収支比率等に係る経年分析!I$49,"▲","-")),2),NA())</f>
        <v>5.7</v>
      </c>
      <c r="F21" s="174">
        <f>IF(ISNUMBER(VALUE(SUBSTITUTE(実質収支比率等に係る経年分析!J$49,"▲","-"))),ROUND(VALUE(SUBSTITUTE(実質収支比率等に係る経年分析!J$49,"▲","-")),2),NA())</f>
        <v>-4.33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0.05</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地方独立行政法人桑名市総合医療センター施設整備等貸付事業特別会計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0.13</v>
      </c>
    </row>
    <row r="31" spans="1:11" x14ac:dyDescent="0.2">
      <c r="A31" s="175" t="str">
        <f>IF(連結実質赤字比率に係る赤字・黒字の構成分析!C$39="",NA(),連結実質赤字比率に係る赤字・黒字の構成分析!C$39)</f>
        <v>後期高齢者医療事業特別会計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0.21</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0.24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2.2400000000000002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1.08</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0.74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1.1100000000000001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1.1599999999999999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2.69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5.77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6.96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9.41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10.76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7.73</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8.65</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9.8800000000000008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11.44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6474</v>
      </c>
      <c r="E42" s="176"/>
      <c r="F42" s="176"/>
      <c r="G42" s="176">
        <f>'実質公債費比率（分子）の構造'!L$52</f>
        <v>6358</v>
      </c>
      <c r="H42" s="176"/>
      <c r="I42" s="176"/>
      <c r="J42" s="176">
        <f>'実質公債費比率（分子）の構造'!M$52</f>
        <v>6409</v>
      </c>
      <c r="K42" s="176"/>
      <c r="L42" s="176"/>
      <c r="M42" s="176">
        <f>'実質公債費比率（分子）の構造'!N$52</f>
        <v>6885</v>
      </c>
      <c r="N42" s="176"/>
      <c r="O42" s="176"/>
      <c r="P42" s="176">
        <f>'実質公債費比率（分子）の構造'!O$52</f>
        <v>6922</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141</v>
      </c>
      <c r="C44" s="176"/>
      <c r="D44" s="176"/>
      <c r="E44" s="176">
        <f>'実質公債費比率（分子）の構造'!L$50</f>
        <v>118</v>
      </c>
      <c r="F44" s="176"/>
      <c r="G44" s="176"/>
      <c r="H44" s="176">
        <f>'実質公債費比率（分子）の構造'!M$50</f>
        <v>117</v>
      </c>
      <c r="I44" s="176"/>
      <c r="J44" s="176"/>
      <c r="K44" s="176">
        <f>'実質公債費比率（分子）の構造'!N$50</f>
        <v>117</v>
      </c>
      <c r="L44" s="176"/>
      <c r="M44" s="176"/>
      <c r="N44" s="176">
        <f>'実質公債費比率（分子）の構造'!O$50</f>
        <v>117</v>
      </c>
      <c r="O44" s="176"/>
      <c r="P44" s="176"/>
    </row>
    <row r="45" spans="1:16" x14ac:dyDescent="0.2">
      <c r="A45" s="176" t="s">
        <v>63</v>
      </c>
      <c r="B45" s="176">
        <f>'実質公債費比率（分子）の構造'!K$49</f>
        <v>17</v>
      </c>
      <c r="C45" s="176"/>
      <c r="D45" s="176"/>
      <c r="E45" s="176">
        <f>'実質公債費比率（分子）の構造'!L$49</f>
        <v>128</v>
      </c>
      <c r="F45" s="176"/>
      <c r="G45" s="176"/>
      <c r="H45" s="176">
        <f>'実質公債費比率（分子）の構造'!M$49</f>
        <v>141</v>
      </c>
      <c r="I45" s="176"/>
      <c r="J45" s="176"/>
      <c r="K45" s="176">
        <f>'実質公債費比率（分子）の構造'!N$49</f>
        <v>382</v>
      </c>
      <c r="L45" s="176"/>
      <c r="M45" s="176"/>
      <c r="N45" s="176">
        <f>'実質公債費比率（分子）の構造'!O$49</f>
        <v>575</v>
      </c>
      <c r="O45" s="176"/>
      <c r="P45" s="176"/>
    </row>
    <row r="46" spans="1:16" x14ac:dyDescent="0.2">
      <c r="A46" s="176" t="s">
        <v>64</v>
      </c>
      <c r="B46" s="176">
        <f>'実質公債費比率（分子）の構造'!K$48</f>
        <v>1704</v>
      </c>
      <c r="C46" s="176"/>
      <c r="D46" s="176"/>
      <c r="E46" s="176">
        <f>'実質公債費比率（分子）の構造'!L$48</f>
        <v>1707</v>
      </c>
      <c r="F46" s="176"/>
      <c r="G46" s="176"/>
      <c r="H46" s="176">
        <f>'実質公債費比率（分子）の構造'!M$48</f>
        <v>1735</v>
      </c>
      <c r="I46" s="176"/>
      <c r="J46" s="176"/>
      <c r="K46" s="176">
        <f>'実質公債費比率（分子）の構造'!N$48</f>
        <v>1705</v>
      </c>
      <c r="L46" s="176"/>
      <c r="M46" s="176"/>
      <c r="N46" s="176">
        <f>'実質公債費比率（分子）の構造'!O$48</f>
        <v>1674</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6587</v>
      </c>
      <c r="C49" s="176"/>
      <c r="D49" s="176"/>
      <c r="E49" s="176">
        <f>'実質公債費比率（分子）の構造'!L$45</f>
        <v>6495</v>
      </c>
      <c r="F49" s="176"/>
      <c r="G49" s="176"/>
      <c r="H49" s="176">
        <f>'実質公債費比率（分子）の構造'!M$45</f>
        <v>6437</v>
      </c>
      <c r="I49" s="176"/>
      <c r="J49" s="176"/>
      <c r="K49" s="176">
        <f>'実質公債費比率（分子）の構造'!N$45</f>
        <v>6617</v>
      </c>
      <c r="L49" s="176"/>
      <c r="M49" s="176"/>
      <c r="N49" s="176">
        <f>'実質公債費比率（分子）の構造'!O$45</f>
        <v>6488</v>
      </c>
      <c r="O49" s="176"/>
      <c r="P49" s="176"/>
    </row>
    <row r="50" spans="1:16" x14ac:dyDescent="0.2">
      <c r="A50" s="176" t="s">
        <v>67</v>
      </c>
      <c r="B50" s="176" t="e">
        <f>NA()</f>
        <v>#N/A</v>
      </c>
      <c r="C50" s="176">
        <f>IF(ISNUMBER('実質公債費比率（分子）の構造'!K$53),'実質公債費比率（分子）の構造'!K$53,NA())</f>
        <v>1975</v>
      </c>
      <c r="D50" s="176" t="e">
        <f>NA()</f>
        <v>#N/A</v>
      </c>
      <c r="E50" s="176" t="e">
        <f>NA()</f>
        <v>#N/A</v>
      </c>
      <c r="F50" s="176">
        <f>IF(ISNUMBER('実質公債費比率（分子）の構造'!L$53),'実質公債費比率（分子）の構造'!L$53,NA())</f>
        <v>2090</v>
      </c>
      <c r="G50" s="176" t="e">
        <f>NA()</f>
        <v>#N/A</v>
      </c>
      <c r="H50" s="176" t="e">
        <f>NA()</f>
        <v>#N/A</v>
      </c>
      <c r="I50" s="176">
        <f>IF(ISNUMBER('実質公債費比率（分子）の構造'!M$53),'実質公債費比率（分子）の構造'!M$53,NA())</f>
        <v>2021</v>
      </c>
      <c r="J50" s="176" t="e">
        <f>NA()</f>
        <v>#N/A</v>
      </c>
      <c r="K50" s="176" t="e">
        <f>NA()</f>
        <v>#N/A</v>
      </c>
      <c r="L50" s="176">
        <f>IF(ISNUMBER('実質公債費比率（分子）の構造'!N$53),'実質公債費比率（分子）の構造'!N$53,NA())</f>
        <v>1936</v>
      </c>
      <c r="M50" s="176" t="e">
        <f>NA()</f>
        <v>#N/A</v>
      </c>
      <c r="N50" s="176" t="e">
        <f>NA()</f>
        <v>#N/A</v>
      </c>
      <c r="O50" s="176">
        <f>IF(ISNUMBER('実質公債費比率（分子）の構造'!O$53),'実質公債費比率（分子）の構造'!O$53,NA())</f>
        <v>1932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64722</v>
      </c>
      <c r="E56" s="175"/>
      <c r="F56" s="175"/>
      <c r="G56" s="175">
        <f>'将来負担比率（分子）の構造'!J$52</f>
        <v>64707</v>
      </c>
      <c r="H56" s="175"/>
      <c r="I56" s="175"/>
      <c r="J56" s="175">
        <f>'将来負担比率（分子）の構造'!K$52</f>
        <v>63358</v>
      </c>
      <c r="K56" s="175"/>
      <c r="L56" s="175"/>
      <c r="M56" s="175">
        <f>'将来負担比率（分子）の構造'!L$52</f>
        <v>60853</v>
      </c>
      <c r="N56" s="175"/>
      <c r="O56" s="175"/>
      <c r="P56" s="175">
        <f>'将来負担比率（分子）の構造'!M$52</f>
        <v>58125</v>
      </c>
    </row>
    <row r="57" spans="1:16" x14ac:dyDescent="0.2">
      <c r="A57" s="175" t="s">
        <v>42</v>
      </c>
      <c r="B57" s="175"/>
      <c r="C57" s="175"/>
      <c r="D57" s="175">
        <f>'将来負担比率（分子）の構造'!I$51</f>
        <v>18924</v>
      </c>
      <c r="E57" s="175"/>
      <c r="F57" s="175"/>
      <c r="G57" s="175">
        <f>'将来負担比率（分子）の構造'!J$51</f>
        <v>19107</v>
      </c>
      <c r="H57" s="175"/>
      <c r="I57" s="175"/>
      <c r="J57" s="175">
        <f>'将来負担比率（分子）の構造'!K$51</f>
        <v>17513</v>
      </c>
      <c r="K57" s="175"/>
      <c r="L57" s="175"/>
      <c r="M57" s="175">
        <f>'将来負担比率（分子）の構造'!L$51</f>
        <v>17294</v>
      </c>
      <c r="N57" s="175"/>
      <c r="O57" s="175"/>
      <c r="P57" s="175">
        <f>'将来負担比率（分子）の構造'!M$51</f>
        <v>16905</v>
      </c>
    </row>
    <row r="58" spans="1:16" x14ac:dyDescent="0.2">
      <c r="A58" s="175" t="s">
        <v>41</v>
      </c>
      <c r="B58" s="175"/>
      <c r="C58" s="175"/>
      <c r="D58" s="175">
        <f>'将来負担比率（分子）の構造'!I$50</f>
        <v>10706</v>
      </c>
      <c r="E58" s="175"/>
      <c r="F58" s="175"/>
      <c r="G58" s="175">
        <f>'将来負担比率（分子）の構造'!J$50</f>
        <v>12098</v>
      </c>
      <c r="H58" s="175"/>
      <c r="I58" s="175"/>
      <c r="J58" s="175">
        <f>'将来負担比率（分子）の構造'!K$50</f>
        <v>14097</v>
      </c>
      <c r="K58" s="175"/>
      <c r="L58" s="175"/>
      <c r="M58" s="175">
        <f>'将来負担比率（分子）の構造'!L$50</f>
        <v>16244</v>
      </c>
      <c r="N58" s="175"/>
      <c r="O58" s="175"/>
      <c r="P58" s="175">
        <f>'将来負担比率（分子）の構造'!M$50</f>
        <v>17682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7389</v>
      </c>
      <c r="C61" s="175"/>
      <c r="D61" s="175"/>
      <c r="E61" s="175">
        <f>'将来負担比率（分子）の構造'!J$46</f>
        <v>7730</v>
      </c>
      <c r="F61" s="175"/>
      <c r="G61" s="175"/>
      <c r="H61" s="175">
        <f>'将来負担比率（分子）の構造'!K$46</f>
        <v>7570</v>
      </c>
      <c r="I61" s="175"/>
      <c r="J61" s="175"/>
      <c r="K61" s="175">
        <f>'将来負担比率（分子）の構造'!L$46</f>
        <v>7354</v>
      </c>
      <c r="L61" s="175"/>
      <c r="M61" s="175"/>
      <c r="N61" s="175">
        <f>'将来負担比率（分子）の構造'!M$46</f>
        <v>7570</v>
      </c>
      <c r="O61" s="175"/>
      <c r="P61" s="175"/>
    </row>
    <row r="62" spans="1:16" x14ac:dyDescent="0.2">
      <c r="A62" s="175" t="s">
        <v>35</v>
      </c>
      <c r="B62" s="175">
        <f>'将来負担比率（分子）の構造'!I$45</f>
        <v>6655</v>
      </c>
      <c r="C62" s="175"/>
      <c r="D62" s="175"/>
      <c r="E62" s="175">
        <f>'将来負担比率（分子）の構造'!J$45</f>
        <v>6849</v>
      </c>
      <c r="F62" s="175"/>
      <c r="G62" s="175"/>
      <c r="H62" s="175">
        <f>'将来負担比率（分子）の構造'!K$45</f>
        <v>6891</v>
      </c>
      <c r="I62" s="175"/>
      <c r="J62" s="175"/>
      <c r="K62" s="175">
        <f>'将来負担比率（分子）の構造'!L$45</f>
        <v>6985</v>
      </c>
      <c r="L62" s="175"/>
      <c r="M62" s="175"/>
      <c r="N62" s="175">
        <f>'将来負担比率（分子）の構造'!M$45</f>
        <v>7238</v>
      </c>
      <c r="O62" s="175"/>
      <c r="P62" s="175"/>
    </row>
    <row r="63" spans="1:16" x14ac:dyDescent="0.2">
      <c r="A63" s="175" t="s">
        <v>34</v>
      </c>
      <c r="B63" s="175">
        <f>'将来負担比率（分子）の構造'!I$44</f>
        <v>6973</v>
      </c>
      <c r="C63" s="175"/>
      <c r="D63" s="175"/>
      <c r="E63" s="175">
        <f>'将来負担比率（分子）の構造'!J$44</f>
        <v>6820</v>
      </c>
      <c r="F63" s="175"/>
      <c r="G63" s="175"/>
      <c r="H63" s="175">
        <f>'将来負担比率（分子）の構造'!K$44</f>
        <v>6685</v>
      </c>
      <c r="I63" s="175"/>
      <c r="J63" s="175"/>
      <c r="K63" s="175">
        <f>'将来負担比率（分子）の構造'!L$44</f>
        <v>6289</v>
      </c>
      <c r="L63" s="175"/>
      <c r="M63" s="175"/>
      <c r="N63" s="175">
        <f>'将来負担比率（分子）の構造'!M$44</f>
        <v>5716</v>
      </c>
      <c r="O63" s="175"/>
      <c r="P63" s="175"/>
    </row>
    <row r="64" spans="1:16" x14ac:dyDescent="0.2">
      <c r="A64" s="175" t="s">
        <v>33</v>
      </c>
      <c r="B64" s="175">
        <f>'将来負担比率（分子）の構造'!I$43</f>
        <v>19940</v>
      </c>
      <c r="C64" s="175"/>
      <c r="D64" s="175"/>
      <c r="E64" s="175">
        <f>'将来負担比率（分子）の構造'!J$43</f>
        <v>18693</v>
      </c>
      <c r="F64" s="175"/>
      <c r="G64" s="175"/>
      <c r="H64" s="175">
        <f>'将来負担比率（分子）の構造'!K$43</f>
        <v>18350</v>
      </c>
      <c r="I64" s="175"/>
      <c r="J64" s="175"/>
      <c r="K64" s="175">
        <f>'将来負担比率（分子）の構造'!L$43</f>
        <v>18220</v>
      </c>
      <c r="L64" s="175"/>
      <c r="M64" s="175"/>
      <c r="N64" s="175">
        <f>'将来負担比率（分子）の構造'!M$43</f>
        <v>18077</v>
      </c>
      <c r="O64" s="175"/>
      <c r="P64" s="175"/>
    </row>
    <row r="65" spans="1:16" x14ac:dyDescent="0.2">
      <c r="A65" s="175" t="s">
        <v>32</v>
      </c>
      <c r="B65" s="175">
        <f>'将来負担比率（分子）の構造'!I$42</f>
        <v>1641</v>
      </c>
      <c r="C65" s="175"/>
      <c r="D65" s="175"/>
      <c r="E65" s="175">
        <f>'将来負担比率（分子）の構造'!J$42</f>
        <v>1523</v>
      </c>
      <c r="F65" s="175"/>
      <c r="G65" s="175"/>
      <c r="H65" s="175">
        <f>'将来負担比率（分子）の構造'!K$42</f>
        <v>1406</v>
      </c>
      <c r="I65" s="175"/>
      <c r="J65" s="175"/>
      <c r="K65" s="175">
        <f>'将来負担比率（分子）の構造'!L$42</f>
        <v>1289</v>
      </c>
      <c r="L65" s="175"/>
      <c r="M65" s="175"/>
      <c r="N65" s="175">
        <f>'将来負担比率（分子）の構造'!M$42</f>
        <v>1172</v>
      </c>
      <c r="O65" s="175"/>
      <c r="P65" s="175"/>
    </row>
    <row r="66" spans="1:16" x14ac:dyDescent="0.2">
      <c r="A66" s="175" t="s">
        <v>31</v>
      </c>
      <c r="B66" s="175">
        <f>'将来負担比率（分子）の構造'!I$41</f>
        <v>68059</v>
      </c>
      <c r="C66" s="175"/>
      <c r="D66" s="175"/>
      <c r="E66" s="175">
        <f>'将来負担比率（分子）の構造'!J$41</f>
        <v>69292</v>
      </c>
      <c r="F66" s="175"/>
      <c r="G66" s="175"/>
      <c r="H66" s="175">
        <f>'将来負担比率（分子）の構造'!K$41</f>
        <v>67895</v>
      </c>
      <c r="I66" s="175"/>
      <c r="J66" s="175"/>
      <c r="K66" s="175">
        <f>'将来負担比率（分子）の構造'!L$41</f>
        <v>65565</v>
      </c>
      <c r="L66" s="175"/>
      <c r="M66" s="175"/>
      <c r="N66" s="175">
        <f>'将来負担比率（分子）の構造'!M$41</f>
        <v>62822</v>
      </c>
      <c r="O66" s="175"/>
      <c r="P66" s="175"/>
    </row>
    <row r="67" spans="1:16" x14ac:dyDescent="0.2">
      <c r="A67" s="175" t="s">
        <v>71</v>
      </c>
      <c r="B67" s="175" t="e">
        <f>NA()</f>
        <v>#N/A</v>
      </c>
      <c r="C67" s="175">
        <f>IF(ISNUMBER('将来負担比率（分子）の構造'!I$53), IF('将来負担比率（分子）の構造'!I$53 &lt; 0, 0, '将来負担比率（分子）の構造'!I$53), NA())</f>
        <v>16306</v>
      </c>
      <c r="D67" s="175" t="e">
        <f>NA()</f>
        <v>#N/A</v>
      </c>
      <c r="E67" s="175" t="e">
        <f>NA()</f>
        <v>#N/A</v>
      </c>
      <c r="F67" s="175">
        <f>IF(ISNUMBER('将来負担比率（分子）の構造'!J$53), IF('将来負担比率（分子）の構造'!J$53 &lt; 0, 0, '将来負担比率（分子）の構造'!J$53), NA())</f>
        <v>14995</v>
      </c>
      <c r="G67" s="175" t="e">
        <f>NA()</f>
        <v>#N/A</v>
      </c>
      <c r="H67" s="175" t="e">
        <f>NA()</f>
        <v>#N/A</v>
      </c>
      <c r="I67" s="175">
        <f>IF(ISNUMBER('将来負担比率（分子）の構造'!K$53), IF('将来負担比率（分子）の構造'!K$53 &lt; 0, 0, '将来負担比率（分子）の構造'!K$53), NA())</f>
        <v>13829</v>
      </c>
      <c r="J67" s="175" t="e">
        <f>NA()</f>
        <v>#N/A</v>
      </c>
      <c r="K67" s="175" t="e">
        <f>NA()</f>
        <v>#N/A</v>
      </c>
      <c r="L67" s="175">
        <f>IF(ISNUMBER('将来負担比率（分子）の構造'!L$53), IF('将来負担比率（分子）の構造'!L$53 &lt; 0, 0, '将来負担比率（分子）の構造'!L$53), NA())</f>
        <v>11311</v>
      </c>
      <c r="M67" s="175" t="e">
        <f>NA()</f>
        <v>#N/A</v>
      </c>
      <c r="N67" s="175" t="e">
        <f>NA()</f>
        <v>#N/A</v>
      </c>
      <c r="O67" s="175">
        <f>IF(ISNUMBER('将来負担比率（分子）の構造'!M$53), IF('将来負担比率（分子）の構造'!M$53 &lt; 0, 0, '将来負担比率（分子）の構造'!M$53), NA())</f>
        <v>9883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5587</v>
      </c>
      <c r="C72" s="179">
        <f>基金残高に係る経年分析!G55</f>
        <v>7038</v>
      </c>
      <c r="D72" s="179">
        <f>基金残高に係る経年分析!H55</f>
        <v>6557</v>
      </c>
    </row>
    <row r="73" spans="1:16" x14ac:dyDescent="0.2">
      <c r="A73" s="178" t="s">
        <v>74</v>
      </c>
      <c r="B73" s="179">
        <f>基金残高に係る経年分析!F56</f>
        <v>1210</v>
      </c>
      <c r="C73" s="179">
        <f>基金残高に係る経年分析!G56</f>
        <v>1322</v>
      </c>
      <c r="D73" s="179">
        <f>基金残高に係る経年分析!H56</f>
        <v>1575</v>
      </c>
    </row>
    <row r="74" spans="1:16" x14ac:dyDescent="0.2">
      <c r="A74" s="178" t="s">
        <v>75</v>
      </c>
      <c r="B74" s="179">
        <f>基金残高に係る経年分析!F57</f>
        <v>6729</v>
      </c>
      <c r="C74" s="179">
        <f>基金残高に係る経年分析!G57</f>
        <v>6997</v>
      </c>
      <c r="D74" s="179">
        <f>基金残高に係る経年分析!H57</f>
        <v>7838</v>
      </c>
    </row>
  </sheetData>
  <sheetProtection algorithmName="SHA-512" hashValue="u+yRm8Gy73tI+f83GrRNqQ/pGy+14JpNOimM/T0/lChBJmYbKi2YTqhMW/P9Pcc/eOaLC8pujuswsdP+TEUmQA==" saltValue="zMHCSePg0EAjS8y6IPmY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23331511</v>
      </c>
      <c r="S5" s="713"/>
      <c r="T5" s="713"/>
      <c r="U5" s="713"/>
      <c r="V5" s="713"/>
      <c r="W5" s="713"/>
      <c r="X5" s="713"/>
      <c r="Y5" s="738"/>
      <c r="Z5" s="751">
        <v>36.700000000000003</v>
      </c>
      <c r="AA5" s="751"/>
      <c r="AB5" s="751"/>
      <c r="AC5" s="751"/>
      <c r="AD5" s="752">
        <v>22244034</v>
      </c>
      <c r="AE5" s="752"/>
      <c r="AF5" s="752"/>
      <c r="AG5" s="752"/>
      <c r="AH5" s="752"/>
      <c r="AI5" s="752"/>
      <c r="AJ5" s="752"/>
      <c r="AK5" s="752"/>
      <c r="AL5" s="739">
        <v>68.5</v>
      </c>
      <c r="AM5" s="721"/>
      <c r="AN5" s="721"/>
      <c r="AO5" s="740"/>
      <c r="AP5" s="715" t="s">
        <v>216</v>
      </c>
      <c r="AQ5" s="716"/>
      <c r="AR5" s="716"/>
      <c r="AS5" s="716"/>
      <c r="AT5" s="716"/>
      <c r="AU5" s="716"/>
      <c r="AV5" s="716"/>
      <c r="AW5" s="716"/>
      <c r="AX5" s="716"/>
      <c r="AY5" s="716"/>
      <c r="AZ5" s="716"/>
      <c r="BA5" s="716"/>
      <c r="BB5" s="716"/>
      <c r="BC5" s="716"/>
      <c r="BD5" s="716"/>
      <c r="BE5" s="716"/>
      <c r="BF5" s="717"/>
      <c r="BG5" s="657">
        <v>22173942</v>
      </c>
      <c r="BH5" s="658"/>
      <c r="BI5" s="658"/>
      <c r="BJ5" s="658"/>
      <c r="BK5" s="658"/>
      <c r="BL5" s="658"/>
      <c r="BM5" s="658"/>
      <c r="BN5" s="659"/>
      <c r="BO5" s="695">
        <v>95</v>
      </c>
      <c r="BP5" s="695"/>
      <c r="BQ5" s="695"/>
      <c r="BR5" s="695"/>
      <c r="BS5" s="696" t="s">
        <v>122</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424397</v>
      </c>
      <c r="S6" s="658"/>
      <c r="T6" s="658"/>
      <c r="U6" s="658"/>
      <c r="V6" s="658"/>
      <c r="W6" s="658"/>
      <c r="X6" s="658"/>
      <c r="Y6" s="659"/>
      <c r="Z6" s="695">
        <v>0.7</v>
      </c>
      <c r="AA6" s="695"/>
      <c r="AB6" s="695"/>
      <c r="AC6" s="695"/>
      <c r="AD6" s="696">
        <v>424397</v>
      </c>
      <c r="AE6" s="696"/>
      <c r="AF6" s="696"/>
      <c r="AG6" s="696"/>
      <c r="AH6" s="696"/>
      <c r="AI6" s="696"/>
      <c r="AJ6" s="696"/>
      <c r="AK6" s="696"/>
      <c r="AL6" s="660">
        <v>1.3</v>
      </c>
      <c r="AM6" s="661"/>
      <c r="AN6" s="661"/>
      <c r="AO6" s="697"/>
      <c r="AP6" s="654" t="s">
        <v>221</v>
      </c>
      <c r="AQ6" s="655"/>
      <c r="AR6" s="655"/>
      <c r="AS6" s="655"/>
      <c r="AT6" s="655"/>
      <c r="AU6" s="655"/>
      <c r="AV6" s="655"/>
      <c r="AW6" s="655"/>
      <c r="AX6" s="655"/>
      <c r="AY6" s="655"/>
      <c r="AZ6" s="655"/>
      <c r="BA6" s="655"/>
      <c r="BB6" s="655"/>
      <c r="BC6" s="655"/>
      <c r="BD6" s="655"/>
      <c r="BE6" s="655"/>
      <c r="BF6" s="656"/>
      <c r="BG6" s="657">
        <v>22173942</v>
      </c>
      <c r="BH6" s="658"/>
      <c r="BI6" s="658"/>
      <c r="BJ6" s="658"/>
      <c r="BK6" s="658"/>
      <c r="BL6" s="658"/>
      <c r="BM6" s="658"/>
      <c r="BN6" s="659"/>
      <c r="BO6" s="695">
        <v>95</v>
      </c>
      <c r="BP6" s="695"/>
      <c r="BQ6" s="695"/>
      <c r="BR6" s="695"/>
      <c r="BS6" s="696" t="s">
        <v>122</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354771</v>
      </c>
      <c r="CS6" s="658"/>
      <c r="CT6" s="658"/>
      <c r="CU6" s="658"/>
      <c r="CV6" s="658"/>
      <c r="CW6" s="658"/>
      <c r="CX6" s="658"/>
      <c r="CY6" s="659"/>
      <c r="CZ6" s="739">
        <v>0.6</v>
      </c>
      <c r="DA6" s="721"/>
      <c r="DB6" s="721"/>
      <c r="DC6" s="741"/>
      <c r="DD6" s="663" t="s">
        <v>122</v>
      </c>
      <c r="DE6" s="658"/>
      <c r="DF6" s="658"/>
      <c r="DG6" s="658"/>
      <c r="DH6" s="658"/>
      <c r="DI6" s="658"/>
      <c r="DJ6" s="658"/>
      <c r="DK6" s="658"/>
      <c r="DL6" s="658"/>
      <c r="DM6" s="658"/>
      <c r="DN6" s="658"/>
      <c r="DO6" s="658"/>
      <c r="DP6" s="659"/>
      <c r="DQ6" s="663">
        <v>353410</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9280</v>
      </c>
      <c r="S7" s="658"/>
      <c r="T7" s="658"/>
      <c r="U7" s="658"/>
      <c r="V7" s="658"/>
      <c r="W7" s="658"/>
      <c r="X7" s="658"/>
      <c r="Y7" s="659"/>
      <c r="Z7" s="695">
        <v>0</v>
      </c>
      <c r="AA7" s="695"/>
      <c r="AB7" s="695"/>
      <c r="AC7" s="695"/>
      <c r="AD7" s="696">
        <v>9280</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10827758</v>
      </c>
      <c r="BH7" s="658"/>
      <c r="BI7" s="658"/>
      <c r="BJ7" s="658"/>
      <c r="BK7" s="658"/>
      <c r="BL7" s="658"/>
      <c r="BM7" s="658"/>
      <c r="BN7" s="659"/>
      <c r="BO7" s="695">
        <v>46.4</v>
      </c>
      <c r="BP7" s="695"/>
      <c r="BQ7" s="695"/>
      <c r="BR7" s="695"/>
      <c r="BS7" s="696" t="s">
        <v>122</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8762191</v>
      </c>
      <c r="CS7" s="658"/>
      <c r="CT7" s="658"/>
      <c r="CU7" s="658"/>
      <c r="CV7" s="658"/>
      <c r="CW7" s="658"/>
      <c r="CX7" s="658"/>
      <c r="CY7" s="659"/>
      <c r="CZ7" s="695">
        <v>14.5</v>
      </c>
      <c r="DA7" s="695"/>
      <c r="DB7" s="695"/>
      <c r="DC7" s="695"/>
      <c r="DD7" s="663">
        <v>937974</v>
      </c>
      <c r="DE7" s="658"/>
      <c r="DF7" s="658"/>
      <c r="DG7" s="658"/>
      <c r="DH7" s="658"/>
      <c r="DI7" s="658"/>
      <c r="DJ7" s="658"/>
      <c r="DK7" s="658"/>
      <c r="DL7" s="658"/>
      <c r="DM7" s="658"/>
      <c r="DN7" s="658"/>
      <c r="DO7" s="658"/>
      <c r="DP7" s="659"/>
      <c r="DQ7" s="663">
        <v>6310343</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186371</v>
      </c>
      <c r="S8" s="658"/>
      <c r="T8" s="658"/>
      <c r="U8" s="658"/>
      <c r="V8" s="658"/>
      <c r="W8" s="658"/>
      <c r="X8" s="658"/>
      <c r="Y8" s="659"/>
      <c r="Z8" s="695">
        <v>0.3</v>
      </c>
      <c r="AA8" s="695"/>
      <c r="AB8" s="695"/>
      <c r="AC8" s="695"/>
      <c r="AD8" s="696">
        <v>186371</v>
      </c>
      <c r="AE8" s="696"/>
      <c r="AF8" s="696"/>
      <c r="AG8" s="696"/>
      <c r="AH8" s="696"/>
      <c r="AI8" s="696"/>
      <c r="AJ8" s="696"/>
      <c r="AK8" s="696"/>
      <c r="AL8" s="660">
        <v>0.6</v>
      </c>
      <c r="AM8" s="661"/>
      <c r="AN8" s="661"/>
      <c r="AO8" s="697"/>
      <c r="AP8" s="654" t="s">
        <v>227</v>
      </c>
      <c r="AQ8" s="655"/>
      <c r="AR8" s="655"/>
      <c r="AS8" s="655"/>
      <c r="AT8" s="655"/>
      <c r="AU8" s="655"/>
      <c r="AV8" s="655"/>
      <c r="AW8" s="655"/>
      <c r="AX8" s="655"/>
      <c r="AY8" s="655"/>
      <c r="AZ8" s="655"/>
      <c r="BA8" s="655"/>
      <c r="BB8" s="655"/>
      <c r="BC8" s="655"/>
      <c r="BD8" s="655"/>
      <c r="BE8" s="655"/>
      <c r="BF8" s="656"/>
      <c r="BG8" s="657">
        <v>259663</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21625585</v>
      </c>
      <c r="CS8" s="658"/>
      <c r="CT8" s="658"/>
      <c r="CU8" s="658"/>
      <c r="CV8" s="658"/>
      <c r="CW8" s="658"/>
      <c r="CX8" s="658"/>
      <c r="CY8" s="659"/>
      <c r="CZ8" s="695">
        <v>35.700000000000003</v>
      </c>
      <c r="DA8" s="695"/>
      <c r="DB8" s="695"/>
      <c r="DC8" s="695"/>
      <c r="DD8" s="663">
        <v>371668</v>
      </c>
      <c r="DE8" s="658"/>
      <c r="DF8" s="658"/>
      <c r="DG8" s="658"/>
      <c r="DH8" s="658"/>
      <c r="DI8" s="658"/>
      <c r="DJ8" s="658"/>
      <c r="DK8" s="658"/>
      <c r="DL8" s="658"/>
      <c r="DM8" s="658"/>
      <c r="DN8" s="658"/>
      <c r="DO8" s="658"/>
      <c r="DP8" s="659"/>
      <c r="DQ8" s="663">
        <v>11298409</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204685</v>
      </c>
      <c r="S9" s="658"/>
      <c r="T9" s="658"/>
      <c r="U9" s="658"/>
      <c r="V9" s="658"/>
      <c r="W9" s="658"/>
      <c r="X9" s="658"/>
      <c r="Y9" s="659"/>
      <c r="Z9" s="695">
        <v>0.3</v>
      </c>
      <c r="AA9" s="695"/>
      <c r="AB9" s="695"/>
      <c r="AC9" s="695"/>
      <c r="AD9" s="696">
        <v>204685</v>
      </c>
      <c r="AE9" s="696"/>
      <c r="AF9" s="696"/>
      <c r="AG9" s="696"/>
      <c r="AH9" s="696"/>
      <c r="AI9" s="696"/>
      <c r="AJ9" s="696"/>
      <c r="AK9" s="696"/>
      <c r="AL9" s="660">
        <v>0.6</v>
      </c>
      <c r="AM9" s="661"/>
      <c r="AN9" s="661"/>
      <c r="AO9" s="697"/>
      <c r="AP9" s="654" t="s">
        <v>230</v>
      </c>
      <c r="AQ9" s="655"/>
      <c r="AR9" s="655"/>
      <c r="AS9" s="655"/>
      <c r="AT9" s="655"/>
      <c r="AU9" s="655"/>
      <c r="AV9" s="655"/>
      <c r="AW9" s="655"/>
      <c r="AX9" s="655"/>
      <c r="AY9" s="655"/>
      <c r="AZ9" s="655"/>
      <c r="BA9" s="655"/>
      <c r="BB9" s="655"/>
      <c r="BC9" s="655"/>
      <c r="BD9" s="655"/>
      <c r="BE9" s="655"/>
      <c r="BF9" s="656"/>
      <c r="BG9" s="657">
        <v>9444798</v>
      </c>
      <c r="BH9" s="658"/>
      <c r="BI9" s="658"/>
      <c r="BJ9" s="658"/>
      <c r="BK9" s="658"/>
      <c r="BL9" s="658"/>
      <c r="BM9" s="658"/>
      <c r="BN9" s="659"/>
      <c r="BO9" s="695">
        <v>40.5</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5729256</v>
      </c>
      <c r="CS9" s="658"/>
      <c r="CT9" s="658"/>
      <c r="CU9" s="658"/>
      <c r="CV9" s="658"/>
      <c r="CW9" s="658"/>
      <c r="CX9" s="658"/>
      <c r="CY9" s="659"/>
      <c r="CZ9" s="695">
        <v>9.5</v>
      </c>
      <c r="DA9" s="695"/>
      <c r="DB9" s="695"/>
      <c r="DC9" s="695"/>
      <c r="DD9" s="663">
        <v>156188</v>
      </c>
      <c r="DE9" s="658"/>
      <c r="DF9" s="658"/>
      <c r="DG9" s="658"/>
      <c r="DH9" s="658"/>
      <c r="DI9" s="658"/>
      <c r="DJ9" s="658"/>
      <c r="DK9" s="658"/>
      <c r="DL9" s="658"/>
      <c r="DM9" s="658"/>
      <c r="DN9" s="658"/>
      <c r="DO9" s="658"/>
      <c r="DP9" s="659"/>
      <c r="DQ9" s="663">
        <v>4654429</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417971</v>
      </c>
      <c r="BH10" s="658"/>
      <c r="BI10" s="658"/>
      <c r="BJ10" s="658"/>
      <c r="BK10" s="658"/>
      <c r="BL10" s="658"/>
      <c r="BM10" s="658"/>
      <c r="BN10" s="659"/>
      <c r="BO10" s="695">
        <v>1.8</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70906</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24818</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3461575</v>
      </c>
      <c r="S11" s="658"/>
      <c r="T11" s="658"/>
      <c r="U11" s="658"/>
      <c r="V11" s="658"/>
      <c r="W11" s="658"/>
      <c r="X11" s="658"/>
      <c r="Y11" s="659"/>
      <c r="Z11" s="660">
        <v>5.4</v>
      </c>
      <c r="AA11" s="661"/>
      <c r="AB11" s="661"/>
      <c r="AC11" s="662"/>
      <c r="AD11" s="663">
        <v>3461575</v>
      </c>
      <c r="AE11" s="658"/>
      <c r="AF11" s="658"/>
      <c r="AG11" s="658"/>
      <c r="AH11" s="658"/>
      <c r="AI11" s="658"/>
      <c r="AJ11" s="658"/>
      <c r="AK11" s="659"/>
      <c r="AL11" s="660">
        <v>10.7</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705326</v>
      </c>
      <c r="BH11" s="658"/>
      <c r="BI11" s="658"/>
      <c r="BJ11" s="658"/>
      <c r="BK11" s="658"/>
      <c r="BL11" s="658"/>
      <c r="BM11" s="658"/>
      <c r="BN11" s="659"/>
      <c r="BO11" s="695">
        <v>3</v>
      </c>
      <c r="BP11" s="695"/>
      <c r="BQ11" s="695"/>
      <c r="BR11" s="695"/>
      <c r="BS11" s="696" t="s">
        <v>122</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1058371</v>
      </c>
      <c r="CS11" s="658"/>
      <c r="CT11" s="658"/>
      <c r="CU11" s="658"/>
      <c r="CV11" s="658"/>
      <c r="CW11" s="658"/>
      <c r="CX11" s="658"/>
      <c r="CY11" s="659"/>
      <c r="CZ11" s="695">
        <v>1.7</v>
      </c>
      <c r="DA11" s="695"/>
      <c r="DB11" s="695"/>
      <c r="DC11" s="695"/>
      <c r="DD11" s="663">
        <v>196999</v>
      </c>
      <c r="DE11" s="658"/>
      <c r="DF11" s="658"/>
      <c r="DG11" s="658"/>
      <c r="DH11" s="658"/>
      <c r="DI11" s="658"/>
      <c r="DJ11" s="658"/>
      <c r="DK11" s="658"/>
      <c r="DL11" s="658"/>
      <c r="DM11" s="658"/>
      <c r="DN11" s="658"/>
      <c r="DO11" s="658"/>
      <c r="DP11" s="659"/>
      <c r="DQ11" s="663">
        <v>582759</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41775</v>
      </c>
      <c r="S12" s="658"/>
      <c r="T12" s="658"/>
      <c r="U12" s="658"/>
      <c r="V12" s="658"/>
      <c r="W12" s="658"/>
      <c r="X12" s="658"/>
      <c r="Y12" s="659"/>
      <c r="Z12" s="695">
        <v>0.1</v>
      </c>
      <c r="AA12" s="695"/>
      <c r="AB12" s="695"/>
      <c r="AC12" s="695"/>
      <c r="AD12" s="696">
        <v>41775</v>
      </c>
      <c r="AE12" s="696"/>
      <c r="AF12" s="696"/>
      <c r="AG12" s="696"/>
      <c r="AH12" s="696"/>
      <c r="AI12" s="696"/>
      <c r="AJ12" s="696"/>
      <c r="AK12" s="696"/>
      <c r="AL12" s="660">
        <v>0.1</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10021787</v>
      </c>
      <c r="BH12" s="658"/>
      <c r="BI12" s="658"/>
      <c r="BJ12" s="658"/>
      <c r="BK12" s="658"/>
      <c r="BL12" s="658"/>
      <c r="BM12" s="658"/>
      <c r="BN12" s="659"/>
      <c r="BO12" s="695">
        <v>43</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362609</v>
      </c>
      <c r="CS12" s="658"/>
      <c r="CT12" s="658"/>
      <c r="CU12" s="658"/>
      <c r="CV12" s="658"/>
      <c r="CW12" s="658"/>
      <c r="CX12" s="658"/>
      <c r="CY12" s="659"/>
      <c r="CZ12" s="695">
        <v>0.6</v>
      </c>
      <c r="DA12" s="695"/>
      <c r="DB12" s="695"/>
      <c r="DC12" s="695"/>
      <c r="DD12" s="663">
        <v>10450</v>
      </c>
      <c r="DE12" s="658"/>
      <c r="DF12" s="658"/>
      <c r="DG12" s="658"/>
      <c r="DH12" s="658"/>
      <c r="DI12" s="658"/>
      <c r="DJ12" s="658"/>
      <c r="DK12" s="658"/>
      <c r="DL12" s="658"/>
      <c r="DM12" s="658"/>
      <c r="DN12" s="658"/>
      <c r="DO12" s="658"/>
      <c r="DP12" s="659"/>
      <c r="DQ12" s="663">
        <v>257746</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10002301</v>
      </c>
      <c r="BH13" s="658"/>
      <c r="BI13" s="658"/>
      <c r="BJ13" s="658"/>
      <c r="BK13" s="658"/>
      <c r="BL13" s="658"/>
      <c r="BM13" s="658"/>
      <c r="BN13" s="659"/>
      <c r="BO13" s="695">
        <v>42.9</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7447033</v>
      </c>
      <c r="CS13" s="658"/>
      <c r="CT13" s="658"/>
      <c r="CU13" s="658"/>
      <c r="CV13" s="658"/>
      <c r="CW13" s="658"/>
      <c r="CX13" s="658"/>
      <c r="CY13" s="659"/>
      <c r="CZ13" s="695">
        <v>12.3</v>
      </c>
      <c r="DA13" s="695"/>
      <c r="DB13" s="695"/>
      <c r="DC13" s="695"/>
      <c r="DD13" s="663">
        <v>3160778</v>
      </c>
      <c r="DE13" s="658"/>
      <c r="DF13" s="658"/>
      <c r="DG13" s="658"/>
      <c r="DH13" s="658"/>
      <c r="DI13" s="658"/>
      <c r="DJ13" s="658"/>
      <c r="DK13" s="658"/>
      <c r="DL13" s="658"/>
      <c r="DM13" s="658"/>
      <c r="DN13" s="658"/>
      <c r="DO13" s="658"/>
      <c r="DP13" s="659"/>
      <c r="DQ13" s="663">
        <v>4516587</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4003</v>
      </c>
      <c r="S14" s="658"/>
      <c r="T14" s="658"/>
      <c r="U14" s="658"/>
      <c r="V14" s="658"/>
      <c r="W14" s="658"/>
      <c r="X14" s="658"/>
      <c r="Y14" s="659"/>
      <c r="Z14" s="695">
        <v>0</v>
      </c>
      <c r="AA14" s="695"/>
      <c r="AB14" s="695"/>
      <c r="AC14" s="695"/>
      <c r="AD14" s="696">
        <v>4003</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389659</v>
      </c>
      <c r="BH14" s="658"/>
      <c r="BI14" s="658"/>
      <c r="BJ14" s="658"/>
      <c r="BK14" s="658"/>
      <c r="BL14" s="658"/>
      <c r="BM14" s="658"/>
      <c r="BN14" s="659"/>
      <c r="BO14" s="695">
        <v>1.7</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3051172</v>
      </c>
      <c r="CS14" s="658"/>
      <c r="CT14" s="658"/>
      <c r="CU14" s="658"/>
      <c r="CV14" s="658"/>
      <c r="CW14" s="658"/>
      <c r="CX14" s="658"/>
      <c r="CY14" s="659"/>
      <c r="CZ14" s="695">
        <v>5</v>
      </c>
      <c r="DA14" s="695"/>
      <c r="DB14" s="695"/>
      <c r="DC14" s="695"/>
      <c r="DD14" s="663">
        <v>588844</v>
      </c>
      <c r="DE14" s="658"/>
      <c r="DF14" s="658"/>
      <c r="DG14" s="658"/>
      <c r="DH14" s="658"/>
      <c r="DI14" s="658"/>
      <c r="DJ14" s="658"/>
      <c r="DK14" s="658"/>
      <c r="DL14" s="658"/>
      <c r="DM14" s="658"/>
      <c r="DN14" s="658"/>
      <c r="DO14" s="658"/>
      <c r="DP14" s="659"/>
      <c r="DQ14" s="663">
        <v>1542101</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934738</v>
      </c>
      <c r="BH15" s="658"/>
      <c r="BI15" s="658"/>
      <c r="BJ15" s="658"/>
      <c r="BK15" s="658"/>
      <c r="BL15" s="658"/>
      <c r="BM15" s="658"/>
      <c r="BN15" s="659"/>
      <c r="BO15" s="695">
        <v>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5646687</v>
      </c>
      <c r="CS15" s="658"/>
      <c r="CT15" s="658"/>
      <c r="CU15" s="658"/>
      <c r="CV15" s="658"/>
      <c r="CW15" s="658"/>
      <c r="CX15" s="658"/>
      <c r="CY15" s="659"/>
      <c r="CZ15" s="695">
        <v>9.3000000000000007</v>
      </c>
      <c r="DA15" s="695"/>
      <c r="DB15" s="695"/>
      <c r="DC15" s="695"/>
      <c r="DD15" s="663">
        <v>435113</v>
      </c>
      <c r="DE15" s="658"/>
      <c r="DF15" s="658"/>
      <c r="DG15" s="658"/>
      <c r="DH15" s="658"/>
      <c r="DI15" s="658"/>
      <c r="DJ15" s="658"/>
      <c r="DK15" s="658"/>
      <c r="DL15" s="658"/>
      <c r="DM15" s="658"/>
      <c r="DN15" s="658"/>
      <c r="DO15" s="658"/>
      <c r="DP15" s="659"/>
      <c r="DQ15" s="663">
        <v>4599455</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65262</v>
      </c>
      <c r="S16" s="658"/>
      <c r="T16" s="658"/>
      <c r="U16" s="658"/>
      <c r="V16" s="658"/>
      <c r="W16" s="658"/>
      <c r="X16" s="658"/>
      <c r="Y16" s="659"/>
      <c r="Z16" s="695">
        <v>0.1</v>
      </c>
      <c r="AA16" s="695"/>
      <c r="AB16" s="695"/>
      <c r="AC16" s="695"/>
      <c r="AD16" s="696">
        <v>65262</v>
      </c>
      <c r="AE16" s="696"/>
      <c r="AF16" s="696"/>
      <c r="AG16" s="696"/>
      <c r="AH16" s="696"/>
      <c r="AI16" s="696"/>
      <c r="AJ16" s="696"/>
      <c r="AK16" s="696"/>
      <c r="AL16" s="660">
        <v>0.2</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17286</v>
      </c>
      <c r="CS16" s="658"/>
      <c r="CT16" s="658"/>
      <c r="CU16" s="658"/>
      <c r="CV16" s="658"/>
      <c r="CW16" s="658"/>
      <c r="CX16" s="658"/>
      <c r="CY16" s="659"/>
      <c r="CZ16" s="695">
        <v>0</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369747</v>
      </c>
      <c r="S17" s="658"/>
      <c r="T17" s="658"/>
      <c r="U17" s="658"/>
      <c r="V17" s="658"/>
      <c r="W17" s="658"/>
      <c r="X17" s="658"/>
      <c r="Y17" s="659"/>
      <c r="Z17" s="695">
        <v>0.6</v>
      </c>
      <c r="AA17" s="695"/>
      <c r="AB17" s="695"/>
      <c r="AC17" s="695"/>
      <c r="AD17" s="696">
        <v>369747</v>
      </c>
      <c r="AE17" s="696"/>
      <c r="AF17" s="696"/>
      <c r="AG17" s="696"/>
      <c r="AH17" s="696"/>
      <c r="AI17" s="696"/>
      <c r="AJ17" s="696"/>
      <c r="AK17" s="696"/>
      <c r="AL17" s="660">
        <v>1.1000000000000001</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6488168</v>
      </c>
      <c r="CS17" s="658"/>
      <c r="CT17" s="658"/>
      <c r="CU17" s="658"/>
      <c r="CV17" s="658"/>
      <c r="CW17" s="658"/>
      <c r="CX17" s="658"/>
      <c r="CY17" s="659"/>
      <c r="CZ17" s="695">
        <v>10.7</v>
      </c>
      <c r="DA17" s="695"/>
      <c r="DB17" s="695"/>
      <c r="DC17" s="695"/>
      <c r="DD17" s="663" t="s">
        <v>122</v>
      </c>
      <c r="DE17" s="658"/>
      <c r="DF17" s="658"/>
      <c r="DG17" s="658"/>
      <c r="DH17" s="658"/>
      <c r="DI17" s="658"/>
      <c r="DJ17" s="658"/>
      <c r="DK17" s="658"/>
      <c r="DL17" s="658"/>
      <c r="DM17" s="658"/>
      <c r="DN17" s="658"/>
      <c r="DO17" s="658"/>
      <c r="DP17" s="659"/>
      <c r="DQ17" s="663">
        <v>5667675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182289</v>
      </c>
      <c r="S18" s="658"/>
      <c r="T18" s="658"/>
      <c r="U18" s="658"/>
      <c r="V18" s="658"/>
      <c r="W18" s="658"/>
      <c r="X18" s="658"/>
      <c r="Y18" s="659"/>
      <c r="Z18" s="695">
        <v>0.3</v>
      </c>
      <c r="AA18" s="695"/>
      <c r="AB18" s="695"/>
      <c r="AC18" s="695"/>
      <c r="AD18" s="696">
        <v>182289</v>
      </c>
      <c r="AE18" s="696"/>
      <c r="AF18" s="696"/>
      <c r="AG18" s="696"/>
      <c r="AH18" s="696"/>
      <c r="AI18" s="696"/>
      <c r="AJ18" s="696"/>
      <c r="AK18" s="696"/>
      <c r="AL18" s="660">
        <v>0.6</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123942</v>
      </c>
      <c r="S19" s="658"/>
      <c r="T19" s="658"/>
      <c r="U19" s="658"/>
      <c r="V19" s="658"/>
      <c r="W19" s="658"/>
      <c r="X19" s="658"/>
      <c r="Y19" s="659"/>
      <c r="Z19" s="695">
        <v>0.2</v>
      </c>
      <c r="AA19" s="695"/>
      <c r="AB19" s="695"/>
      <c r="AC19" s="695"/>
      <c r="AD19" s="696">
        <v>123942</v>
      </c>
      <c r="AE19" s="696"/>
      <c r="AF19" s="696"/>
      <c r="AG19" s="696"/>
      <c r="AH19" s="696"/>
      <c r="AI19" s="696"/>
      <c r="AJ19" s="696"/>
      <c r="AK19" s="696"/>
      <c r="AL19" s="660">
        <v>0.4</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1157569</v>
      </c>
      <c r="BH19" s="658"/>
      <c r="BI19" s="658"/>
      <c r="BJ19" s="658"/>
      <c r="BK19" s="658"/>
      <c r="BL19" s="658"/>
      <c r="BM19" s="658"/>
      <c r="BN19" s="659"/>
      <c r="BO19" s="695">
        <v>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58347</v>
      </c>
      <c r="S20" s="658"/>
      <c r="T20" s="658"/>
      <c r="U20" s="658"/>
      <c r="V20" s="658"/>
      <c r="W20" s="658"/>
      <c r="X20" s="658"/>
      <c r="Y20" s="659"/>
      <c r="Z20" s="695">
        <v>0.1</v>
      </c>
      <c r="AA20" s="695"/>
      <c r="AB20" s="695"/>
      <c r="AC20" s="695"/>
      <c r="AD20" s="696">
        <v>58347</v>
      </c>
      <c r="AE20" s="696"/>
      <c r="AF20" s="696"/>
      <c r="AG20" s="696"/>
      <c r="AH20" s="696"/>
      <c r="AI20" s="696"/>
      <c r="AJ20" s="696"/>
      <c r="AK20" s="696"/>
      <c r="AL20" s="660">
        <v>0.2</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1157569</v>
      </c>
      <c r="BH20" s="658"/>
      <c r="BI20" s="658"/>
      <c r="BJ20" s="658"/>
      <c r="BK20" s="658"/>
      <c r="BL20" s="658"/>
      <c r="BM20" s="658"/>
      <c r="BN20" s="659"/>
      <c r="BO20" s="695">
        <v>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60614035</v>
      </c>
      <c r="CS20" s="658"/>
      <c r="CT20" s="658"/>
      <c r="CU20" s="658"/>
      <c r="CV20" s="658"/>
      <c r="CW20" s="658"/>
      <c r="CX20" s="658"/>
      <c r="CY20" s="659"/>
      <c r="CZ20" s="695">
        <v>100</v>
      </c>
      <c r="DA20" s="695"/>
      <c r="DB20" s="695"/>
      <c r="DC20" s="695"/>
      <c r="DD20" s="663">
        <v>5858014</v>
      </c>
      <c r="DE20" s="658"/>
      <c r="DF20" s="658"/>
      <c r="DG20" s="658"/>
      <c r="DH20" s="658"/>
      <c r="DI20" s="658"/>
      <c r="DJ20" s="658"/>
      <c r="DK20" s="658"/>
      <c r="DL20" s="658"/>
      <c r="DM20" s="658"/>
      <c r="DN20" s="658"/>
      <c r="DO20" s="658"/>
      <c r="DP20" s="659"/>
      <c r="DQ20" s="663">
        <v>39807732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5962908</v>
      </c>
      <c r="S21" s="658"/>
      <c r="T21" s="658"/>
      <c r="U21" s="658"/>
      <c r="V21" s="658"/>
      <c r="W21" s="658"/>
      <c r="X21" s="658"/>
      <c r="Y21" s="659"/>
      <c r="Z21" s="695">
        <v>9.4</v>
      </c>
      <c r="AA21" s="695"/>
      <c r="AB21" s="695"/>
      <c r="AC21" s="695"/>
      <c r="AD21" s="696">
        <v>5148591</v>
      </c>
      <c r="AE21" s="696"/>
      <c r="AF21" s="696"/>
      <c r="AG21" s="696"/>
      <c r="AH21" s="696"/>
      <c r="AI21" s="696"/>
      <c r="AJ21" s="696"/>
      <c r="AK21" s="696"/>
      <c r="AL21" s="660">
        <v>15.9</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70092</v>
      </c>
      <c r="BH21" s="658"/>
      <c r="BI21" s="658"/>
      <c r="BJ21" s="658"/>
      <c r="BK21" s="658"/>
      <c r="BL21" s="658"/>
      <c r="BM21" s="658"/>
      <c r="BN21" s="659"/>
      <c r="BO21" s="695">
        <v>0.3</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5148591</v>
      </c>
      <c r="S22" s="658"/>
      <c r="T22" s="658"/>
      <c r="U22" s="658"/>
      <c r="V22" s="658"/>
      <c r="W22" s="658"/>
      <c r="X22" s="658"/>
      <c r="Y22" s="659"/>
      <c r="Z22" s="695">
        <v>8.1</v>
      </c>
      <c r="AA22" s="695"/>
      <c r="AB22" s="695"/>
      <c r="AC22" s="695"/>
      <c r="AD22" s="696">
        <v>5148591</v>
      </c>
      <c r="AE22" s="696"/>
      <c r="AF22" s="696"/>
      <c r="AG22" s="696"/>
      <c r="AH22" s="696"/>
      <c r="AI22" s="696"/>
      <c r="AJ22" s="696"/>
      <c r="AK22" s="696"/>
      <c r="AL22" s="660">
        <v>15.9</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814317</v>
      </c>
      <c r="S23" s="658"/>
      <c r="T23" s="658"/>
      <c r="U23" s="658"/>
      <c r="V23" s="658"/>
      <c r="W23" s="658"/>
      <c r="X23" s="658"/>
      <c r="Y23" s="659"/>
      <c r="Z23" s="695">
        <v>1.3</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1087477</v>
      </c>
      <c r="BH23" s="658"/>
      <c r="BI23" s="658"/>
      <c r="BJ23" s="658"/>
      <c r="BK23" s="658"/>
      <c r="BL23" s="658"/>
      <c r="BM23" s="658"/>
      <c r="BN23" s="659"/>
      <c r="BO23" s="695">
        <v>4.7</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29477486</v>
      </c>
      <c r="CS24" s="713"/>
      <c r="CT24" s="713"/>
      <c r="CU24" s="713"/>
      <c r="CV24" s="713"/>
      <c r="CW24" s="713"/>
      <c r="CX24" s="713"/>
      <c r="CY24" s="738"/>
      <c r="CZ24" s="739">
        <v>48.6</v>
      </c>
      <c r="DA24" s="721"/>
      <c r="DB24" s="721"/>
      <c r="DC24" s="741"/>
      <c r="DD24" s="737">
        <v>18934244</v>
      </c>
      <c r="DE24" s="713"/>
      <c r="DF24" s="713"/>
      <c r="DG24" s="713"/>
      <c r="DH24" s="713"/>
      <c r="DI24" s="713"/>
      <c r="DJ24" s="713"/>
      <c r="DK24" s="738"/>
      <c r="DL24" s="737">
        <v>17693690</v>
      </c>
      <c r="DM24" s="713"/>
      <c r="DN24" s="713"/>
      <c r="DO24" s="713"/>
      <c r="DP24" s="713"/>
      <c r="DQ24" s="713"/>
      <c r="DR24" s="713"/>
      <c r="DS24" s="713"/>
      <c r="DT24" s="713"/>
      <c r="DU24" s="713"/>
      <c r="DV24" s="738"/>
      <c r="DW24" s="739">
        <v>54</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34243803</v>
      </c>
      <c r="S25" s="658"/>
      <c r="T25" s="658"/>
      <c r="U25" s="658"/>
      <c r="V25" s="658"/>
      <c r="W25" s="658"/>
      <c r="X25" s="658"/>
      <c r="Y25" s="659"/>
      <c r="Z25" s="695">
        <v>53.8</v>
      </c>
      <c r="AA25" s="695"/>
      <c r="AB25" s="695"/>
      <c r="AC25" s="695"/>
      <c r="AD25" s="696">
        <v>32342009</v>
      </c>
      <c r="AE25" s="696"/>
      <c r="AF25" s="696"/>
      <c r="AG25" s="696"/>
      <c r="AH25" s="696"/>
      <c r="AI25" s="696"/>
      <c r="AJ25" s="696"/>
      <c r="AK25" s="696"/>
      <c r="AL25" s="660">
        <v>99.6</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9735095</v>
      </c>
      <c r="CS25" s="670"/>
      <c r="CT25" s="670"/>
      <c r="CU25" s="670"/>
      <c r="CV25" s="670"/>
      <c r="CW25" s="670"/>
      <c r="CX25" s="670"/>
      <c r="CY25" s="671"/>
      <c r="CZ25" s="660">
        <v>16.100000000000001</v>
      </c>
      <c r="DA25" s="672"/>
      <c r="DB25" s="672"/>
      <c r="DC25" s="673"/>
      <c r="DD25" s="663">
        <v>8355394</v>
      </c>
      <c r="DE25" s="670"/>
      <c r="DF25" s="670"/>
      <c r="DG25" s="670"/>
      <c r="DH25" s="670"/>
      <c r="DI25" s="670"/>
      <c r="DJ25" s="670"/>
      <c r="DK25" s="671"/>
      <c r="DL25" s="663">
        <v>8304455</v>
      </c>
      <c r="DM25" s="670"/>
      <c r="DN25" s="670"/>
      <c r="DO25" s="670"/>
      <c r="DP25" s="670"/>
      <c r="DQ25" s="670"/>
      <c r="DR25" s="670"/>
      <c r="DS25" s="670"/>
      <c r="DT25" s="670"/>
      <c r="DU25" s="670"/>
      <c r="DV25" s="671"/>
      <c r="DW25" s="660">
        <v>25.3</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12200</v>
      </c>
      <c r="S26" s="658"/>
      <c r="T26" s="658"/>
      <c r="U26" s="658"/>
      <c r="V26" s="658"/>
      <c r="W26" s="658"/>
      <c r="X26" s="658"/>
      <c r="Y26" s="659"/>
      <c r="Z26" s="695">
        <v>0</v>
      </c>
      <c r="AA26" s="695"/>
      <c r="AB26" s="695"/>
      <c r="AC26" s="695"/>
      <c r="AD26" s="696">
        <v>12200</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6630268</v>
      </c>
      <c r="CS26" s="658"/>
      <c r="CT26" s="658"/>
      <c r="CU26" s="658"/>
      <c r="CV26" s="658"/>
      <c r="CW26" s="658"/>
      <c r="CX26" s="658"/>
      <c r="CY26" s="659"/>
      <c r="CZ26" s="660">
        <v>10.9</v>
      </c>
      <c r="DA26" s="672"/>
      <c r="DB26" s="672"/>
      <c r="DC26" s="673"/>
      <c r="DD26" s="663">
        <v>5437063</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1368202</v>
      </c>
      <c r="S27" s="658"/>
      <c r="T27" s="658"/>
      <c r="U27" s="658"/>
      <c r="V27" s="658"/>
      <c r="W27" s="658"/>
      <c r="X27" s="658"/>
      <c r="Y27" s="659"/>
      <c r="Z27" s="695">
        <v>2.2000000000000002</v>
      </c>
      <c r="AA27" s="695"/>
      <c r="AB27" s="695"/>
      <c r="AC27" s="695"/>
      <c r="AD27" s="696" t="s">
        <v>122</v>
      </c>
      <c r="AE27" s="696"/>
      <c r="AF27" s="696"/>
      <c r="AG27" s="696"/>
      <c r="AH27" s="696"/>
      <c r="AI27" s="696"/>
      <c r="AJ27" s="696"/>
      <c r="AK27" s="696"/>
      <c r="AL27" s="660" t="s">
        <v>122</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23331511</v>
      </c>
      <c r="BH27" s="658"/>
      <c r="BI27" s="658"/>
      <c r="BJ27" s="658"/>
      <c r="BK27" s="658"/>
      <c r="BL27" s="658"/>
      <c r="BM27" s="658"/>
      <c r="BN27" s="659"/>
      <c r="BO27" s="695">
        <v>100</v>
      </c>
      <c r="BP27" s="695"/>
      <c r="BQ27" s="695"/>
      <c r="BR27" s="695"/>
      <c r="BS27" s="696" t="s">
        <v>122</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13254223</v>
      </c>
      <c r="CS27" s="670"/>
      <c r="CT27" s="670"/>
      <c r="CU27" s="670"/>
      <c r="CV27" s="670"/>
      <c r="CW27" s="670"/>
      <c r="CX27" s="670"/>
      <c r="CY27" s="671"/>
      <c r="CZ27" s="660">
        <v>21.9</v>
      </c>
      <c r="DA27" s="672"/>
      <c r="DB27" s="672"/>
      <c r="DC27" s="673"/>
      <c r="DD27" s="663">
        <v>4911175</v>
      </c>
      <c r="DE27" s="670"/>
      <c r="DF27" s="670"/>
      <c r="DG27" s="670"/>
      <c r="DH27" s="670"/>
      <c r="DI27" s="670"/>
      <c r="DJ27" s="670"/>
      <c r="DK27" s="671"/>
      <c r="DL27" s="663">
        <v>3721560</v>
      </c>
      <c r="DM27" s="670"/>
      <c r="DN27" s="670"/>
      <c r="DO27" s="670"/>
      <c r="DP27" s="670"/>
      <c r="DQ27" s="670"/>
      <c r="DR27" s="670"/>
      <c r="DS27" s="670"/>
      <c r="DT27" s="670"/>
      <c r="DU27" s="670"/>
      <c r="DV27" s="671"/>
      <c r="DW27" s="660">
        <v>11.4</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592192</v>
      </c>
      <c r="S28" s="658"/>
      <c r="T28" s="658"/>
      <c r="U28" s="658"/>
      <c r="V28" s="658"/>
      <c r="W28" s="658"/>
      <c r="X28" s="658"/>
      <c r="Y28" s="659"/>
      <c r="Z28" s="695">
        <v>0.9</v>
      </c>
      <c r="AA28" s="695"/>
      <c r="AB28" s="695"/>
      <c r="AC28" s="695"/>
      <c r="AD28" s="696">
        <v>126318</v>
      </c>
      <c r="AE28" s="696"/>
      <c r="AF28" s="696"/>
      <c r="AG28" s="696"/>
      <c r="AH28" s="696"/>
      <c r="AI28" s="696"/>
      <c r="AJ28" s="696"/>
      <c r="AK28" s="696"/>
      <c r="AL28" s="660">
        <v>0.4</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6488168</v>
      </c>
      <c r="CS28" s="658"/>
      <c r="CT28" s="658"/>
      <c r="CU28" s="658"/>
      <c r="CV28" s="658"/>
      <c r="CW28" s="658"/>
      <c r="CX28" s="658"/>
      <c r="CY28" s="659"/>
      <c r="CZ28" s="660">
        <v>10.7</v>
      </c>
      <c r="DA28" s="672"/>
      <c r="DB28" s="672"/>
      <c r="DC28" s="673"/>
      <c r="DD28" s="663">
        <v>5667675</v>
      </c>
      <c r="DE28" s="658"/>
      <c r="DF28" s="658"/>
      <c r="DG28" s="658"/>
      <c r="DH28" s="658"/>
      <c r="DI28" s="658"/>
      <c r="DJ28" s="658"/>
      <c r="DK28" s="659"/>
      <c r="DL28" s="663">
        <v>5667675</v>
      </c>
      <c r="DM28" s="658"/>
      <c r="DN28" s="658"/>
      <c r="DO28" s="658"/>
      <c r="DP28" s="658"/>
      <c r="DQ28" s="658"/>
      <c r="DR28" s="658"/>
      <c r="DS28" s="658"/>
      <c r="DT28" s="658"/>
      <c r="DU28" s="658"/>
      <c r="DV28" s="659"/>
      <c r="DW28" s="660">
        <v>17.3</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237932</v>
      </c>
      <c r="S29" s="658"/>
      <c r="T29" s="658"/>
      <c r="U29" s="658"/>
      <c r="V29" s="658"/>
      <c r="W29" s="658"/>
      <c r="X29" s="658"/>
      <c r="Y29" s="659"/>
      <c r="Z29" s="695">
        <v>0.4</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6488168</v>
      </c>
      <c r="CS29" s="670"/>
      <c r="CT29" s="670"/>
      <c r="CU29" s="670"/>
      <c r="CV29" s="670"/>
      <c r="CW29" s="670"/>
      <c r="CX29" s="670"/>
      <c r="CY29" s="671"/>
      <c r="CZ29" s="660">
        <v>10.7</v>
      </c>
      <c r="DA29" s="672"/>
      <c r="DB29" s="672"/>
      <c r="DC29" s="673"/>
      <c r="DD29" s="663">
        <v>5667675</v>
      </c>
      <c r="DE29" s="670"/>
      <c r="DF29" s="670"/>
      <c r="DG29" s="670"/>
      <c r="DH29" s="670"/>
      <c r="DI29" s="670"/>
      <c r="DJ29" s="670"/>
      <c r="DK29" s="671"/>
      <c r="DL29" s="663">
        <v>5667675</v>
      </c>
      <c r="DM29" s="670"/>
      <c r="DN29" s="670"/>
      <c r="DO29" s="670"/>
      <c r="DP29" s="670"/>
      <c r="DQ29" s="670"/>
      <c r="DR29" s="670"/>
      <c r="DS29" s="670"/>
      <c r="DT29" s="670"/>
      <c r="DU29" s="670"/>
      <c r="DV29" s="671"/>
      <c r="DW29" s="660">
        <v>17.3</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9686382</v>
      </c>
      <c r="S30" s="658"/>
      <c r="T30" s="658"/>
      <c r="U30" s="658"/>
      <c r="V30" s="658"/>
      <c r="W30" s="658"/>
      <c r="X30" s="658"/>
      <c r="Y30" s="659"/>
      <c r="Z30" s="695">
        <v>15.2</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6250978</v>
      </c>
      <c r="CS30" s="658"/>
      <c r="CT30" s="658"/>
      <c r="CU30" s="658"/>
      <c r="CV30" s="658"/>
      <c r="CW30" s="658"/>
      <c r="CX30" s="658"/>
      <c r="CY30" s="659"/>
      <c r="CZ30" s="660">
        <v>10.3</v>
      </c>
      <c r="DA30" s="672"/>
      <c r="DB30" s="672"/>
      <c r="DC30" s="673"/>
      <c r="DD30" s="663">
        <v>5506199</v>
      </c>
      <c r="DE30" s="658"/>
      <c r="DF30" s="658"/>
      <c r="DG30" s="658"/>
      <c r="DH30" s="658"/>
      <c r="DI30" s="658"/>
      <c r="DJ30" s="658"/>
      <c r="DK30" s="659"/>
      <c r="DL30" s="663">
        <v>5506199</v>
      </c>
      <c r="DM30" s="658"/>
      <c r="DN30" s="658"/>
      <c r="DO30" s="658"/>
      <c r="DP30" s="658"/>
      <c r="DQ30" s="658"/>
      <c r="DR30" s="658"/>
      <c r="DS30" s="658"/>
      <c r="DT30" s="658"/>
      <c r="DU30" s="658"/>
      <c r="DV30" s="659"/>
      <c r="DW30" s="660">
        <v>16.8</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99.3</v>
      </c>
      <c r="BH31" s="720"/>
      <c r="BI31" s="720"/>
      <c r="BJ31" s="720"/>
      <c r="BK31" s="720"/>
      <c r="BL31" s="720"/>
      <c r="BM31" s="721">
        <v>97.8</v>
      </c>
      <c r="BN31" s="720"/>
      <c r="BO31" s="720"/>
      <c r="BP31" s="720"/>
      <c r="BQ31" s="722"/>
      <c r="BR31" s="719">
        <v>99.3</v>
      </c>
      <c r="BS31" s="720"/>
      <c r="BT31" s="720"/>
      <c r="BU31" s="720"/>
      <c r="BV31" s="720"/>
      <c r="BW31" s="720"/>
      <c r="BX31" s="721">
        <v>97.6</v>
      </c>
      <c r="BY31" s="720"/>
      <c r="BZ31" s="720"/>
      <c r="CA31" s="720"/>
      <c r="CB31" s="722"/>
      <c r="CD31" s="678"/>
      <c r="CE31" s="679"/>
      <c r="CF31" s="654" t="s">
        <v>300</v>
      </c>
      <c r="CG31" s="655"/>
      <c r="CH31" s="655"/>
      <c r="CI31" s="655"/>
      <c r="CJ31" s="655"/>
      <c r="CK31" s="655"/>
      <c r="CL31" s="655"/>
      <c r="CM31" s="655"/>
      <c r="CN31" s="655"/>
      <c r="CO31" s="655"/>
      <c r="CP31" s="655"/>
      <c r="CQ31" s="656"/>
      <c r="CR31" s="657">
        <v>237190</v>
      </c>
      <c r="CS31" s="670"/>
      <c r="CT31" s="670"/>
      <c r="CU31" s="670"/>
      <c r="CV31" s="670"/>
      <c r="CW31" s="670"/>
      <c r="CX31" s="670"/>
      <c r="CY31" s="671"/>
      <c r="CZ31" s="660">
        <v>0.4</v>
      </c>
      <c r="DA31" s="672"/>
      <c r="DB31" s="672"/>
      <c r="DC31" s="673"/>
      <c r="DD31" s="663">
        <v>161476</v>
      </c>
      <c r="DE31" s="670"/>
      <c r="DF31" s="670"/>
      <c r="DG31" s="670"/>
      <c r="DH31" s="670"/>
      <c r="DI31" s="670"/>
      <c r="DJ31" s="670"/>
      <c r="DK31" s="671"/>
      <c r="DL31" s="663">
        <v>161476</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3686023</v>
      </c>
      <c r="S32" s="658"/>
      <c r="T32" s="658"/>
      <c r="U32" s="658"/>
      <c r="V32" s="658"/>
      <c r="W32" s="658"/>
      <c r="X32" s="658"/>
      <c r="Y32" s="659"/>
      <c r="Z32" s="695">
        <v>5.8</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99.2</v>
      </c>
      <c r="BH32" s="670"/>
      <c r="BI32" s="670"/>
      <c r="BJ32" s="670"/>
      <c r="BK32" s="670"/>
      <c r="BL32" s="670"/>
      <c r="BM32" s="661">
        <v>97.2</v>
      </c>
      <c r="BN32" s="670"/>
      <c r="BO32" s="670"/>
      <c r="BP32" s="670"/>
      <c r="BQ32" s="693"/>
      <c r="BR32" s="723">
        <v>99.2</v>
      </c>
      <c r="BS32" s="670"/>
      <c r="BT32" s="670"/>
      <c r="BU32" s="670"/>
      <c r="BV32" s="670"/>
      <c r="BW32" s="670"/>
      <c r="BX32" s="661">
        <v>97.2</v>
      </c>
      <c r="BY32" s="670"/>
      <c r="BZ32" s="670"/>
      <c r="CA32" s="670"/>
      <c r="CB32" s="693"/>
      <c r="CD32" s="680"/>
      <c r="CE32" s="681"/>
      <c r="CF32" s="654" t="s">
        <v>304</v>
      </c>
      <c r="CG32" s="655"/>
      <c r="CH32" s="655"/>
      <c r="CI32" s="655"/>
      <c r="CJ32" s="655"/>
      <c r="CK32" s="655"/>
      <c r="CL32" s="655"/>
      <c r="CM32" s="655"/>
      <c r="CN32" s="655"/>
      <c r="CO32" s="655"/>
      <c r="CP32" s="655"/>
      <c r="CQ32" s="656"/>
      <c r="CR32" s="657" t="s">
        <v>122</v>
      </c>
      <c r="CS32" s="658"/>
      <c r="CT32" s="658"/>
      <c r="CU32" s="658"/>
      <c r="CV32" s="658"/>
      <c r="CW32" s="658"/>
      <c r="CX32" s="658"/>
      <c r="CY32" s="659"/>
      <c r="CZ32" s="660" t="s">
        <v>122</v>
      </c>
      <c r="DA32" s="672"/>
      <c r="DB32" s="672"/>
      <c r="DC32" s="673"/>
      <c r="DD32" s="663" t="s">
        <v>122</v>
      </c>
      <c r="DE32" s="658"/>
      <c r="DF32" s="658"/>
      <c r="DG32" s="658"/>
      <c r="DH32" s="658"/>
      <c r="DI32" s="658"/>
      <c r="DJ32" s="658"/>
      <c r="DK32" s="659"/>
      <c r="DL32" s="663" t="s">
        <v>122</v>
      </c>
      <c r="DM32" s="658"/>
      <c r="DN32" s="658"/>
      <c r="DO32" s="658"/>
      <c r="DP32" s="658"/>
      <c r="DQ32" s="658"/>
      <c r="DR32" s="658"/>
      <c r="DS32" s="658"/>
      <c r="DT32" s="658"/>
      <c r="DU32" s="658"/>
      <c r="DV32" s="659"/>
      <c r="DW32" s="660" t="s">
        <v>122</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493027</v>
      </c>
      <c r="S33" s="658"/>
      <c r="T33" s="658"/>
      <c r="U33" s="658"/>
      <c r="V33" s="658"/>
      <c r="W33" s="658"/>
      <c r="X33" s="658"/>
      <c r="Y33" s="659"/>
      <c r="Z33" s="695">
        <v>0.8</v>
      </c>
      <c r="AA33" s="695"/>
      <c r="AB33" s="695"/>
      <c r="AC33" s="695"/>
      <c r="AD33" s="696" t="s">
        <v>122</v>
      </c>
      <c r="AE33" s="696"/>
      <c r="AF33" s="696"/>
      <c r="AG33" s="696"/>
      <c r="AH33" s="696"/>
      <c r="AI33" s="696"/>
      <c r="AJ33" s="696"/>
      <c r="AK33" s="696"/>
      <c r="AL33" s="660" t="s">
        <v>122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99.5</v>
      </c>
      <c r="BH33" s="642"/>
      <c r="BI33" s="642"/>
      <c r="BJ33" s="642"/>
      <c r="BK33" s="642"/>
      <c r="BL33" s="642"/>
      <c r="BM33" s="688">
        <v>98.1</v>
      </c>
      <c r="BN33" s="642"/>
      <c r="BO33" s="642"/>
      <c r="BP33" s="642"/>
      <c r="BQ33" s="705"/>
      <c r="BR33" s="718">
        <v>99.3</v>
      </c>
      <c r="BS33" s="642"/>
      <c r="BT33" s="642"/>
      <c r="BU33" s="642"/>
      <c r="BV33" s="642"/>
      <c r="BW33" s="642"/>
      <c r="BX33" s="688">
        <v>97.8</v>
      </c>
      <c r="BY33" s="642"/>
      <c r="BZ33" s="642"/>
      <c r="CA33" s="642"/>
      <c r="CB33" s="705"/>
      <c r="CD33" s="654" t="s">
        <v>307</v>
      </c>
      <c r="CE33" s="655"/>
      <c r="CF33" s="655"/>
      <c r="CG33" s="655"/>
      <c r="CH33" s="655"/>
      <c r="CI33" s="655"/>
      <c r="CJ33" s="655"/>
      <c r="CK33" s="655"/>
      <c r="CL33" s="655"/>
      <c r="CM33" s="655"/>
      <c r="CN33" s="655"/>
      <c r="CO33" s="655"/>
      <c r="CP33" s="655"/>
      <c r="CQ33" s="656"/>
      <c r="CR33" s="657">
        <v>25261249</v>
      </c>
      <c r="CS33" s="670"/>
      <c r="CT33" s="670"/>
      <c r="CU33" s="670"/>
      <c r="CV33" s="670"/>
      <c r="CW33" s="670"/>
      <c r="CX33" s="670"/>
      <c r="CY33" s="671"/>
      <c r="CZ33" s="660">
        <v>41.7</v>
      </c>
      <c r="DA33" s="672"/>
      <c r="DB33" s="672"/>
      <c r="DC33" s="673"/>
      <c r="DD33" s="663">
        <v>19376420</v>
      </c>
      <c r="DE33" s="670"/>
      <c r="DF33" s="670"/>
      <c r="DG33" s="670"/>
      <c r="DH33" s="670"/>
      <c r="DI33" s="670"/>
      <c r="DJ33" s="670"/>
      <c r="DK33" s="671"/>
      <c r="DL33" s="663">
        <v>12663204</v>
      </c>
      <c r="DM33" s="670"/>
      <c r="DN33" s="670"/>
      <c r="DO33" s="670"/>
      <c r="DP33" s="670"/>
      <c r="DQ33" s="670"/>
      <c r="DR33" s="670"/>
      <c r="DS33" s="670"/>
      <c r="DT33" s="670"/>
      <c r="DU33" s="670"/>
      <c r="DV33" s="671"/>
      <c r="DW33" s="660">
        <v>38.6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512985</v>
      </c>
      <c r="S34" s="658"/>
      <c r="T34" s="658"/>
      <c r="U34" s="658"/>
      <c r="V34" s="658"/>
      <c r="W34" s="658"/>
      <c r="X34" s="658"/>
      <c r="Y34" s="659"/>
      <c r="Z34" s="695">
        <v>0.8</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8535370</v>
      </c>
      <c r="CS34" s="658"/>
      <c r="CT34" s="658"/>
      <c r="CU34" s="658"/>
      <c r="CV34" s="658"/>
      <c r="CW34" s="658"/>
      <c r="CX34" s="658"/>
      <c r="CY34" s="659"/>
      <c r="CZ34" s="660">
        <v>14.1</v>
      </c>
      <c r="DA34" s="672"/>
      <c r="DB34" s="672"/>
      <c r="DC34" s="673"/>
      <c r="DD34" s="663">
        <v>5779285</v>
      </c>
      <c r="DE34" s="658"/>
      <c r="DF34" s="658"/>
      <c r="DG34" s="658"/>
      <c r="DH34" s="658"/>
      <c r="DI34" s="658"/>
      <c r="DJ34" s="658"/>
      <c r="DK34" s="659"/>
      <c r="DL34" s="663">
        <v>4996095</v>
      </c>
      <c r="DM34" s="658"/>
      <c r="DN34" s="658"/>
      <c r="DO34" s="658"/>
      <c r="DP34" s="658"/>
      <c r="DQ34" s="658"/>
      <c r="DR34" s="658"/>
      <c r="DS34" s="658"/>
      <c r="DT34" s="658"/>
      <c r="DU34" s="658"/>
      <c r="DV34" s="659"/>
      <c r="DW34" s="660">
        <v>15.2</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3775148</v>
      </c>
      <c r="S35" s="658"/>
      <c r="T35" s="658"/>
      <c r="U35" s="658"/>
      <c r="V35" s="658"/>
      <c r="W35" s="658"/>
      <c r="X35" s="658"/>
      <c r="Y35" s="659"/>
      <c r="Z35" s="695">
        <v>5.9</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541004</v>
      </c>
      <c r="CS35" s="670"/>
      <c r="CT35" s="670"/>
      <c r="CU35" s="670"/>
      <c r="CV35" s="670"/>
      <c r="CW35" s="670"/>
      <c r="CX35" s="670"/>
      <c r="CY35" s="671"/>
      <c r="CZ35" s="660">
        <v>0.9</v>
      </c>
      <c r="DA35" s="672"/>
      <c r="DB35" s="672"/>
      <c r="DC35" s="673"/>
      <c r="DD35" s="663">
        <v>290905</v>
      </c>
      <c r="DE35" s="670"/>
      <c r="DF35" s="670"/>
      <c r="DG35" s="670"/>
      <c r="DH35" s="670"/>
      <c r="DI35" s="670"/>
      <c r="DJ35" s="670"/>
      <c r="DK35" s="671"/>
      <c r="DL35" s="663">
        <v>170052</v>
      </c>
      <c r="DM35" s="670"/>
      <c r="DN35" s="670"/>
      <c r="DO35" s="670"/>
      <c r="DP35" s="670"/>
      <c r="DQ35" s="670"/>
      <c r="DR35" s="670"/>
      <c r="DS35" s="670"/>
      <c r="DT35" s="670"/>
      <c r="DU35" s="670"/>
      <c r="DV35" s="671"/>
      <c r="DW35" s="660">
        <v>0.5</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3838311</v>
      </c>
      <c r="S36" s="658"/>
      <c r="T36" s="658"/>
      <c r="U36" s="658"/>
      <c r="V36" s="658"/>
      <c r="W36" s="658"/>
      <c r="X36" s="658"/>
      <c r="Y36" s="659"/>
      <c r="Z36" s="695">
        <v>6</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6203353</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353387</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7195199</v>
      </c>
      <c r="CS36" s="658"/>
      <c r="CT36" s="658"/>
      <c r="CU36" s="658"/>
      <c r="CV36" s="658"/>
      <c r="CW36" s="658"/>
      <c r="CX36" s="658"/>
      <c r="CY36" s="659"/>
      <c r="CZ36" s="660">
        <v>11.9</v>
      </c>
      <c r="DA36" s="672"/>
      <c r="DB36" s="672"/>
      <c r="DC36" s="673"/>
      <c r="DD36" s="663">
        <v>6063131</v>
      </c>
      <c r="DE36" s="658"/>
      <c r="DF36" s="658"/>
      <c r="DG36" s="658"/>
      <c r="DH36" s="658"/>
      <c r="DI36" s="658"/>
      <c r="DJ36" s="658"/>
      <c r="DK36" s="659"/>
      <c r="DL36" s="663">
        <v>3840040</v>
      </c>
      <c r="DM36" s="658"/>
      <c r="DN36" s="658"/>
      <c r="DO36" s="658"/>
      <c r="DP36" s="658"/>
      <c r="DQ36" s="658"/>
      <c r="DR36" s="658"/>
      <c r="DS36" s="658"/>
      <c r="DT36" s="658"/>
      <c r="DU36" s="658"/>
      <c r="DV36" s="659"/>
      <c r="DW36" s="660">
        <v>11.7</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1648816</v>
      </c>
      <c r="S37" s="658"/>
      <c r="T37" s="658"/>
      <c r="U37" s="658"/>
      <c r="V37" s="658"/>
      <c r="W37" s="658"/>
      <c r="X37" s="658"/>
      <c r="Y37" s="659"/>
      <c r="Z37" s="695">
        <v>2.6</v>
      </c>
      <c r="AA37" s="695"/>
      <c r="AB37" s="695"/>
      <c r="AC37" s="695"/>
      <c r="AD37" s="696">
        <v>473</v>
      </c>
      <c r="AE37" s="696"/>
      <c r="AF37" s="696"/>
      <c r="AG37" s="696"/>
      <c r="AH37" s="696"/>
      <c r="AI37" s="696"/>
      <c r="AJ37" s="696"/>
      <c r="AK37" s="696"/>
      <c r="AL37" s="660">
        <v>0</v>
      </c>
      <c r="AM37" s="661"/>
      <c r="AN37" s="661"/>
      <c r="AO37" s="697"/>
      <c r="AQ37" s="690" t="s">
        <v>319</v>
      </c>
      <c r="AR37" s="691"/>
      <c r="AS37" s="691"/>
      <c r="AT37" s="691"/>
      <c r="AU37" s="691"/>
      <c r="AV37" s="691"/>
      <c r="AW37" s="691"/>
      <c r="AX37" s="691"/>
      <c r="AY37" s="692"/>
      <c r="AZ37" s="657">
        <v>1812334</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312417</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1344007</v>
      </c>
      <c r="CS37" s="670"/>
      <c r="CT37" s="670"/>
      <c r="CU37" s="670"/>
      <c r="CV37" s="670"/>
      <c r="CW37" s="670"/>
      <c r="CX37" s="670"/>
      <c r="CY37" s="671"/>
      <c r="CZ37" s="660">
        <v>2.2000000000000002</v>
      </c>
      <c r="DA37" s="672"/>
      <c r="DB37" s="672"/>
      <c r="DC37" s="673"/>
      <c r="DD37" s="663">
        <v>1344007</v>
      </c>
      <c r="DE37" s="670"/>
      <c r="DF37" s="670"/>
      <c r="DG37" s="670"/>
      <c r="DH37" s="670"/>
      <c r="DI37" s="670"/>
      <c r="DJ37" s="670"/>
      <c r="DK37" s="671"/>
      <c r="DL37" s="663">
        <v>1136705</v>
      </c>
      <c r="DM37" s="670"/>
      <c r="DN37" s="670"/>
      <c r="DO37" s="670"/>
      <c r="DP37" s="670"/>
      <c r="DQ37" s="670"/>
      <c r="DR37" s="670"/>
      <c r="DS37" s="670"/>
      <c r="DT37" s="670"/>
      <c r="DU37" s="670"/>
      <c r="DV37" s="671"/>
      <c r="DW37" s="660">
        <v>3.5</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3507800</v>
      </c>
      <c r="S38" s="658"/>
      <c r="T38" s="658"/>
      <c r="U38" s="658"/>
      <c r="V38" s="658"/>
      <c r="W38" s="658"/>
      <c r="X38" s="658"/>
      <c r="Y38" s="659"/>
      <c r="Z38" s="695">
        <v>5.5</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20260</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14712</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4483093</v>
      </c>
      <c r="CS38" s="658"/>
      <c r="CT38" s="658"/>
      <c r="CU38" s="658"/>
      <c r="CV38" s="658"/>
      <c r="CW38" s="658"/>
      <c r="CX38" s="658"/>
      <c r="CY38" s="659"/>
      <c r="CZ38" s="660">
        <v>7.4</v>
      </c>
      <c r="DA38" s="672"/>
      <c r="DB38" s="672"/>
      <c r="DC38" s="673"/>
      <c r="DD38" s="663">
        <v>3707093</v>
      </c>
      <c r="DE38" s="658"/>
      <c r="DF38" s="658"/>
      <c r="DG38" s="658"/>
      <c r="DH38" s="658"/>
      <c r="DI38" s="658"/>
      <c r="DJ38" s="658"/>
      <c r="DK38" s="659"/>
      <c r="DL38" s="663">
        <v>3657017</v>
      </c>
      <c r="DM38" s="658"/>
      <c r="DN38" s="658"/>
      <c r="DO38" s="658"/>
      <c r="DP38" s="658"/>
      <c r="DQ38" s="658"/>
      <c r="DR38" s="658"/>
      <c r="DS38" s="658"/>
      <c r="DT38" s="658"/>
      <c r="DU38" s="658"/>
      <c r="DV38" s="659"/>
      <c r="DW38" s="660">
        <v>11.2</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t="s">
        <v>122</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21819</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4329603</v>
      </c>
      <c r="CS39" s="670"/>
      <c r="CT39" s="670"/>
      <c r="CU39" s="670"/>
      <c r="CV39" s="670"/>
      <c r="CW39" s="670"/>
      <c r="CX39" s="670"/>
      <c r="CY39" s="671"/>
      <c r="CZ39" s="660">
        <v>7.1</v>
      </c>
      <c r="DA39" s="672"/>
      <c r="DB39" s="672"/>
      <c r="DC39" s="673"/>
      <c r="DD39" s="663">
        <v>3536006</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301900</v>
      </c>
      <c r="S40" s="658"/>
      <c r="T40" s="658"/>
      <c r="U40" s="658"/>
      <c r="V40" s="658"/>
      <c r="W40" s="658"/>
      <c r="X40" s="658"/>
      <c r="Y40" s="659"/>
      <c r="Z40" s="695">
        <v>0.5</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t="s">
        <v>122</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127</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176980</v>
      </c>
      <c r="CS40" s="658"/>
      <c r="CT40" s="658"/>
      <c r="CU40" s="658"/>
      <c r="CV40" s="658"/>
      <c r="CW40" s="658"/>
      <c r="CX40" s="658"/>
      <c r="CY40" s="659"/>
      <c r="CZ40" s="660">
        <v>0.3</v>
      </c>
      <c r="DA40" s="672"/>
      <c r="DB40" s="672"/>
      <c r="DC40" s="673"/>
      <c r="DD40" s="663" t="s">
        <v>122</v>
      </c>
      <c r="DE40" s="658"/>
      <c r="DF40" s="658"/>
      <c r="DG40" s="658"/>
      <c r="DH40" s="658"/>
      <c r="DI40" s="658"/>
      <c r="DJ40" s="658"/>
      <c r="DK40" s="659"/>
      <c r="DL40" s="663" t="s">
        <v>122</v>
      </c>
      <c r="DM40" s="658"/>
      <c r="DN40" s="658"/>
      <c r="DO40" s="658"/>
      <c r="DP40" s="658"/>
      <c r="DQ40" s="658"/>
      <c r="DR40" s="658"/>
      <c r="DS40" s="658"/>
      <c r="DT40" s="658"/>
      <c r="DU40" s="658"/>
      <c r="DV40" s="659"/>
      <c r="DW40" s="660" t="s">
        <v>122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63602821</v>
      </c>
      <c r="S41" s="682"/>
      <c r="T41" s="682"/>
      <c r="U41" s="682"/>
      <c r="V41" s="682"/>
      <c r="W41" s="682"/>
      <c r="X41" s="682"/>
      <c r="Y41" s="685"/>
      <c r="Z41" s="686">
        <v>100</v>
      </c>
      <c r="AA41" s="686"/>
      <c r="AB41" s="686"/>
      <c r="AC41" s="686"/>
      <c r="AD41" s="687">
        <v>32481000</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971738</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3399021</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403</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5875300</v>
      </c>
      <c r="CS42" s="670"/>
      <c r="CT42" s="670"/>
      <c r="CU42" s="670"/>
      <c r="CV42" s="670"/>
      <c r="CW42" s="670"/>
      <c r="CX42" s="670"/>
      <c r="CY42" s="671"/>
      <c r="CZ42" s="660">
        <v>9.6999999999999993</v>
      </c>
      <c r="DA42" s="672"/>
      <c r="DB42" s="672"/>
      <c r="DC42" s="673"/>
      <c r="DD42" s="663">
        <v>1497068</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203569</v>
      </c>
      <c r="CS43" s="670"/>
      <c r="CT43" s="670"/>
      <c r="CU43" s="670"/>
      <c r="CV43" s="670"/>
      <c r="CW43" s="670"/>
      <c r="CX43" s="670"/>
      <c r="CY43" s="671"/>
      <c r="CZ43" s="660">
        <v>0.3</v>
      </c>
      <c r="DA43" s="672"/>
      <c r="DB43" s="672"/>
      <c r="DC43" s="673"/>
      <c r="DD43" s="663">
        <v>203541</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5858014</v>
      </c>
      <c r="CS44" s="658"/>
      <c r="CT44" s="658"/>
      <c r="CU44" s="658"/>
      <c r="CV44" s="658"/>
      <c r="CW44" s="658"/>
      <c r="CX44" s="658"/>
      <c r="CY44" s="659"/>
      <c r="CZ44" s="660">
        <v>9.6999999999999993</v>
      </c>
      <c r="DA44" s="661"/>
      <c r="DB44" s="661"/>
      <c r="DC44" s="662"/>
      <c r="DD44" s="663">
        <v>1497068</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1464568</v>
      </c>
      <c r="CS45" s="670"/>
      <c r="CT45" s="670"/>
      <c r="CU45" s="670"/>
      <c r="CV45" s="670"/>
      <c r="CW45" s="670"/>
      <c r="CX45" s="670"/>
      <c r="CY45" s="671"/>
      <c r="CZ45" s="660">
        <v>2.4</v>
      </c>
      <c r="DA45" s="672"/>
      <c r="DB45" s="672"/>
      <c r="DC45" s="673"/>
      <c r="DD45" s="663">
        <v>297688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4187143</v>
      </c>
      <c r="CS46" s="658"/>
      <c r="CT46" s="658"/>
      <c r="CU46" s="658"/>
      <c r="CV46" s="658"/>
      <c r="CW46" s="658"/>
      <c r="CX46" s="658"/>
      <c r="CY46" s="659"/>
      <c r="CZ46" s="660">
        <v>6.9</v>
      </c>
      <c r="DA46" s="661"/>
      <c r="DB46" s="661"/>
      <c r="DC46" s="662"/>
      <c r="DD46" s="663">
        <v>1185277</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17286</v>
      </c>
      <c r="CS47" s="670"/>
      <c r="CT47" s="670"/>
      <c r="CU47" s="670"/>
      <c r="CV47" s="670"/>
      <c r="CW47" s="670"/>
      <c r="CX47" s="670"/>
      <c r="CY47" s="671"/>
      <c r="CZ47" s="660">
        <v>0</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1"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60614035</v>
      </c>
      <c r="CS49" s="642"/>
      <c r="CT49" s="642"/>
      <c r="CU49" s="642"/>
      <c r="CV49" s="642"/>
      <c r="CW49" s="642"/>
      <c r="CX49" s="642"/>
      <c r="CY49" s="643"/>
      <c r="CZ49" s="644">
        <v>100</v>
      </c>
      <c r="DA49" s="645"/>
      <c r="DB49" s="645"/>
      <c r="DC49" s="646"/>
      <c r="DD49" s="647">
        <v>39807732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Uvy3aVb7xOJxsFtlkRHZAkrj4lE/59j+Xvm91jbtn5nLmgJGQa21eKQYVtimviaEcGUVrV7AKSBnaCStlgSicw==" saltValue="bq3k7MgmwRea2DkvOGwk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352</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353</v>
      </c>
      <c r="DK2" s="1128"/>
      <c r="DL2" s="1128"/>
      <c r="DM2" s="1128"/>
      <c r="DN2" s="1128"/>
      <c r="DO2" s="1129"/>
      <c r="DP2" s="228"/>
      <c r="DQ2" s="1127" t="s">
        <v>354</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355</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357</v>
      </c>
      <c r="B5" s="1032"/>
      <c r="C5" s="1032"/>
      <c r="D5" s="1032"/>
      <c r="E5" s="1032"/>
      <c r="F5" s="1032"/>
      <c r="G5" s="1032"/>
      <c r="H5" s="1032"/>
      <c r="I5" s="1032"/>
      <c r="J5" s="1032"/>
      <c r="K5" s="1032"/>
      <c r="L5" s="1032"/>
      <c r="M5" s="1032"/>
      <c r="N5" s="1032"/>
      <c r="O5" s="1032"/>
      <c r="P5" s="1033"/>
      <c r="Q5" s="1037" t="s">
        <v>358</v>
      </c>
      <c r="R5" s="1038"/>
      <c r="S5" s="1038"/>
      <c r="T5" s="1038"/>
      <c r="U5" s="1039"/>
      <c r="V5" s="1037" t="s">
        <v>359</v>
      </c>
      <c r="W5" s="1038"/>
      <c r="X5" s="1038"/>
      <c r="Y5" s="1038"/>
      <c r="Z5" s="1039"/>
      <c r="AA5" s="1037" t="s">
        <v>360</v>
      </c>
      <c r="AB5" s="1038"/>
      <c r="AC5" s="1038"/>
      <c r="AD5" s="1038"/>
      <c r="AE5" s="1038"/>
      <c r="AF5" s="1130" t="s">
        <v>361</v>
      </c>
      <c r="AG5" s="1038"/>
      <c r="AH5" s="1038"/>
      <c r="AI5" s="1038"/>
      <c r="AJ5" s="1051"/>
      <c r="AK5" s="1038" t="s">
        <v>362</v>
      </c>
      <c r="AL5" s="1038"/>
      <c r="AM5" s="1038"/>
      <c r="AN5" s="1038"/>
      <c r="AO5" s="1039"/>
      <c r="AP5" s="1037" t="s">
        <v>363</v>
      </c>
      <c r="AQ5" s="1038"/>
      <c r="AR5" s="1038"/>
      <c r="AS5" s="1038"/>
      <c r="AT5" s="1039"/>
      <c r="AU5" s="1037" t="s">
        <v>364</v>
      </c>
      <c r="AV5" s="1038"/>
      <c r="AW5" s="1038"/>
      <c r="AX5" s="1038"/>
      <c r="AY5" s="1051"/>
      <c r="AZ5" s="232"/>
      <c r="BA5" s="232"/>
      <c r="BB5" s="232"/>
      <c r="BC5" s="232"/>
      <c r="BD5" s="232"/>
      <c r="BE5" s="233"/>
      <c r="BF5" s="233"/>
      <c r="BG5" s="233"/>
      <c r="BH5" s="233"/>
      <c r="BI5" s="233"/>
      <c r="BJ5" s="233"/>
      <c r="BK5" s="233"/>
      <c r="BL5" s="233"/>
      <c r="BM5" s="233"/>
      <c r="BN5" s="233"/>
      <c r="BO5" s="233"/>
      <c r="BP5" s="233"/>
      <c r="BQ5" s="1031" t="s">
        <v>365</v>
      </c>
      <c r="BR5" s="1032"/>
      <c r="BS5" s="1032"/>
      <c r="BT5" s="1032"/>
      <c r="BU5" s="1032"/>
      <c r="BV5" s="1032"/>
      <c r="BW5" s="1032"/>
      <c r="BX5" s="1032"/>
      <c r="BY5" s="1032"/>
      <c r="BZ5" s="1032"/>
      <c r="CA5" s="1032"/>
      <c r="CB5" s="1032"/>
      <c r="CC5" s="1032"/>
      <c r="CD5" s="1032"/>
      <c r="CE5" s="1032"/>
      <c r="CF5" s="1032"/>
      <c r="CG5" s="1033"/>
      <c r="CH5" s="1037" t="s">
        <v>366</v>
      </c>
      <c r="CI5" s="1038"/>
      <c r="CJ5" s="1038"/>
      <c r="CK5" s="1038"/>
      <c r="CL5" s="1039"/>
      <c r="CM5" s="1037" t="s">
        <v>367</v>
      </c>
      <c r="CN5" s="1038"/>
      <c r="CO5" s="1038"/>
      <c r="CP5" s="1038"/>
      <c r="CQ5" s="1039"/>
      <c r="CR5" s="1037" t="s">
        <v>368</v>
      </c>
      <c r="CS5" s="1038"/>
      <c r="CT5" s="1038"/>
      <c r="CU5" s="1038"/>
      <c r="CV5" s="1039"/>
      <c r="CW5" s="1037" t="s">
        <v>369</v>
      </c>
      <c r="CX5" s="1038"/>
      <c r="CY5" s="1038"/>
      <c r="CZ5" s="1038"/>
      <c r="DA5" s="1039"/>
      <c r="DB5" s="1037" t="s">
        <v>370</v>
      </c>
      <c r="DC5" s="1038"/>
      <c r="DD5" s="1038"/>
      <c r="DE5" s="1038"/>
      <c r="DF5" s="1039"/>
      <c r="DG5" s="1120" t="s">
        <v>371</v>
      </c>
      <c r="DH5" s="1121"/>
      <c r="DI5" s="1121"/>
      <c r="DJ5" s="1121"/>
      <c r="DK5" s="1122"/>
      <c r="DL5" s="1120" t="s">
        <v>372</v>
      </c>
      <c r="DM5" s="1121"/>
      <c r="DN5" s="1121"/>
      <c r="DO5" s="1121"/>
      <c r="DP5" s="1122"/>
      <c r="DQ5" s="1037" t="s">
        <v>373</v>
      </c>
      <c r="DR5" s="1038"/>
      <c r="DS5" s="1038"/>
      <c r="DT5" s="1038"/>
      <c r="DU5" s="1039"/>
      <c r="DV5" s="1037" t="s">
        <v>364</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374</v>
      </c>
      <c r="C7" s="1084"/>
      <c r="D7" s="1084"/>
      <c r="E7" s="1084"/>
      <c r="F7" s="1084"/>
      <c r="G7" s="1084"/>
      <c r="H7" s="1084"/>
      <c r="I7" s="1084"/>
      <c r="J7" s="1084"/>
      <c r="K7" s="1084"/>
      <c r="L7" s="1084"/>
      <c r="M7" s="1084"/>
      <c r="N7" s="1084"/>
      <c r="O7" s="1084"/>
      <c r="P7" s="1085"/>
      <c r="Q7" s="1138">
        <v>62678</v>
      </c>
      <c r="R7" s="1139"/>
      <c r="S7" s="1139"/>
      <c r="T7" s="1139"/>
      <c r="U7" s="1139"/>
      <c r="V7" s="1139">
        <v>59690</v>
      </c>
      <c r="W7" s="1139"/>
      <c r="X7" s="1139"/>
      <c r="Y7" s="1139"/>
      <c r="Z7" s="1139"/>
      <c r="AA7" s="1139">
        <v>2989</v>
      </c>
      <c r="AB7" s="1139"/>
      <c r="AC7" s="1139"/>
      <c r="AD7" s="1139"/>
      <c r="AE7" s="1140"/>
      <c r="AF7" s="1141">
        <v>2512</v>
      </c>
      <c r="AG7" s="1142"/>
      <c r="AH7" s="1142"/>
      <c r="AI7" s="1142"/>
      <c r="AJ7" s="1143"/>
      <c r="AK7" s="1144">
        <v>3813</v>
      </c>
      <c r="AL7" s="1145"/>
      <c r="AM7" s="1145"/>
      <c r="AN7" s="1145"/>
      <c r="AO7" s="1145"/>
      <c r="AP7" s="1145">
        <v>50822</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t="s">
        <v>566</v>
      </c>
      <c r="BS7" s="1135" t="s">
        <v>565</v>
      </c>
      <c r="BT7" s="1136"/>
      <c r="BU7" s="1136"/>
      <c r="BV7" s="1136"/>
      <c r="BW7" s="1136"/>
      <c r="BX7" s="1136"/>
      <c r="BY7" s="1136"/>
      <c r="BZ7" s="1136"/>
      <c r="CA7" s="1136"/>
      <c r="CB7" s="1136"/>
      <c r="CC7" s="1136"/>
      <c r="CD7" s="1136"/>
      <c r="CE7" s="1136"/>
      <c r="CF7" s="1136"/>
      <c r="CG7" s="1148"/>
      <c r="CH7" s="1132">
        <v>-216</v>
      </c>
      <c r="CI7" s="1133"/>
      <c r="CJ7" s="1133"/>
      <c r="CK7" s="1133"/>
      <c r="CL7" s="1134"/>
      <c r="CM7" s="1132">
        <v>660</v>
      </c>
      <c r="CN7" s="1133"/>
      <c r="CO7" s="1133"/>
      <c r="CP7" s="1133"/>
      <c r="CQ7" s="1134"/>
      <c r="CR7" s="1132">
        <v>5257</v>
      </c>
      <c r="CS7" s="1133"/>
      <c r="CT7" s="1133"/>
      <c r="CU7" s="1133"/>
      <c r="CV7" s="1134"/>
      <c r="CW7" s="1132">
        <v>713</v>
      </c>
      <c r="CX7" s="1133"/>
      <c r="CY7" s="1133"/>
      <c r="CZ7" s="1133"/>
      <c r="DA7" s="1134"/>
      <c r="DB7" s="1132">
        <v>12388</v>
      </c>
      <c r="DC7" s="1133"/>
      <c r="DD7" s="1133"/>
      <c r="DE7" s="1133"/>
      <c r="DF7" s="1134"/>
      <c r="DG7" s="1132" t="s">
        <v>549</v>
      </c>
      <c r="DH7" s="1133"/>
      <c r="DI7" s="1133"/>
      <c r="DJ7" s="1133"/>
      <c r="DK7" s="1134"/>
      <c r="DL7" s="1132" t="s">
        <v>549</v>
      </c>
      <c r="DM7" s="1133"/>
      <c r="DN7" s="1133"/>
      <c r="DO7" s="1133"/>
      <c r="DP7" s="1134"/>
      <c r="DQ7" s="1132">
        <v>7570</v>
      </c>
      <c r="DR7" s="1133"/>
      <c r="DS7" s="1133"/>
      <c r="DT7" s="1133"/>
      <c r="DU7" s="1134"/>
      <c r="DV7" s="1135"/>
      <c r="DW7" s="1136"/>
      <c r="DX7" s="1136"/>
      <c r="DY7" s="1136"/>
      <c r="DZ7" s="1137"/>
      <c r="EA7" s="234"/>
    </row>
    <row r="8" spans="1:131" s="235" customFormat="1" ht="26.25" customHeight="1" x14ac:dyDescent="0.2">
      <c r="A8" s="238">
        <v>2</v>
      </c>
      <c r="B8" s="1066" t="s">
        <v>375</v>
      </c>
      <c r="C8" s="1067"/>
      <c r="D8" s="1067"/>
      <c r="E8" s="1067"/>
      <c r="F8" s="1067"/>
      <c r="G8" s="1067"/>
      <c r="H8" s="1067"/>
      <c r="I8" s="1067"/>
      <c r="J8" s="1067"/>
      <c r="K8" s="1067"/>
      <c r="L8" s="1067"/>
      <c r="M8" s="1067"/>
      <c r="N8" s="1067"/>
      <c r="O8" s="1067"/>
      <c r="P8" s="1068"/>
      <c r="Q8" s="1074">
        <v>964</v>
      </c>
      <c r="R8" s="1075"/>
      <c r="S8" s="1075"/>
      <c r="T8" s="1075"/>
      <c r="U8" s="1075"/>
      <c r="V8" s="1075">
        <v>964</v>
      </c>
      <c r="W8" s="1075"/>
      <c r="X8" s="1075"/>
      <c r="Y8" s="1075"/>
      <c r="Z8" s="1075"/>
      <c r="AA8" s="1075" t="s">
        <v>548</v>
      </c>
      <c r="AB8" s="1075"/>
      <c r="AC8" s="1075"/>
      <c r="AD8" s="1075"/>
      <c r="AE8" s="1076"/>
      <c r="AF8" s="1071" t="s">
        <v>122</v>
      </c>
      <c r="AG8" s="1072"/>
      <c r="AH8" s="1072"/>
      <c r="AI8" s="1072"/>
      <c r="AJ8" s="1073"/>
      <c r="AK8" s="1116" t="s">
        <v>548</v>
      </c>
      <c r="AL8" s="1117"/>
      <c r="AM8" s="1117"/>
      <c r="AN8" s="1117"/>
      <c r="AO8" s="1117"/>
      <c r="AP8" s="1117">
        <v>12000</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c r="BT8" s="1029"/>
      <c r="BU8" s="1029"/>
      <c r="BV8" s="1029"/>
      <c r="BW8" s="1029"/>
      <c r="BX8" s="1029"/>
      <c r="BY8" s="1029"/>
      <c r="BZ8" s="1029"/>
      <c r="CA8" s="1029"/>
      <c r="CB8" s="1029"/>
      <c r="CC8" s="1029"/>
      <c r="CD8" s="1029"/>
      <c r="CE8" s="1029"/>
      <c r="CF8" s="1029"/>
      <c r="CG8" s="1050"/>
      <c r="CH8" s="1025"/>
      <c r="CI8" s="1026"/>
      <c r="CJ8" s="1026"/>
      <c r="CK8" s="1026"/>
      <c r="CL8" s="1027"/>
      <c r="CM8" s="1025"/>
      <c r="CN8" s="1026"/>
      <c r="CO8" s="1026"/>
      <c r="CP8" s="1026"/>
      <c r="CQ8" s="1027"/>
      <c r="CR8" s="1025"/>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376</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3">
        <v>63603</v>
      </c>
      <c r="R23" s="1097"/>
      <c r="S23" s="1097"/>
      <c r="T23" s="1097"/>
      <c r="U23" s="1097"/>
      <c r="V23" s="1097">
        <v>60614</v>
      </c>
      <c r="W23" s="1097"/>
      <c r="X23" s="1097"/>
      <c r="Y23" s="1097"/>
      <c r="Z23" s="1097"/>
      <c r="AA23" s="1097">
        <f>AA7</f>
        <v>2989</v>
      </c>
      <c r="AB23" s="1097"/>
      <c r="AC23" s="1097"/>
      <c r="AD23" s="1097"/>
      <c r="AE23" s="1104"/>
      <c r="AF23" s="1105">
        <v>2512</v>
      </c>
      <c r="AG23" s="1097"/>
      <c r="AH23" s="1097"/>
      <c r="AI23" s="1097"/>
      <c r="AJ23" s="1106"/>
      <c r="AK23" s="1107"/>
      <c r="AL23" s="1108"/>
      <c r="AM23" s="1108"/>
      <c r="AN23" s="1108"/>
      <c r="AO23" s="1108"/>
      <c r="AP23" s="1097">
        <v>62822</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379</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380</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357</v>
      </c>
      <c r="B26" s="1032"/>
      <c r="C26" s="1032"/>
      <c r="D26" s="1032"/>
      <c r="E26" s="1032"/>
      <c r="F26" s="1032"/>
      <c r="G26" s="1032"/>
      <c r="H26" s="1032"/>
      <c r="I26" s="1032"/>
      <c r="J26" s="1032"/>
      <c r="K26" s="1032"/>
      <c r="L26" s="1032"/>
      <c r="M26" s="1032"/>
      <c r="N26" s="1032"/>
      <c r="O26" s="1032"/>
      <c r="P26" s="1033"/>
      <c r="Q26" s="1037" t="s">
        <v>381</v>
      </c>
      <c r="R26" s="1038"/>
      <c r="S26" s="1038"/>
      <c r="T26" s="1038"/>
      <c r="U26" s="1039"/>
      <c r="V26" s="1037" t="s">
        <v>382</v>
      </c>
      <c r="W26" s="1038"/>
      <c r="X26" s="1038"/>
      <c r="Y26" s="1038"/>
      <c r="Z26" s="1039"/>
      <c r="AA26" s="1037" t="s">
        <v>383</v>
      </c>
      <c r="AB26" s="1038"/>
      <c r="AC26" s="1038"/>
      <c r="AD26" s="1038"/>
      <c r="AE26" s="1038"/>
      <c r="AF26" s="1091" t="s">
        <v>384</v>
      </c>
      <c r="AG26" s="1044"/>
      <c r="AH26" s="1044"/>
      <c r="AI26" s="1044"/>
      <c r="AJ26" s="1092"/>
      <c r="AK26" s="1038" t="s">
        <v>385</v>
      </c>
      <c r="AL26" s="1038"/>
      <c r="AM26" s="1038"/>
      <c r="AN26" s="1038"/>
      <c r="AO26" s="1039"/>
      <c r="AP26" s="1037" t="s">
        <v>386</v>
      </c>
      <c r="AQ26" s="1038"/>
      <c r="AR26" s="1038"/>
      <c r="AS26" s="1038"/>
      <c r="AT26" s="1039"/>
      <c r="AU26" s="1037" t="s">
        <v>387</v>
      </c>
      <c r="AV26" s="1038"/>
      <c r="AW26" s="1038"/>
      <c r="AX26" s="1038"/>
      <c r="AY26" s="1039"/>
      <c r="AZ26" s="1037" t="s">
        <v>388</v>
      </c>
      <c r="BA26" s="1038"/>
      <c r="BB26" s="1038"/>
      <c r="BC26" s="1038"/>
      <c r="BD26" s="1039"/>
      <c r="BE26" s="1037" t="s">
        <v>364</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389</v>
      </c>
      <c r="C28" s="1084"/>
      <c r="D28" s="1084"/>
      <c r="E28" s="1084"/>
      <c r="F28" s="1084"/>
      <c r="G28" s="1084"/>
      <c r="H28" s="1084"/>
      <c r="I28" s="1084"/>
      <c r="J28" s="1084"/>
      <c r="K28" s="1084"/>
      <c r="L28" s="1084"/>
      <c r="M28" s="1084"/>
      <c r="N28" s="1084"/>
      <c r="O28" s="1084"/>
      <c r="P28" s="1085"/>
      <c r="Q28" s="1086">
        <v>13711</v>
      </c>
      <c r="R28" s="1087"/>
      <c r="S28" s="1087"/>
      <c r="T28" s="1087"/>
      <c r="U28" s="1087"/>
      <c r="V28" s="1087">
        <v>13358</v>
      </c>
      <c r="W28" s="1087"/>
      <c r="X28" s="1087"/>
      <c r="Y28" s="1087"/>
      <c r="Z28" s="1087"/>
      <c r="AA28" s="1087">
        <v>353</v>
      </c>
      <c r="AB28" s="1087"/>
      <c r="AC28" s="1087"/>
      <c r="AD28" s="1087"/>
      <c r="AE28" s="1088"/>
      <c r="AF28" s="1089">
        <v>353</v>
      </c>
      <c r="AG28" s="1087"/>
      <c r="AH28" s="1087"/>
      <c r="AI28" s="1087"/>
      <c r="AJ28" s="1090"/>
      <c r="AK28" s="1078">
        <v>972</v>
      </c>
      <c r="AL28" s="1079"/>
      <c r="AM28" s="1079"/>
      <c r="AN28" s="1079"/>
      <c r="AO28" s="1079"/>
      <c r="AP28" s="1079" t="s">
        <v>549</v>
      </c>
      <c r="AQ28" s="1079"/>
      <c r="AR28" s="1079"/>
      <c r="AS28" s="1079"/>
      <c r="AT28" s="1079"/>
      <c r="AU28" s="1079" t="s">
        <v>549</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390</v>
      </c>
      <c r="C29" s="1067"/>
      <c r="D29" s="1067"/>
      <c r="E29" s="1067"/>
      <c r="F29" s="1067"/>
      <c r="G29" s="1067"/>
      <c r="H29" s="1067"/>
      <c r="I29" s="1067"/>
      <c r="J29" s="1067"/>
      <c r="K29" s="1067"/>
      <c r="L29" s="1067"/>
      <c r="M29" s="1067"/>
      <c r="N29" s="1067"/>
      <c r="O29" s="1067"/>
      <c r="P29" s="1068"/>
      <c r="Q29" s="1074">
        <v>11528</v>
      </c>
      <c r="R29" s="1075"/>
      <c r="S29" s="1075"/>
      <c r="T29" s="1075"/>
      <c r="U29" s="1075"/>
      <c r="V29" s="1075">
        <v>11097</v>
      </c>
      <c r="W29" s="1075"/>
      <c r="X29" s="1075"/>
      <c r="Y29" s="1075"/>
      <c r="Z29" s="1075"/>
      <c r="AA29" s="1075">
        <v>431</v>
      </c>
      <c r="AB29" s="1075"/>
      <c r="AC29" s="1075"/>
      <c r="AD29" s="1075"/>
      <c r="AE29" s="1076"/>
      <c r="AF29" s="1071">
        <v>431</v>
      </c>
      <c r="AG29" s="1072"/>
      <c r="AH29" s="1072"/>
      <c r="AI29" s="1072"/>
      <c r="AJ29" s="1073"/>
      <c r="AK29" s="1016">
        <v>1878</v>
      </c>
      <c r="AL29" s="1007"/>
      <c r="AM29" s="1007"/>
      <c r="AN29" s="1007"/>
      <c r="AO29" s="1007"/>
      <c r="AP29" s="1007" t="s">
        <v>549</v>
      </c>
      <c r="AQ29" s="1007"/>
      <c r="AR29" s="1007"/>
      <c r="AS29" s="1007"/>
      <c r="AT29" s="1007"/>
      <c r="AU29" s="1007" t="s">
        <v>549</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391</v>
      </c>
      <c r="C30" s="1067"/>
      <c r="D30" s="1067"/>
      <c r="E30" s="1067"/>
      <c r="F30" s="1067"/>
      <c r="G30" s="1067"/>
      <c r="H30" s="1067"/>
      <c r="I30" s="1067"/>
      <c r="J30" s="1067"/>
      <c r="K30" s="1067"/>
      <c r="L30" s="1067"/>
      <c r="M30" s="1067"/>
      <c r="N30" s="1067"/>
      <c r="O30" s="1067"/>
      <c r="P30" s="1068"/>
      <c r="Q30" s="1074">
        <v>3648</v>
      </c>
      <c r="R30" s="1075"/>
      <c r="S30" s="1075"/>
      <c r="T30" s="1075"/>
      <c r="U30" s="1075"/>
      <c r="V30" s="1075">
        <v>3579</v>
      </c>
      <c r="W30" s="1075"/>
      <c r="X30" s="1075"/>
      <c r="Y30" s="1075"/>
      <c r="Z30" s="1075"/>
      <c r="AA30" s="1075">
        <v>69</v>
      </c>
      <c r="AB30" s="1075"/>
      <c r="AC30" s="1075"/>
      <c r="AD30" s="1075"/>
      <c r="AE30" s="1076"/>
      <c r="AF30" s="1071">
        <v>69</v>
      </c>
      <c r="AG30" s="1072"/>
      <c r="AH30" s="1072"/>
      <c r="AI30" s="1072"/>
      <c r="AJ30" s="1073"/>
      <c r="AK30" s="1016">
        <v>1806</v>
      </c>
      <c r="AL30" s="1007"/>
      <c r="AM30" s="1007"/>
      <c r="AN30" s="1007"/>
      <c r="AO30" s="1007"/>
      <c r="AP30" s="1007" t="s">
        <v>549</v>
      </c>
      <c r="AQ30" s="1007"/>
      <c r="AR30" s="1007"/>
      <c r="AS30" s="1007"/>
      <c r="AT30" s="1007"/>
      <c r="AU30" s="1007" t="s">
        <v>549</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392</v>
      </c>
      <c r="C31" s="1067"/>
      <c r="D31" s="1067"/>
      <c r="E31" s="1067"/>
      <c r="F31" s="1067"/>
      <c r="G31" s="1067"/>
      <c r="H31" s="1067"/>
      <c r="I31" s="1067"/>
      <c r="J31" s="1067"/>
      <c r="K31" s="1067"/>
      <c r="L31" s="1067"/>
      <c r="M31" s="1067"/>
      <c r="N31" s="1067"/>
      <c r="O31" s="1067"/>
      <c r="P31" s="1068"/>
      <c r="Q31" s="1074">
        <v>2847</v>
      </c>
      <c r="R31" s="1075"/>
      <c r="S31" s="1075"/>
      <c r="T31" s="1075"/>
      <c r="U31" s="1075"/>
      <c r="V31" s="1075">
        <v>2738</v>
      </c>
      <c r="W31" s="1075"/>
      <c r="X31" s="1075"/>
      <c r="Y31" s="1075"/>
      <c r="Z31" s="1075"/>
      <c r="AA31" s="1075">
        <v>109</v>
      </c>
      <c r="AB31" s="1075"/>
      <c r="AC31" s="1075"/>
      <c r="AD31" s="1075"/>
      <c r="AE31" s="1076"/>
      <c r="AF31" s="1071">
        <v>3720</v>
      </c>
      <c r="AG31" s="1072"/>
      <c r="AH31" s="1072"/>
      <c r="AI31" s="1072"/>
      <c r="AJ31" s="1073"/>
      <c r="AK31" s="1016">
        <v>20</v>
      </c>
      <c r="AL31" s="1007"/>
      <c r="AM31" s="1007"/>
      <c r="AN31" s="1007"/>
      <c r="AO31" s="1007"/>
      <c r="AP31" s="1007">
        <v>8013</v>
      </c>
      <c r="AQ31" s="1007"/>
      <c r="AR31" s="1007"/>
      <c r="AS31" s="1007"/>
      <c r="AT31" s="1007"/>
      <c r="AU31" s="1007">
        <v>16</v>
      </c>
      <c r="AV31" s="1007"/>
      <c r="AW31" s="1007"/>
      <c r="AX31" s="1007"/>
      <c r="AY31" s="1007"/>
      <c r="AZ31" s="1077"/>
      <c r="BA31" s="1077"/>
      <c r="BB31" s="1077"/>
      <c r="BC31" s="1077"/>
      <c r="BD31" s="1077"/>
      <c r="BE31" s="1008" t="s">
        <v>393</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394</v>
      </c>
      <c r="C32" s="1067"/>
      <c r="D32" s="1067"/>
      <c r="E32" s="1067"/>
      <c r="F32" s="1067"/>
      <c r="G32" s="1067"/>
      <c r="H32" s="1067"/>
      <c r="I32" s="1067"/>
      <c r="J32" s="1067"/>
      <c r="K32" s="1067"/>
      <c r="L32" s="1067"/>
      <c r="M32" s="1067"/>
      <c r="N32" s="1067"/>
      <c r="O32" s="1067"/>
      <c r="P32" s="1068"/>
      <c r="Q32" s="1074">
        <v>4972</v>
      </c>
      <c r="R32" s="1075"/>
      <c r="S32" s="1075"/>
      <c r="T32" s="1075"/>
      <c r="U32" s="1075"/>
      <c r="V32" s="1075">
        <v>4543</v>
      </c>
      <c r="W32" s="1075"/>
      <c r="X32" s="1075"/>
      <c r="Y32" s="1075"/>
      <c r="Z32" s="1075"/>
      <c r="AA32" s="1075">
        <v>429</v>
      </c>
      <c r="AB32" s="1075"/>
      <c r="AC32" s="1075"/>
      <c r="AD32" s="1075"/>
      <c r="AE32" s="1076"/>
      <c r="AF32" s="1071">
        <v>1025</v>
      </c>
      <c r="AG32" s="1072"/>
      <c r="AH32" s="1072"/>
      <c r="AI32" s="1072"/>
      <c r="AJ32" s="1073"/>
      <c r="AK32" s="1016">
        <v>1800</v>
      </c>
      <c r="AL32" s="1007"/>
      <c r="AM32" s="1007"/>
      <c r="AN32" s="1007"/>
      <c r="AO32" s="1007"/>
      <c r="AP32" s="1007">
        <v>23719</v>
      </c>
      <c r="AQ32" s="1007"/>
      <c r="AR32" s="1007"/>
      <c r="AS32" s="1007"/>
      <c r="AT32" s="1007"/>
      <c r="AU32" s="1007">
        <v>17789</v>
      </c>
      <c r="AV32" s="1007"/>
      <c r="AW32" s="1007"/>
      <c r="AX32" s="1007"/>
      <c r="AY32" s="1007"/>
      <c r="AZ32" s="1077"/>
      <c r="BA32" s="1077"/>
      <c r="BB32" s="1077"/>
      <c r="BC32" s="1077"/>
      <c r="BD32" s="1077"/>
      <c r="BE32" s="1008" t="s">
        <v>393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395</v>
      </c>
      <c r="C33" s="1067"/>
      <c r="D33" s="1067"/>
      <c r="E33" s="1067"/>
      <c r="F33" s="1067"/>
      <c r="G33" s="1067"/>
      <c r="H33" s="1067"/>
      <c r="I33" s="1067"/>
      <c r="J33" s="1067"/>
      <c r="K33" s="1067"/>
      <c r="L33" s="1067"/>
      <c r="M33" s="1067"/>
      <c r="N33" s="1067"/>
      <c r="O33" s="1067"/>
      <c r="P33" s="1068"/>
      <c r="Q33" s="1074">
        <v>147</v>
      </c>
      <c r="R33" s="1075"/>
      <c r="S33" s="1075"/>
      <c r="T33" s="1075"/>
      <c r="U33" s="1075"/>
      <c r="V33" s="1075">
        <v>103</v>
      </c>
      <c r="W33" s="1075"/>
      <c r="X33" s="1075"/>
      <c r="Y33" s="1075"/>
      <c r="Z33" s="1075"/>
      <c r="AA33" s="1075">
        <v>44</v>
      </c>
      <c r="AB33" s="1075"/>
      <c r="AC33" s="1075"/>
      <c r="AD33" s="1075"/>
      <c r="AE33" s="1076"/>
      <c r="AF33" s="1071">
        <v>44</v>
      </c>
      <c r="AG33" s="1072"/>
      <c r="AH33" s="1072"/>
      <c r="AI33" s="1072"/>
      <c r="AJ33" s="1073"/>
      <c r="AK33" s="1016">
        <v>112</v>
      </c>
      <c r="AL33" s="1007"/>
      <c r="AM33" s="1007"/>
      <c r="AN33" s="1007"/>
      <c r="AO33" s="1007"/>
      <c r="AP33" s="1007">
        <v>273</v>
      </c>
      <c r="AQ33" s="1007"/>
      <c r="AR33" s="1007"/>
      <c r="AS33" s="1007"/>
      <c r="AT33" s="1007"/>
      <c r="AU33" s="1007">
        <v>272</v>
      </c>
      <c r="AV33" s="1007"/>
      <c r="AW33" s="1007"/>
      <c r="AX33" s="1007"/>
      <c r="AY33" s="1007"/>
      <c r="AZ33" s="1077"/>
      <c r="BA33" s="1077"/>
      <c r="BB33" s="1077"/>
      <c r="BC33" s="1077"/>
      <c r="BD33" s="1077"/>
      <c r="BE33" s="1008" t="s">
        <v>396</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397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377</v>
      </c>
      <c r="B63" s="973" t="s">
        <v>398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5643</v>
      </c>
      <c r="AG63" s="995"/>
      <c r="AH63" s="995"/>
      <c r="AI63" s="995"/>
      <c r="AJ63" s="1058"/>
      <c r="AK63" s="1059"/>
      <c r="AL63" s="999"/>
      <c r="AM63" s="999"/>
      <c r="AN63" s="999"/>
      <c r="AO63" s="999"/>
      <c r="AP63" s="995">
        <v>32005</v>
      </c>
      <c r="AQ63" s="995"/>
      <c r="AR63" s="995"/>
      <c r="AS63" s="995"/>
      <c r="AT63" s="995"/>
      <c r="AU63" s="995">
        <v>18077</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400</v>
      </c>
      <c r="B66" s="1032"/>
      <c r="C66" s="1032"/>
      <c r="D66" s="1032"/>
      <c r="E66" s="1032"/>
      <c r="F66" s="1032"/>
      <c r="G66" s="1032"/>
      <c r="H66" s="1032"/>
      <c r="I66" s="1032"/>
      <c r="J66" s="1032"/>
      <c r="K66" s="1032"/>
      <c r="L66" s="1032"/>
      <c r="M66" s="1032"/>
      <c r="N66" s="1032"/>
      <c r="O66" s="1032"/>
      <c r="P66" s="1033"/>
      <c r="Q66" s="1037" t="s">
        <v>381</v>
      </c>
      <c r="R66" s="1038"/>
      <c r="S66" s="1038"/>
      <c r="T66" s="1038"/>
      <c r="U66" s="1039"/>
      <c r="V66" s="1037" t="s">
        <v>382</v>
      </c>
      <c r="W66" s="1038"/>
      <c r="X66" s="1038"/>
      <c r="Y66" s="1038"/>
      <c r="Z66" s="1039"/>
      <c r="AA66" s="1037" t="s">
        <v>383</v>
      </c>
      <c r="AB66" s="1038"/>
      <c r="AC66" s="1038"/>
      <c r="AD66" s="1038"/>
      <c r="AE66" s="1039"/>
      <c r="AF66" s="1043" t="s">
        <v>384</v>
      </c>
      <c r="AG66" s="1044"/>
      <c r="AH66" s="1044"/>
      <c r="AI66" s="1044"/>
      <c r="AJ66" s="1045"/>
      <c r="AK66" s="1037" t="s">
        <v>385</v>
      </c>
      <c r="AL66" s="1032"/>
      <c r="AM66" s="1032"/>
      <c r="AN66" s="1032"/>
      <c r="AO66" s="1033"/>
      <c r="AP66" s="1037" t="s">
        <v>386</v>
      </c>
      <c r="AQ66" s="1038"/>
      <c r="AR66" s="1038"/>
      <c r="AS66" s="1038"/>
      <c r="AT66" s="1039"/>
      <c r="AU66" s="1037" t="s">
        <v>401</v>
      </c>
      <c r="AV66" s="1038"/>
      <c r="AW66" s="1038"/>
      <c r="AX66" s="1038"/>
      <c r="AY66" s="1039"/>
      <c r="AZ66" s="1037" t="s">
        <v>364</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550</v>
      </c>
      <c r="C68" s="1022"/>
      <c r="D68" s="1022"/>
      <c r="E68" s="1022"/>
      <c r="F68" s="1022"/>
      <c r="G68" s="1022"/>
      <c r="H68" s="1022"/>
      <c r="I68" s="1022"/>
      <c r="J68" s="1022"/>
      <c r="K68" s="1022"/>
      <c r="L68" s="1022"/>
      <c r="M68" s="1022"/>
      <c r="N68" s="1022"/>
      <c r="O68" s="1022"/>
      <c r="P68" s="1023"/>
      <c r="Q68" s="1024">
        <v>1635</v>
      </c>
      <c r="R68" s="1018"/>
      <c r="S68" s="1018"/>
      <c r="T68" s="1018"/>
      <c r="U68" s="1018"/>
      <c r="V68" s="1018">
        <v>1590</v>
      </c>
      <c r="W68" s="1018"/>
      <c r="X68" s="1018"/>
      <c r="Y68" s="1018"/>
      <c r="Z68" s="1018"/>
      <c r="AA68" s="1018">
        <v>45</v>
      </c>
      <c r="AB68" s="1018"/>
      <c r="AC68" s="1018"/>
      <c r="AD68" s="1018"/>
      <c r="AE68" s="1018"/>
      <c r="AF68" s="1018">
        <v>45</v>
      </c>
      <c r="AG68" s="1018"/>
      <c r="AH68" s="1018"/>
      <c r="AI68" s="1018"/>
      <c r="AJ68" s="1018"/>
      <c r="AK68" s="1018">
        <v>18</v>
      </c>
      <c r="AL68" s="1018"/>
      <c r="AM68" s="1018"/>
      <c r="AN68" s="1018"/>
      <c r="AO68" s="1018"/>
      <c r="AP68" s="1018">
        <v>7250</v>
      </c>
      <c r="AQ68" s="1018"/>
      <c r="AR68" s="1018"/>
      <c r="AS68" s="1018"/>
      <c r="AT68" s="1018"/>
      <c r="AU68" s="1018">
        <v>5712</v>
      </c>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551</v>
      </c>
      <c r="C69" s="1011"/>
      <c r="D69" s="1011"/>
      <c r="E69" s="1011"/>
      <c r="F69" s="1011"/>
      <c r="G69" s="1011"/>
      <c r="H69" s="1011"/>
      <c r="I69" s="1011"/>
      <c r="J69" s="1011"/>
      <c r="K69" s="1011"/>
      <c r="L69" s="1011"/>
      <c r="M69" s="1011"/>
      <c r="N69" s="1011"/>
      <c r="O69" s="1011"/>
      <c r="P69" s="1012"/>
      <c r="Q69" s="1013">
        <v>313</v>
      </c>
      <c r="R69" s="1007"/>
      <c r="S69" s="1007"/>
      <c r="T69" s="1007"/>
      <c r="U69" s="1007"/>
      <c r="V69" s="1007">
        <v>294</v>
      </c>
      <c r="W69" s="1007"/>
      <c r="X69" s="1007"/>
      <c r="Y69" s="1007"/>
      <c r="Z69" s="1007"/>
      <c r="AA69" s="1007">
        <v>19</v>
      </c>
      <c r="AB69" s="1007"/>
      <c r="AC69" s="1007"/>
      <c r="AD69" s="1007"/>
      <c r="AE69" s="1007"/>
      <c r="AF69" s="1007">
        <v>19</v>
      </c>
      <c r="AG69" s="1007"/>
      <c r="AH69" s="1007"/>
      <c r="AI69" s="1007"/>
      <c r="AJ69" s="1007"/>
      <c r="AK69" s="1007">
        <v>83</v>
      </c>
      <c r="AL69" s="1007"/>
      <c r="AM69" s="1007"/>
      <c r="AN69" s="1007"/>
      <c r="AO69" s="1007"/>
      <c r="AP69" s="1007" t="s">
        <v>549</v>
      </c>
      <c r="AQ69" s="1007"/>
      <c r="AR69" s="1007"/>
      <c r="AS69" s="1007"/>
      <c r="AT69" s="1007"/>
      <c r="AU69" s="1007" t="s">
        <v>549</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552</v>
      </c>
      <c r="C70" s="1011"/>
      <c r="D70" s="1011"/>
      <c r="E70" s="1011"/>
      <c r="F70" s="1011"/>
      <c r="G70" s="1011"/>
      <c r="H70" s="1011"/>
      <c r="I70" s="1011"/>
      <c r="J70" s="1011"/>
      <c r="K70" s="1011"/>
      <c r="L70" s="1011"/>
      <c r="M70" s="1011"/>
      <c r="N70" s="1011"/>
      <c r="O70" s="1011"/>
      <c r="P70" s="1012"/>
      <c r="Q70" s="1013">
        <v>62</v>
      </c>
      <c r="R70" s="1007"/>
      <c r="S70" s="1007"/>
      <c r="T70" s="1007"/>
      <c r="U70" s="1007"/>
      <c r="V70" s="1007">
        <v>61</v>
      </c>
      <c r="W70" s="1007"/>
      <c r="X70" s="1007"/>
      <c r="Y70" s="1007"/>
      <c r="Z70" s="1007"/>
      <c r="AA70" s="1007">
        <v>1</v>
      </c>
      <c r="AB70" s="1007"/>
      <c r="AC70" s="1007"/>
      <c r="AD70" s="1007"/>
      <c r="AE70" s="1007"/>
      <c r="AF70" s="1007">
        <v>1</v>
      </c>
      <c r="AG70" s="1007"/>
      <c r="AH70" s="1007"/>
      <c r="AI70" s="1007"/>
      <c r="AJ70" s="1007"/>
      <c r="AK70" s="1007" t="s">
        <v>549</v>
      </c>
      <c r="AL70" s="1007"/>
      <c r="AM70" s="1007"/>
      <c r="AN70" s="1007"/>
      <c r="AO70" s="1007"/>
      <c r="AP70" s="1007" t="s">
        <v>549</v>
      </c>
      <c r="AQ70" s="1007"/>
      <c r="AR70" s="1007"/>
      <c r="AS70" s="1007"/>
      <c r="AT70" s="1007"/>
      <c r="AU70" s="1007" t="s">
        <v>549</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553</v>
      </c>
      <c r="C71" s="1011"/>
      <c r="D71" s="1011"/>
      <c r="E71" s="1011"/>
      <c r="F71" s="1011"/>
      <c r="G71" s="1011"/>
      <c r="H71" s="1011"/>
      <c r="I71" s="1011"/>
      <c r="J71" s="1011"/>
      <c r="K71" s="1011"/>
      <c r="L71" s="1011"/>
      <c r="M71" s="1011"/>
      <c r="N71" s="1011"/>
      <c r="O71" s="1011"/>
      <c r="P71" s="1012"/>
      <c r="Q71" s="1013">
        <v>155</v>
      </c>
      <c r="R71" s="1007"/>
      <c r="S71" s="1007"/>
      <c r="T71" s="1007"/>
      <c r="U71" s="1007"/>
      <c r="V71" s="1007">
        <v>153</v>
      </c>
      <c r="W71" s="1007"/>
      <c r="X71" s="1007"/>
      <c r="Y71" s="1007"/>
      <c r="Z71" s="1007"/>
      <c r="AA71" s="1007">
        <v>3</v>
      </c>
      <c r="AB71" s="1007"/>
      <c r="AC71" s="1007"/>
      <c r="AD71" s="1007"/>
      <c r="AE71" s="1007"/>
      <c r="AF71" s="1007">
        <v>3</v>
      </c>
      <c r="AG71" s="1007"/>
      <c r="AH71" s="1007"/>
      <c r="AI71" s="1007"/>
      <c r="AJ71" s="1007"/>
      <c r="AK71" s="1007" t="s">
        <v>564</v>
      </c>
      <c r="AL71" s="1007"/>
      <c r="AM71" s="1007"/>
      <c r="AN71" s="1007"/>
      <c r="AO71" s="1007"/>
      <c r="AP71" s="1007" t="s">
        <v>549</v>
      </c>
      <c r="AQ71" s="1007"/>
      <c r="AR71" s="1007"/>
      <c r="AS71" s="1007"/>
      <c r="AT71" s="1007"/>
      <c r="AU71" s="1007" t="s">
        <v>549</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554</v>
      </c>
      <c r="C72" s="1011"/>
      <c r="D72" s="1011"/>
      <c r="E72" s="1011"/>
      <c r="F72" s="1011"/>
      <c r="G72" s="1011"/>
      <c r="H72" s="1011"/>
      <c r="I72" s="1011"/>
      <c r="J72" s="1011"/>
      <c r="K72" s="1011"/>
      <c r="L72" s="1011"/>
      <c r="M72" s="1011"/>
      <c r="N72" s="1011"/>
      <c r="O72" s="1011"/>
      <c r="P72" s="1012"/>
      <c r="Q72" s="1013">
        <v>16</v>
      </c>
      <c r="R72" s="1007"/>
      <c r="S72" s="1007"/>
      <c r="T72" s="1007"/>
      <c r="U72" s="1007"/>
      <c r="V72" s="1007">
        <v>14</v>
      </c>
      <c r="W72" s="1007"/>
      <c r="X72" s="1007"/>
      <c r="Y72" s="1007"/>
      <c r="Z72" s="1007"/>
      <c r="AA72" s="1007">
        <v>2</v>
      </c>
      <c r="AB72" s="1007"/>
      <c r="AC72" s="1007"/>
      <c r="AD72" s="1007"/>
      <c r="AE72" s="1007"/>
      <c r="AF72" s="1007">
        <v>2</v>
      </c>
      <c r="AG72" s="1007"/>
      <c r="AH72" s="1007"/>
      <c r="AI72" s="1007"/>
      <c r="AJ72" s="1007"/>
      <c r="AK72" s="1007" t="s">
        <v>549</v>
      </c>
      <c r="AL72" s="1007"/>
      <c r="AM72" s="1007"/>
      <c r="AN72" s="1007"/>
      <c r="AO72" s="1007"/>
      <c r="AP72" s="1007" t="s">
        <v>549</v>
      </c>
      <c r="AQ72" s="1007"/>
      <c r="AR72" s="1007"/>
      <c r="AS72" s="1007"/>
      <c r="AT72" s="1007"/>
      <c r="AU72" s="1007" t="s">
        <v>549</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555</v>
      </c>
      <c r="C73" s="1011"/>
      <c r="D73" s="1011"/>
      <c r="E73" s="1011"/>
      <c r="F73" s="1011"/>
      <c r="G73" s="1011"/>
      <c r="H73" s="1011"/>
      <c r="I73" s="1011"/>
      <c r="J73" s="1011"/>
      <c r="K73" s="1011"/>
      <c r="L73" s="1011"/>
      <c r="M73" s="1011"/>
      <c r="N73" s="1011"/>
      <c r="O73" s="1011"/>
      <c r="P73" s="1012"/>
      <c r="Q73" s="1013">
        <v>5869</v>
      </c>
      <c r="R73" s="1007"/>
      <c r="S73" s="1007"/>
      <c r="T73" s="1007"/>
      <c r="U73" s="1007"/>
      <c r="V73" s="1007">
        <v>4818</v>
      </c>
      <c r="W73" s="1007"/>
      <c r="X73" s="1007"/>
      <c r="Y73" s="1007"/>
      <c r="Z73" s="1007"/>
      <c r="AA73" s="1007">
        <v>1051</v>
      </c>
      <c r="AB73" s="1007"/>
      <c r="AC73" s="1007"/>
      <c r="AD73" s="1007"/>
      <c r="AE73" s="1007"/>
      <c r="AF73" s="1007">
        <v>1051</v>
      </c>
      <c r="AG73" s="1007"/>
      <c r="AH73" s="1007"/>
      <c r="AI73" s="1007"/>
      <c r="AJ73" s="1007"/>
      <c r="AK73" s="1007">
        <v>18</v>
      </c>
      <c r="AL73" s="1007"/>
      <c r="AM73" s="1007"/>
      <c r="AN73" s="1007"/>
      <c r="AO73" s="1007"/>
      <c r="AP73" s="1007" t="s">
        <v>549</v>
      </c>
      <c r="AQ73" s="1007"/>
      <c r="AR73" s="1007"/>
      <c r="AS73" s="1007"/>
      <c r="AT73" s="1007"/>
      <c r="AU73" s="1007" t="s">
        <v>549</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556</v>
      </c>
      <c r="C74" s="1011"/>
      <c r="D74" s="1011"/>
      <c r="E74" s="1011"/>
      <c r="F74" s="1011"/>
      <c r="G74" s="1011"/>
      <c r="H74" s="1011"/>
      <c r="I74" s="1011"/>
      <c r="J74" s="1011"/>
      <c r="K74" s="1011"/>
      <c r="L74" s="1011"/>
      <c r="M74" s="1011"/>
      <c r="N74" s="1011"/>
      <c r="O74" s="1011"/>
      <c r="P74" s="1012"/>
      <c r="Q74" s="1013">
        <v>280</v>
      </c>
      <c r="R74" s="1007"/>
      <c r="S74" s="1007"/>
      <c r="T74" s="1007"/>
      <c r="U74" s="1007"/>
      <c r="V74" s="1007">
        <v>269</v>
      </c>
      <c r="W74" s="1007"/>
      <c r="X74" s="1007"/>
      <c r="Y74" s="1007"/>
      <c r="Z74" s="1007"/>
      <c r="AA74" s="1007">
        <v>11</v>
      </c>
      <c r="AB74" s="1007"/>
      <c r="AC74" s="1007"/>
      <c r="AD74" s="1007"/>
      <c r="AE74" s="1007"/>
      <c r="AF74" s="1007">
        <v>11</v>
      </c>
      <c r="AG74" s="1007"/>
      <c r="AH74" s="1007"/>
      <c r="AI74" s="1007"/>
      <c r="AJ74" s="1007"/>
      <c r="AK74" s="1007" t="s">
        <v>549</v>
      </c>
      <c r="AL74" s="1007"/>
      <c r="AM74" s="1007"/>
      <c r="AN74" s="1007"/>
      <c r="AO74" s="1007"/>
      <c r="AP74" s="1007">
        <v>101</v>
      </c>
      <c r="AQ74" s="1007"/>
      <c r="AR74" s="1007"/>
      <c r="AS74" s="1007"/>
      <c r="AT74" s="1007"/>
      <c r="AU74" s="1007">
        <v>4</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557</v>
      </c>
      <c r="C75" s="1011"/>
      <c r="D75" s="1011"/>
      <c r="E75" s="1011"/>
      <c r="F75" s="1011"/>
      <c r="G75" s="1011"/>
      <c r="H75" s="1011"/>
      <c r="I75" s="1011"/>
      <c r="J75" s="1011"/>
      <c r="K75" s="1011"/>
      <c r="L75" s="1011"/>
      <c r="M75" s="1011"/>
      <c r="N75" s="1011"/>
      <c r="O75" s="1011"/>
      <c r="P75" s="1012"/>
      <c r="Q75" s="1014">
        <v>5</v>
      </c>
      <c r="R75" s="1015"/>
      <c r="S75" s="1015"/>
      <c r="T75" s="1015"/>
      <c r="U75" s="1016"/>
      <c r="V75" s="1017">
        <v>3</v>
      </c>
      <c r="W75" s="1015"/>
      <c r="X75" s="1015"/>
      <c r="Y75" s="1015"/>
      <c r="Z75" s="1016"/>
      <c r="AA75" s="1017">
        <v>2</v>
      </c>
      <c r="AB75" s="1015"/>
      <c r="AC75" s="1015"/>
      <c r="AD75" s="1015"/>
      <c r="AE75" s="1016"/>
      <c r="AF75" s="1017">
        <v>2</v>
      </c>
      <c r="AG75" s="1015"/>
      <c r="AH75" s="1015"/>
      <c r="AI75" s="1015"/>
      <c r="AJ75" s="1016"/>
      <c r="AK75" s="1017" t="s">
        <v>549</v>
      </c>
      <c r="AL75" s="1015"/>
      <c r="AM75" s="1015"/>
      <c r="AN75" s="1015"/>
      <c r="AO75" s="1016"/>
      <c r="AP75" s="1017" t="s">
        <v>549</v>
      </c>
      <c r="AQ75" s="1015"/>
      <c r="AR75" s="1015"/>
      <c r="AS75" s="1015"/>
      <c r="AT75" s="1016"/>
      <c r="AU75" s="1017" t="s">
        <v>549</v>
      </c>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558</v>
      </c>
      <c r="C76" s="1011"/>
      <c r="D76" s="1011"/>
      <c r="E76" s="1011"/>
      <c r="F76" s="1011"/>
      <c r="G76" s="1011"/>
      <c r="H76" s="1011"/>
      <c r="I76" s="1011"/>
      <c r="J76" s="1011"/>
      <c r="K76" s="1011"/>
      <c r="L76" s="1011"/>
      <c r="M76" s="1011"/>
      <c r="N76" s="1011"/>
      <c r="O76" s="1011"/>
      <c r="P76" s="1012"/>
      <c r="Q76" s="1014">
        <v>249</v>
      </c>
      <c r="R76" s="1015"/>
      <c r="S76" s="1015"/>
      <c r="T76" s="1015"/>
      <c r="U76" s="1016"/>
      <c r="V76" s="1017">
        <v>153</v>
      </c>
      <c r="W76" s="1015"/>
      <c r="X76" s="1015"/>
      <c r="Y76" s="1015"/>
      <c r="Z76" s="1016"/>
      <c r="AA76" s="1017">
        <v>96</v>
      </c>
      <c r="AB76" s="1015"/>
      <c r="AC76" s="1015"/>
      <c r="AD76" s="1015"/>
      <c r="AE76" s="1016"/>
      <c r="AF76" s="1017">
        <v>96</v>
      </c>
      <c r="AG76" s="1015"/>
      <c r="AH76" s="1015"/>
      <c r="AI76" s="1015"/>
      <c r="AJ76" s="1016"/>
      <c r="AK76" s="1017" t="s">
        <v>549</v>
      </c>
      <c r="AL76" s="1015"/>
      <c r="AM76" s="1015"/>
      <c r="AN76" s="1015"/>
      <c r="AO76" s="1016"/>
      <c r="AP76" s="1017" t="s">
        <v>549</v>
      </c>
      <c r="AQ76" s="1015"/>
      <c r="AR76" s="1015"/>
      <c r="AS76" s="1015"/>
      <c r="AT76" s="1016"/>
      <c r="AU76" s="1017" t="s">
        <v>549</v>
      </c>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559</v>
      </c>
      <c r="C77" s="1011"/>
      <c r="D77" s="1011"/>
      <c r="E77" s="1011"/>
      <c r="F77" s="1011"/>
      <c r="G77" s="1011"/>
      <c r="H77" s="1011"/>
      <c r="I77" s="1011"/>
      <c r="J77" s="1011"/>
      <c r="K77" s="1011"/>
      <c r="L77" s="1011"/>
      <c r="M77" s="1011"/>
      <c r="N77" s="1011"/>
      <c r="O77" s="1011"/>
      <c r="P77" s="1012"/>
      <c r="Q77" s="1014">
        <v>38</v>
      </c>
      <c r="R77" s="1015"/>
      <c r="S77" s="1015"/>
      <c r="T77" s="1015"/>
      <c r="U77" s="1016"/>
      <c r="V77" s="1017">
        <v>23</v>
      </c>
      <c r="W77" s="1015"/>
      <c r="X77" s="1015"/>
      <c r="Y77" s="1015"/>
      <c r="Z77" s="1016"/>
      <c r="AA77" s="1017">
        <v>15</v>
      </c>
      <c r="AB77" s="1015"/>
      <c r="AC77" s="1015"/>
      <c r="AD77" s="1015"/>
      <c r="AE77" s="1016"/>
      <c r="AF77" s="1017">
        <v>15</v>
      </c>
      <c r="AG77" s="1015"/>
      <c r="AH77" s="1015"/>
      <c r="AI77" s="1015"/>
      <c r="AJ77" s="1016"/>
      <c r="AK77" s="1017" t="s">
        <v>549</v>
      </c>
      <c r="AL77" s="1015"/>
      <c r="AM77" s="1015"/>
      <c r="AN77" s="1015"/>
      <c r="AO77" s="1016"/>
      <c r="AP77" s="1017" t="s">
        <v>563</v>
      </c>
      <c r="AQ77" s="1015"/>
      <c r="AR77" s="1015"/>
      <c r="AS77" s="1015"/>
      <c r="AT77" s="1016"/>
      <c r="AU77" s="1017" t="s">
        <v>549</v>
      </c>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560</v>
      </c>
      <c r="C78" s="1011"/>
      <c r="D78" s="1011"/>
      <c r="E78" s="1011"/>
      <c r="F78" s="1011"/>
      <c r="G78" s="1011"/>
      <c r="H78" s="1011"/>
      <c r="I78" s="1011"/>
      <c r="J78" s="1011"/>
      <c r="K78" s="1011"/>
      <c r="L78" s="1011"/>
      <c r="M78" s="1011"/>
      <c r="N78" s="1011"/>
      <c r="O78" s="1011"/>
      <c r="P78" s="1012"/>
      <c r="Q78" s="1013">
        <v>442</v>
      </c>
      <c r="R78" s="1007"/>
      <c r="S78" s="1007"/>
      <c r="T78" s="1007"/>
      <c r="U78" s="1007"/>
      <c r="V78" s="1007">
        <v>440</v>
      </c>
      <c r="W78" s="1007"/>
      <c r="X78" s="1007"/>
      <c r="Y78" s="1007"/>
      <c r="Z78" s="1007"/>
      <c r="AA78" s="1007">
        <v>3</v>
      </c>
      <c r="AB78" s="1007"/>
      <c r="AC78" s="1007"/>
      <c r="AD78" s="1007"/>
      <c r="AE78" s="1007"/>
      <c r="AF78" s="1007">
        <v>3</v>
      </c>
      <c r="AG78" s="1007"/>
      <c r="AH78" s="1007"/>
      <c r="AI78" s="1007"/>
      <c r="AJ78" s="1007"/>
      <c r="AK78" s="1007">
        <v>8</v>
      </c>
      <c r="AL78" s="1007"/>
      <c r="AM78" s="1007"/>
      <c r="AN78" s="1007"/>
      <c r="AO78" s="1007"/>
      <c r="AP78" s="1007" t="s">
        <v>549</v>
      </c>
      <c r="AQ78" s="1007"/>
      <c r="AR78" s="1007"/>
      <c r="AS78" s="1007"/>
      <c r="AT78" s="1007"/>
      <c r="AU78" s="1007" t="s">
        <v>549</v>
      </c>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561</v>
      </c>
      <c r="C79" s="1011"/>
      <c r="D79" s="1011"/>
      <c r="E79" s="1011"/>
      <c r="F79" s="1011"/>
      <c r="G79" s="1011"/>
      <c r="H79" s="1011"/>
      <c r="I79" s="1011"/>
      <c r="J79" s="1011"/>
      <c r="K79" s="1011"/>
      <c r="L79" s="1011"/>
      <c r="M79" s="1011"/>
      <c r="N79" s="1011"/>
      <c r="O79" s="1011"/>
      <c r="P79" s="1012"/>
      <c r="Q79" s="1013">
        <v>237</v>
      </c>
      <c r="R79" s="1007"/>
      <c r="S79" s="1007"/>
      <c r="T79" s="1007"/>
      <c r="U79" s="1007"/>
      <c r="V79" s="1007">
        <v>234</v>
      </c>
      <c r="W79" s="1007"/>
      <c r="X79" s="1007"/>
      <c r="Y79" s="1007"/>
      <c r="Z79" s="1007"/>
      <c r="AA79" s="1007">
        <v>4</v>
      </c>
      <c r="AB79" s="1007"/>
      <c r="AC79" s="1007"/>
      <c r="AD79" s="1007"/>
      <c r="AE79" s="1007"/>
      <c r="AF79" s="1007">
        <v>4</v>
      </c>
      <c r="AG79" s="1007"/>
      <c r="AH79" s="1007"/>
      <c r="AI79" s="1007"/>
      <c r="AJ79" s="1007"/>
      <c r="AK79" s="1007">
        <v>12</v>
      </c>
      <c r="AL79" s="1007"/>
      <c r="AM79" s="1007"/>
      <c r="AN79" s="1007"/>
      <c r="AO79" s="1007"/>
      <c r="AP79" s="1007" t="s">
        <v>549</v>
      </c>
      <c r="AQ79" s="1007"/>
      <c r="AR79" s="1007"/>
      <c r="AS79" s="1007"/>
      <c r="AT79" s="1007"/>
      <c r="AU79" s="1007" t="s">
        <v>549</v>
      </c>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562</v>
      </c>
      <c r="C80" s="1011"/>
      <c r="D80" s="1011"/>
      <c r="E80" s="1011"/>
      <c r="F80" s="1011"/>
      <c r="G80" s="1011"/>
      <c r="H80" s="1011"/>
      <c r="I80" s="1011"/>
      <c r="J80" s="1011"/>
      <c r="K80" s="1011"/>
      <c r="L80" s="1011"/>
      <c r="M80" s="1011"/>
      <c r="N80" s="1011"/>
      <c r="O80" s="1011"/>
      <c r="P80" s="1012"/>
      <c r="Q80" s="1013">
        <v>254366</v>
      </c>
      <c r="R80" s="1007"/>
      <c r="S80" s="1007"/>
      <c r="T80" s="1007"/>
      <c r="U80" s="1007"/>
      <c r="V80" s="1007">
        <v>246438</v>
      </c>
      <c r="W80" s="1007"/>
      <c r="X80" s="1007"/>
      <c r="Y80" s="1007"/>
      <c r="Z80" s="1007"/>
      <c r="AA80" s="1007">
        <v>7929</v>
      </c>
      <c r="AB80" s="1007"/>
      <c r="AC80" s="1007"/>
      <c r="AD80" s="1007"/>
      <c r="AE80" s="1007"/>
      <c r="AF80" s="1007">
        <v>7525</v>
      </c>
      <c r="AG80" s="1007"/>
      <c r="AH80" s="1007"/>
      <c r="AI80" s="1007"/>
      <c r="AJ80" s="1007"/>
      <c r="AK80" s="1007" t="s">
        <v>549</v>
      </c>
      <c r="AL80" s="1007"/>
      <c r="AM80" s="1007"/>
      <c r="AN80" s="1007"/>
      <c r="AO80" s="1007"/>
      <c r="AP80" s="1007" t="s">
        <v>549</v>
      </c>
      <c r="AQ80" s="1007"/>
      <c r="AR80" s="1007"/>
      <c r="AS80" s="1007"/>
      <c r="AT80" s="1007"/>
      <c r="AU80" s="1007" t="s">
        <v>549</v>
      </c>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402</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8777</v>
      </c>
      <c r="AG88" s="995"/>
      <c r="AH88" s="995"/>
      <c r="AI88" s="995"/>
      <c r="AJ88" s="995"/>
      <c r="AK88" s="999"/>
      <c r="AL88" s="999"/>
      <c r="AM88" s="999"/>
      <c r="AN88" s="999"/>
      <c r="AO88" s="999"/>
      <c r="AP88" s="995">
        <v>7351</v>
      </c>
      <c r="AQ88" s="995"/>
      <c r="AR88" s="995"/>
      <c r="AS88" s="995"/>
      <c r="AT88" s="995"/>
      <c r="AU88" s="995">
        <v>5716</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403</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5257</v>
      </c>
      <c r="CS102" s="989"/>
      <c r="CT102" s="989"/>
      <c r="CU102" s="989"/>
      <c r="CV102" s="990"/>
      <c r="CW102" s="988">
        <v>713</v>
      </c>
      <c r="CX102" s="989"/>
      <c r="CY102" s="989"/>
      <c r="CZ102" s="989"/>
      <c r="DA102" s="990"/>
      <c r="DB102" s="988">
        <v>12388</v>
      </c>
      <c r="DC102" s="989"/>
      <c r="DD102" s="989"/>
      <c r="DE102" s="989"/>
      <c r="DF102" s="990"/>
      <c r="DG102" s="988" t="s">
        <v>549</v>
      </c>
      <c r="DH102" s="989"/>
      <c r="DI102" s="989"/>
      <c r="DJ102" s="989"/>
      <c r="DK102" s="990"/>
      <c r="DL102" s="988" t="s">
        <v>564</v>
      </c>
      <c r="DM102" s="989"/>
      <c r="DN102" s="989"/>
      <c r="DO102" s="989"/>
      <c r="DP102" s="990"/>
      <c r="DQ102" s="988">
        <v>7570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404</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405</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408</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409</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410</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411</v>
      </c>
      <c r="AB109" s="932"/>
      <c r="AC109" s="932"/>
      <c r="AD109" s="932"/>
      <c r="AE109" s="933"/>
      <c r="AF109" s="934" t="s">
        <v>412</v>
      </c>
      <c r="AG109" s="932"/>
      <c r="AH109" s="932"/>
      <c r="AI109" s="932"/>
      <c r="AJ109" s="933"/>
      <c r="AK109" s="934" t="s">
        <v>294</v>
      </c>
      <c r="AL109" s="932"/>
      <c r="AM109" s="932"/>
      <c r="AN109" s="932"/>
      <c r="AO109" s="933"/>
      <c r="AP109" s="934" t="s">
        <v>413</v>
      </c>
      <c r="AQ109" s="932"/>
      <c r="AR109" s="932"/>
      <c r="AS109" s="932"/>
      <c r="AT109" s="965"/>
      <c r="AU109" s="931" t="s">
        <v>410</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411</v>
      </c>
      <c r="BR109" s="932"/>
      <c r="BS109" s="932"/>
      <c r="BT109" s="932"/>
      <c r="BU109" s="933"/>
      <c r="BV109" s="934" t="s">
        <v>412</v>
      </c>
      <c r="BW109" s="932"/>
      <c r="BX109" s="932"/>
      <c r="BY109" s="932"/>
      <c r="BZ109" s="933"/>
      <c r="CA109" s="934" t="s">
        <v>294</v>
      </c>
      <c r="CB109" s="932"/>
      <c r="CC109" s="932"/>
      <c r="CD109" s="932"/>
      <c r="CE109" s="933"/>
      <c r="CF109" s="972" t="s">
        <v>413</v>
      </c>
      <c r="CG109" s="972"/>
      <c r="CH109" s="972"/>
      <c r="CI109" s="972"/>
      <c r="CJ109" s="972"/>
      <c r="CK109" s="934" t="s">
        <v>414</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411</v>
      </c>
      <c r="DH109" s="932"/>
      <c r="DI109" s="932"/>
      <c r="DJ109" s="932"/>
      <c r="DK109" s="933"/>
      <c r="DL109" s="934" t="s">
        <v>412</v>
      </c>
      <c r="DM109" s="932"/>
      <c r="DN109" s="932"/>
      <c r="DO109" s="932"/>
      <c r="DP109" s="933"/>
      <c r="DQ109" s="934" t="s">
        <v>294</v>
      </c>
      <c r="DR109" s="932"/>
      <c r="DS109" s="932"/>
      <c r="DT109" s="932"/>
      <c r="DU109" s="933"/>
      <c r="DV109" s="934" t="s">
        <v>413</v>
      </c>
      <c r="DW109" s="932"/>
      <c r="DX109" s="932"/>
      <c r="DY109" s="932"/>
      <c r="DZ109" s="965"/>
    </row>
    <row r="110" spans="1:131" s="230" customFormat="1" ht="26.25" customHeight="1" x14ac:dyDescent="0.2">
      <c r="A110" s="843" t="s">
        <v>415</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6437400</v>
      </c>
      <c r="AB110" s="925"/>
      <c r="AC110" s="925"/>
      <c r="AD110" s="925"/>
      <c r="AE110" s="926"/>
      <c r="AF110" s="927">
        <v>6617363</v>
      </c>
      <c r="AG110" s="925"/>
      <c r="AH110" s="925"/>
      <c r="AI110" s="925"/>
      <c r="AJ110" s="926"/>
      <c r="AK110" s="927">
        <v>6487820</v>
      </c>
      <c r="AL110" s="925"/>
      <c r="AM110" s="925"/>
      <c r="AN110" s="925"/>
      <c r="AO110" s="926"/>
      <c r="AP110" s="928">
        <v>23.9</v>
      </c>
      <c r="AQ110" s="929"/>
      <c r="AR110" s="929"/>
      <c r="AS110" s="929"/>
      <c r="AT110" s="930"/>
      <c r="AU110" s="966" t="s">
        <v>69</v>
      </c>
      <c r="AV110" s="967"/>
      <c r="AW110" s="967"/>
      <c r="AX110" s="967"/>
      <c r="AY110" s="967"/>
      <c r="AZ110" s="896" t="s">
        <v>416</v>
      </c>
      <c r="BA110" s="844"/>
      <c r="BB110" s="844"/>
      <c r="BC110" s="844"/>
      <c r="BD110" s="844"/>
      <c r="BE110" s="844"/>
      <c r="BF110" s="844"/>
      <c r="BG110" s="844"/>
      <c r="BH110" s="844"/>
      <c r="BI110" s="844"/>
      <c r="BJ110" s="844"/>
      <c r="BK110" s="844"/>
      <c r="BL110" s="844"/>
      <c r="BM110" s="844"/>
      <c r="BN110" s="844"/>
      <c r="BO110" s="844"/>
      <c r="BP110" s="845"/>
      <c r="BQ110" s="897">
        <v>67895085</v>
      </c>
      <c r="BR110" s="878"/>
      <c r="BS110" s="878"/>
      <c r="BT110" s="878"/>
      <c r="BU110" s="878"/>
      <c r="BV110" s="878">
        <v>65564825</v>
      </c>
      <c r="BW110" s="878"/>
      <c r="BX110" s="878"/>
      <c r="BY110" s="878"/>
      <c r="BZ110" s="878"/>
      <c r="CA110" s="878">
        <v>62821648</v>
      </c>
      <c r="CB110" s="878"/>
      <c r="CC110" s="878"/>
      <c r="CD110" s="878"/>
      <c r="CE110" s="878"/>
      <c r="CF110" s="902">
        <v>231.4</v>
      </c>
      <c r="CG110" s="903"/>
      <c r="CH110" s="903"/>
      <c r="CI110" s="903"/>
      <c r="CJ110" s="903"/>
      <c r="CK110" s="962" t="s">
        <v>417</v>
      </c>
      <c r="CL110" s="855"/>
      <c r="CM110" s="896" t="s">
        <v>418</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v>1406228</v>
      </c>
      <c r="DH110" s="878"/>
      <c r="DI110" s="878"/>
      <c r="DJ110" s="878"/>
      <c r="DK110" s="878"/>
      <c r="DL110" s="878">
        <v>1289231</v>
      </c>
      <c r="DM110" s="878"/>
      <c r="DN110" s="878"/>
      <c r="DO110" s="878"/>
      <c r="DP110" s="878"/>
      <c r="DQ110" s="878">
        <v>1172234</v>
      </c>
      <c r="DR110" s="878"/>
      <c r="DS110" s="878"/>
      <c r="DT110" s="878"/>
      <c r="DU110" s="878"/>
      <c r="DV110" s="879">
        <v>4.3</v>
      </c>
      <c r="DW110" s="879"/>
      <c r="DX110" s="879"/>
      <c r="DY110" s="879"/>
      <c r="DZ110" s="880"/>
    </row>
    <row r="111" spans="1:131" s="230" customFormat="1" ht="26.25" customHeight="1" x14ac:dyDescent="0.2">
      <c r="A111" s="810" t="s">
        <v>419</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420</v>
      </c>
      <c r="BA111" s="788"/>
      <c r="BB111" s="788"/>
      <c r="BC111" s="788"/>
      <c r="BD111" s="788"/>
      <c r="BE111" s="788"/>
      <c r="BF111" s="788"/>
      <c r="BG111" s="788"/>
      <c r="BH111" s="788"/>
      <c r="BI111" s="788"/>
      <c r="BJ111" s="788"/>
      <c r="BK111" s="788"/>
      <c r="BL111" s="788"/>
      <c r="BM111" s="788"/>
      <c r="BN111" s="788"/>
      <c r="BO111" s="788"/>
      <c r="BP111" s="789"/>
      <c r="BQ111" s="852">
        <v>1406228</v>
      </c>
      <c r="BR111" s="853"/>
      <c r="BS111" s="853"/>
      <c r="BT111" s="853"/>
      <c r="BU111" s="853"/>
      <c r="BV111" s="853">
        <v>1289231</v>
      </c>
      <c r="BW111" s="853"/>
      <c r="BX111" s="853"/>
      <c r="BY111" s="853"/>
      <c r="BZ111" s="853"/>
      <c r="CA111" s="853">
        <v>1172234</v>
      </c>
      <c r="CB111" s="853"/>
      <c r="CC111" s="853"/>
      <c r="CD111" s="853"/>
      <c r="CE111" s="853"/>
      <c r="CF111" s="911">
        <v>4.3</v>
      </c>
      <c r="CG111" s="912"/>
      <c r="CH111" s="912"/>
      <c r="CI111" s="912"/>
      <c r="CJ111" s="912"/>
      <c r="CK111" s="963"/>
      <c r="CL111" s="857"/>
      <c r="CM111" s="851" t="s">
        <v>421</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422</v>
      </c>
      <c r="B112" s="949"/>
      <c r="C112" s="788" t="s">
        <v>423</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424</v>
      </c>
      <c r="BA112" s="788"/>
      <c r="BB112" s="788"/>
      <c r="BC112" s="788"/>
      <c r="BD112" s="788"/>
      <c r="BE112" s="788"/>
      <c r="BF112" s="788"/>
      <c r="BG112" s="788"/>
      <c r="BH112" s="788"/>
      <c r="BI112" s="788"/>
      <c r="BJ112" s="788"/>
      <c r="BK112" s="788"/>
      <c r="BL112" s="788"/>
      <c r="BM112" s="788"/>
      <c r="BN112" s="788"/>
      <c r="BO112" s="788"/>
      <c r="BP112" s="789"/>
      <c r="BQ112" s="852">
        <v>18349586</v>
      </c>
      <c r="BR112" s="853"/>
      <c r="BS112" s="853"/>
      <c r="BT112" s="853"/>
      <c r="BU112" s="853"/>
      <c r="BV112" s="853">
        <v>18219926</v>
      </c>
      <c r="BW112" s="853"/>
      <c r="BX112" s="853"/>
      <c r="BY112" s="853"/>
      <c r="BZ112" s="853"/>
      <c r="CA112" s="853">
        <v>18077490</v>
      </c>
      <c r="CB112" s="853"/>
      <c r="CC112" s="853"/>
      <c r="CD112" s="853"/>
      <c r="CE112" s="853"/>
      <c r="CF112" s="911">
        <v>66.599999999999994</v>
      </c>
      <c r="CG112" s="912"/>
      <c r="CH112" s="912"/>
      <c r="CI112" s="912"/>
      <c r="CJ112" s="912"/>
      <c r="CK112" s="963"/>
      <c r="CL112" s="857"/>
      <c r="CM112" s="851" t="s">
        <v>425</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426</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1734522</v>
      </c>
      <c r="AB113" s="955"/>
      <c r="AC113" s="955"/>
      <c r="AD113" s="955"/>
      <c r="AE113" s="956"/>
      <c r="AF113" s="957">
        <v>1704905</v>
      </c>
      <c r="AG113" s="955"/>
      <c r="AH113" s="955"/>
      <c r="AI113" s="955"/>
      <c r="AJ113" s="956"/>
      <c r="AK113" s="957">
        <v>1674106</v>
      </c>
      <c r="AL113" s="955"/>
      <c r="AM113" s="955"/>
      <c r="AN113" s="955"/>
      <c r="AO113" s="956"/>
      <c r="AP113" s="958">
        <v>6.2</v>
      </c>
      <c r="AQ113" s="959"/>
      <c r="AR113" s="959"/>
      <c r="AS113" s="959"/>
      <c r="AT113" s="960"/>
      <c r="AU113" s="968"/>
      <c r="AV113" s="969"/>
      <c r="AW113" s="969"/>
      <c r="AX113" s="969"/>
      <c r="AY113" s="969"/>
      <c r="AZ113" s="851" t="s">
        <v>427</v>
      </c>
      <c r="BA113" s="788"/>
      <c r="BB113" s="788"/>
      <c r="BC113" s="788"/>
      <c r="BD113" s="788"/>
      <c r="BE113" s="788"/>
      <c r="BF113" s="788"/>
      <c r="BG113" s="788"/>
      <c r="BH113" s="788"/>
      <c r="BI113" s="788"/>
      <c r="BJ113" s="788"/>
      <c r="BK113" s="788"/>
      <c r="BL113" s="788"/>
      <c r="BM113" s="788"/>
      <c r="BN113" s="788"/>
      <c r="BO113" s="788"/>
      <c r="BP113" s="789"/>
      <c r="BQ113" s="852">
        <v>6685424</v>
      </c>
      <c r="BR113" s="853"/>
      <c r="BS113" s="853"/>
      <c r="BT113" s="853"/>
      <c r="BU113" s="853"/>
      <c r="BV113" s="853">
        <v>6288543</v>
      </c>
      <c r="BW113" s="853"/>
      <c r="BX113" s="853"/>
      <c r="BY113" s="853"/>
      <c r="BZ113" s="853"/>
      <c r="CA113" s="853">
        <v>5716070</v>
      </c>
      <c r="CB113" s="853"/>
      <c r="CC113" s="853"/>
      <c r="CD113" s="853"/>
      <c r="CE113" s="853"/>
      <c r="CF113" s="911">
        <v>21.1</v>
      </c>
      <c r="CG113" s="912"/>
      <c r="CH113" s="912"/>
      <c r="CI113" s="912"/>
      <c r="CJ113" s="912"/>
      <c r="CK113" s="963"/>
      <c r="CL113" s="857"/>
      <c r="CM113" s="851" t="s">
        <v>428</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429</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140788</v>
      </c>
      <c r="AB114" s="816"/>
      <c r="AC114" s="816"/>
      <c r="AD114" s="816"/>
      <c r="AE114" s="817"/>
      <c r="AF114" s="818">
        <v>382012</v>
      </c>
      <c r="AG114" s="816"/>
      <c r="AH114" s="816"/>
      <c r="AI114" s="816"/>
      <c r="AJ114" s="817"/>
      <c r="AK114" s="818">
        <v>575464</v>
      </c>
      <c r="AL114" s="816"/>
      <c r="AM114" s="816"/>
      <c r="AN114" s="816"/>
      <c r="AO114" s="817"/>
      <c r="AP114" s="860">
        <v>2.1</v>
      </c>
      <c r="AQ114" s="861"/>
      <c r="AR114" s="861"/>
      <c r="AS114" s="861"/>
      <c r="AT114" s="862"/>
      <c r="AU114" s="968"/>
      <c r="AV114" s="969"/>
      <c r="AW114" s="969"/>
      <c r="AX114" s="969"/>
      <c r="AY114" s="969"/>
      <c r="AZ114" s="851" t="s">
        <v>430</v>
      </c>
      <c r="BA114" s="788"/>
      <c r="BB114" s="788"/>
      <c r="BC114" s="788"/>
      <c r="BD114" s="788"/>
      <c r="BE114" s="788"/>
      <c r="BF114" s="788"/>
      <c r="BG114" s="788"/>
      <c r="BH114" s="788"/>
      <c r="BI114" s="788"/>
      <c r="BJ114" s="788"/>
      <c r="BK114" s="788"/>
      <c r="BL114" s="788"/>
      <c r="BM114" s="788"/>
      <c r="BN114" s="788"/>
      <c r="BO114" s="788"/>
      <c r="BP114" s="789"/>
      <c r="BQ114" s="852">
        <v>6890769</v>
      </c>
      <c r="BR114" s="853"/>
      <c r="BS114" s="853"/>
      <c r="BT114" s="853"/>
      <c r="BU114" s="853"/>
      <c r="BV114" s="853">
        <v>6984767</v>
      </c>
      <c r="BW114" s="853"/>
      <c r="BX114" s="853"/>
      <c r="BY114" s="853"/>
      <c r="BZ114" s="853"/>
      <c r="CA114" s="853">
        <v>7237869</v>
      </c>
      <c r="CB114" s="853"/>
      <c r="CC114" s="853"/>
      <c r="CD114" s="853"/>
      <c r="CE114" s="853"/>
      <c r="CF114" s="911">
        <v>26.7</v>
      </c>
      <c r="CG114" s="912"/>
      <c r="CH114" s="912"/>
      <c r="CI114" s="912"/>
      <c r="CJ114" s="912"/>
      <c r="CK114" s="963"/>
      <c r="CL114" s="857"/>
      <c r="CM114" s="851" t="s">
        <v>431</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432</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117438</v>
      </c>
      <c r="AB115" s="955"/>
      <c r="AC115" s="955"/>
      <c r="AD115" s="955"/>
      <c r="AE115" s="956"/>
      <c r="AF115" s="957">
        <v>117357</v>
      </c>
      <c r="AG115" s="955"/>
      <c r="AH115" s="955"/>
      <c r="AI115" s="955"/>
      <c r="AJ115" s="956"/>
      <c r="AK115" s="957">
        <v>117262</v>
      </c>
      <c r="AL115" s="955"/>
      <c r="AM115" s="955"/>
      <c r="AN115" s="955"/>
      <c r="AO115" s="956"/>
      <c r="AP115" s="958">
        <v>0.4</v>
      </c>
      <c r="AQ115" s="959"/>
      <c r="AR115" s="959"/>
      <c r="AS115" s="959"/>
      <c r="AT115" s="960"/>
      <c r="AU115" s="968"/>
      <c r="AV115" s="969"/>
      <c r="AW115" s="969"/>
      <c r="AX115" s="969"/>
      <c r="AY115" s="969"/>
      <c r="AZ115" s="851" t="s">
        <v>433</v>
      </c>
      <c r="BA115" s="788"/>
      <c r="BB115" s="788"/>
      <c r="BC115" s="788"/>
      <c r="BD115" s="788"/>
      <c r="BE115" s="788"/>
      <c r="BF115" s="788"/>
      <c r="BG115" s="788"/>
      <c r="BH115" s="788"/>
      <c r="BI115" s="788"/>
      <c r="BJ115" s="788"/>
      <c r="BK115" s="788"/>
      <c r="BL115" s="788"/>
      <c r="BM115" s="788"/>
      <c r="BN115" s="788"/>
      <c r="BO115" s="788"/>
      <c r="BP115" s="789"/>
      <c r="BQ115" s="852">
        <v>7569735</v>
      </c>
      <c r="BR115" s="853"/>
      <c r="BS115" s="853"/>
      <c r="BT115" s="853"/>
      <c r="BU115" s="853"/>
      <c r="BV115" s="853">
        <v>7353816</v>
      </c>
      <c r="BW115" s="853"/>
      <c r="BX115" s="853"/>
      <c r="BY115" s="853"/>
      <c r="BZ115" s="853"/>
      <c r="CA115" s="853">
        <v>7570035</v>
      </c>
      <c r="CB115" s="853"/>
      <c r="CC115" s="853"/>
      <c r="CD115" s="853"/>
      <c r="CE115" s="853"/>
      <c r="CF115" s="911">
        <v>27.9</v>
      </c>
      <c r="CG115" s="912"/>
      <c r="CH115" s="912"/>
      <c r="CI115" s="912"/>
      <c r="CJ115" s="912"/>
      <c r="CK115" s="963"/>
      <c r="CL115" s="857"/>
      <c r="CM115" s="851" t="s">
        <v>434</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435</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436</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437</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438</v>
      </c>
      <c r="Z117" s="933"/>
      <c r="AA117" s="938">
        <v>8430148</v>
      </c>
      <c r="AB117" s="939"/>
      <c r="AC117" s="939"/>
      <c r="AD117" s="939"/>
      <c r="AE117" s="940"/>
      <c r="AF117" s="941">
        <v>8821637</v>
      </c>
      <c r="AG117" s="939"/>
      <c r="AH117" s="939"/>
      <c r="AI117" s="939"/>
      <c r="AJ117" s="940"/>
      <c r="AK117" s="941">
        <v>8854652</v>
      </c>
      <c r="AL117" s="939"/>
      <c r="AM117" s="939"/>
      <c r="AN117" s="939"/>
      <c r="AO117" s="940"/>
      <c r="AP117" s="942"/>
      <c r="AQ117" s="943"/>
      <c r="AR117" s="943"/>
      <c r="AS117" s="943"/>
      <c r="AT117" s="944"/>
      <c r="AU117" s="968"/>
      <c r="AV117" s="969"/>
      <c r="AW117" s="969"/>
      <c r="AX117" s="969"/>
      <c r="AY117" s="969"/>
      <c r="AZ117" s="899" t="s">
        <v>439</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440</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414</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411</v>
      </c>
      <c r="AB118" s="932"/>
      <c r="AC118" s="932"/>
      <c r="AD118" s="932"/>
      <c r="AE118" s="933"/>
      <c r="AF118" s="934" t="s">
        <v>412</v>
      </c>
      <c r="AG118" s="932"/>
      <c r="AH118" s="932"/>
      <c r="AI118" s="932"/>
      <c r="AJ118" s="933"/>
      <c r="AK118" s="934" t="s">
        <v>294</v>
      </c>
      <c r="AL118" s="932"/>
      <c r="AM118" s="932"/>
      <c r="AN118" s="932"/>
      <c r="AO118" s="933"/>
      <c r="AP118" s="935" t="s">
        <v>413</v>
      </c>
      <c r="AQ118" s="936"/>
      <c r="AR118" s="936"/>
      <c r="AS118" s="936"/>
      <c r="AT118" s="937"/>
      <c r="AU118" s="968"/>
      <c r="AV118" s="969"/>
      <c r="AW118" s="969"/>
      <c r="AX118" s="969"/>
      <c r="AY118" s="969"/>
      <c r="AZ118" s="874" t="s">
        <v>441</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442</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417</v>
      </c>
      <c r="B119" s="855"/>
      <c r="C119" s="896" t="s">
        <v>418</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v>116997</v>
      </c>
      <c r="AB119" s="925"/>
      <c r="AC119" s="925"/>
      <c r="AD119" s="925"/>
      <c r="AE119" s="926"/>
      <c r="AF119" s="927">
        <v>116996</v>
      </c>
      <c r="AG119" s="925"/>
      <c r="AH119" s="925"/>
      <c r="AI119" s="925"/>
      <c r="AJ119" s="926"/>
      <c r="AK119" s="927">
        <v>116996</v>
      </c>
      <c r="AL119" s="925"/>
      <c r="AM119" s="925"/>
      <c r="AN119" s="925"/>
      <c r="AO119" s="926"/>
      <c r="AP119" s="928">
        <v>0.4</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443</v>
      </c>
      <c r="BP119" s="914"/>
      <c r="BQ119" s="915">
        <v>108796827</v>
      </c>
      <c r="BR119" s="881"/>
      <c r="BS119" s="881"/>
      <c r="BT119" s="881"/>
      <c r="BU119" s="881"/>
      <c r="BV119" s="881">
        <v>105701108</v>
      </c>
      <c r="BW119" s="881"/>
      <c r="BX119" s="881"/>
      <c r="BY119" s="881"/>
      <c r="BZ119" s="881"/>
      <c r="CA119" s="881">
        <v>102595346</v>
      </c>
      <c r="CB119" s="881"/>
      <c r="CC119" s="881"/>
      <c r="CD119" s="881"/>
      <c r="CE119" s="881"/>
      <c r="CF119" s="784"/>
      <c r="CG119" s="785"/>
      <c r="CH119" s="785"/>
      <c r="CI119" s="785"/>
      <c r="CJ119" s="870"/>
      <c r="CK119" s="964"/>
      <c r="CL119" s="859"/>
      <c r="CM119" s="874" t="s">
        <v>444</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421</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445</v>
      </c>
      <c r="AV120" s="917"/>
      <c r="AW120" s="917"/>
      <c r="AX120" s="917"/>
      <c r="AY120" s="918"/>
      <c r="AZ120" s="896" t="s">
        <v>446</v>
      </c>
      <c r="BA120" s="844"/>
      <c r="BB120" s="844"/>
      <c r="BC120" s="844"/>
      <c r="BD120" s="844"/>
      <c r="BE120" s="844"/>
      <c r="BF120" s="844"/>
      <c r="BG120" s="844"/>
      <c r="BH120" s="844"/>
      <c r="BI120" s="844"/>
      <c r="BJ120" s="844"/>
      <c r="BK120" s="844"/>
      <c r="BL120" s="844"/>
      <c r="BM120" s="844"/>
      <c r="BN120" s="844"/>
      <c r="BO120" s="844"/>
      <c r="BP120" s="845"/>
      <c r="BQ120" s="897">
        <v>14097123</v>
      </c>
      <c r="BR120" s="878"/>
      <c r="BS120" s="878"/>
      <c r="BT120" s="878"/>
      <c r="BU120" s="878"/>
      <c r="BV120" s="878">
        <v>16243629</v>
      </c>
      <c r="BW120" s="878"/>
      <c r="BX120" s="878"/>
      <c r="BY120" s="878"/>
      <c r="BZ120" s="878"/>
      <c r="CA120" s="878">
        <v>17682079</v>
      </c>
      <c r="CB120" s="878"/>
      <c r="CC120" s="878"/>
      <c r="CD120" s="878"/>
      <c r="CE120" s="878"/>
      <c r="CF120" s="902">
        <v>65.099999999999994</v>
      </c>
      <c r="CG120" s="903"/>
      <c r="CH120" s="903"/>
      <c r="CI120" s="903"/>
      <c r="CJ120" s="903"/>
      <c r="CK120" s="904" t="s">
        <v>447</v>
      </c>
      <c r="CL120" s="888"/>
      <c r="CM120" s="888"/>
      <c r="CN120" s="888"/>
      <c r="CO120" s="889"/>
      <c r="CP120" s="908" t="s">
        <v>394</v>
      </c>
      <c r="CQ120" s="909"/>
      <c r="CR120" s="909"/>
      <c r="CS120" s="909"/>
      <c r="CT120" s="909"/>
      <c r="CU120" s="909"/>
      <c r="CV120" s="909"/>
      <c r="CW120" s="909"/>
      <c r="CX120" s="909"/>
      <c r="CY120" s="909"/>
      <c r="CZ120" s="909"/>
      <c r="DA120" s="909"/>
      <c r="DB120" s="909"/>
      <c r="DC120" s="909"/>
      <c r="DD120" s="909"/>
      <c r="DE120" s="909"/>
      <c r="DF120" s="910"/>
      <c r="DG120" s="897">
        <v>17931284</v>
      </c>
      <c r="DH120" s="878"/>
      <c r="DI120" s="878"/>
      <c r="DJ120" s="878"/>
      <c r="DK120" s="878"/>
      <c r="DL120" s="878">
        <v>17868535</v>
      </c>
      <c r="DM120" s="878"/>
      <c r="DN120" s="878"/>
      <c r="DO120" s="878"/>
      <c r="DP120" s="878"/>
      <c r="DQ120" s="878">
        <v>17789063</v>
      </c>
      <c r="DR120" s="878"/>
      <c r="DS120" s="878"/>
      <c r="DT120" s="878"/>
      <c r="DU120" s="878"/>
      <c r="DV120" s="879">
        <v>65.5</v>
      </c>
      <c r="DW120" s="879"/>
      <c r="DX120" s="879"/>
      <c r="DY120" s="879"/>
      <c r="DZ120" s="880"/>
    </row>
    <row r="121" spans="1:130" s="230" customFormat="1" ht="26.25" customHeight="1" x14ac:dyDescent="0.2">
      <c r="A121" s="856"/>
      <c r="B121" s="857"/>
      <c r="C121" s="899" t="s">
        <v>448</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449</v>
      </c>
      <c r="BA121" s="788"/>
      <c r="BB121" s="788"/>
      <c r="BC121" s="788"/>
      <c r="BD121" s="788"/>
      <c r="BE121" s="788"/>
      <c r="BF121" s="788"/>
      <c r="BG121" s="788"/>
      <c r="BH121" s="788"/>
      <c r="BI121" s="788"/>
      <c r="BJ121" s="788"/>
      <c r="BK121" s="788"/>
      <c r="BL121" s="788"/>
      <c r="BM121" s="788"/>
      <c r="BN121" s="788"/>
      <c r="BO121" s="788"/>
      <c r="BP121" s="789"/>
      <c r="BQ121" s="852">
        <v>17512668</v>
      </c>
      <c r="BR121" s="853"/>
      <c r="BS121" s="853"/>
      <c r="BT121" s="853"/>
      <c r="BU121" s="853"/>
      <c r="BV121" s="853">
        <v>17293887</v>
      </c>
      <c r="BW121" s="853"/>
      <c r="BX121" s="853"/>
      <c r="BY121" s="853"/>
      <c r="BZ121" s="853"/>
      <c r="CA121" s="853">
        <v>16905070</v>
      </c>
      <c r="CB121" s="853"/>
      <c r="CC121" s="853"/>
      <c r="CD121" s="853"/>
      <c r="CE121" s="853"/>
      <c r="CF121" s="911">
        <v>62.3</v>
      </c>
      <c r="CG121" s="912"/>
      <c r="CH121" s="912"/>
      <c r="CI121" s="912"/>
      <c r="CJ121" s="912"/>
      <c r="CK121" s="905"/>
      <c r="CL121" s="891"/>
      <c r="CM121" s="891"/>
      <c r="CN121" s="891"/>
      <c r="CO121" s="892"/>
      <c r="CP121" s="871" t="s">
        <v>395</v>
      </c>
      <c r="CQ121" s="872"/>
      <c r="CR121" s="872"/>
      <c r="CS121" s="872"/>
      <c r="CT121" s="872"/>
      <c r="CU121" s="872"/>
      <c r="CV121" s="872"/>
      <c r="CW121" s="872"/>
      <c r="CX121" s="872"/>
      <c r="CY121" s="872"/>
      <c r="CZ121" s="872"/>
      <c r="DA121" s="872"/>
      <c r="DB121" s="872"/>
      <c r="DC121" s="872"/>
      <c r="DD121" s="872"/>
      <c r="DE121" s="872"/>
      <c r="DF121" s="873"/>
      <c r="DG121" s="852">
        <v>397444</v>
      </c>
      <c r="DH121" s="853"/>
      <c r="DI121" s="853"/>
      <c r="DJ121" s="853"/>
      <c r="DK121" s="853"/>
      <c r="DL121" s="853">
        <v>330001</v>
      </c>
      <c r="DM121" s="853"/>
      <c r="DN121" s="853"/>
      <c r="DO121" s="853"/>
      <c r="DP121" s="853"/>
      <c r="DQ121" s="853">
        <v>272401</v>
      </c>
      <c r="DR121" s="853"/>
      <c r="DS121" s="853"/>
      <c r="DT121" s="853"/>
      <c r="DU121" s="853"/>
      <c r="DV121" s="830">
        <v>1</v>
      </c>
      <c r="DW121" s="830"/>
      <c r="DX121" s="830"/>
      <c r="DY121" s="830"/>
      <c r="DZ121" s="831"/>
    </row>
    <row r="122" spans="1:130" s="230" customFormat="1" ht="26.25" customHeight="1" x14ac:dyDescent="0.2">
      <c r="A122" s="856"/>
      <c r="B122" s="857"/>
      <c r="C122" s="851" t="s">
        <v>431</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450</v>
      </c>
      <c r="BA122" s="875"/>
      <c r="BB122" s="875"/>
      <c r="BC122" s="875"/>
      <c r="BD122" s="875"/>
      <c r="BE122" s="875"/>
      <c r="BF122" s="875"/>
      <c r="BG122" s="875"/>
      <c r="BH122" s="875"/>
      <c r="BI122" s="875"/>
      <c r="BJ122" s="875"/>
      <c r="BK122" s="875"/>
      <c r="BL122" s="875"/>
      <c r="BM122" s="875"/>
      <c r="BN122" s="875"/>
      <c r="BO122" s="875"/>
      <c r="BP122" s="876"/>
      <c r="BQ122" s="915">
        <v>63358307</v>
      </c>
      <c r="BR122" s="881"/>
      <c r="BS122" s="881"/>
      <c r="BT122" s="881"/>
      <c r="BU122" s="881"/>
      <c r="BV122" s="881">
        <v>60852694</v>
      </c>
      <c r="BW122" s="881"/>
      <c r="BX122" s="881"/>
      <c r="BY122" s="881"/>
      <c r="BZ122" s="881"/>
      <c r="CA122" s="881">
        <v>58124807</v>
      </c>
      <c r="CB122" s="881"/>
      <c r="CC122" s="881"/>
      <c r="CD122" s="881"/>
      <c r="CE122" s="881"/>
      <c r="CF122" s="882">
        <v>214.1</v>
      </c>
      <c r="CG122" s="883"/>
      <c r="CH122" s="883"/>
      <c r="CI122" s="883"/>
      <c r="CJ122" s="883"/>
      <c r="CK122" s="905"/>
      <c r="CL122" s="891"/>
      <c r="CM122" s="891"/>
      <c r="CN122" s="891"/>
      <c r="CO122" s="892"/>
      <c r="CP122" s="871" t="s">
        <v>392</v>
      </c>
      <c r="CQ122" s="872"/>
      <c r="CR122" s="872"/>
      <c r="CS122" s="872"/>
      <c r="CT122" s="872"/>
      <c r="CU122" s="872"/>
      <c r="CV122" s="872"/>
      <c r="CW122" s="872"/>
      <c r="CX122" s="872"/>
      <c r="CY122" s="872"/>
      <c r="CZ122" s="872"/>
      <c r="DA122" s="872"/>
      <c r="DB122" s="872"/>
      <c r="DC122" s="872"/>
      <c r="DD122" s="872"/>
      <c r="DE122" s="872"/>
      <c r="DF122" s="873"/>
      <c r="DG122" s="852">
        <v>20858</v>
      </c>
      <c r="DH122" s="853"/>
      <c r="DI122" s="853"/>
      <c r="DJ122" s="853"/>
      <c r="DK122" s="853"/>
      <c r="DL122" s="853">
        <v>21390</v>
      </c>
      <c r="DM122" s="853"/>
      <c r="DN122" s="853"/>
      <c r="DO122" s="853"/>
      <c r="DP122" s="853"/>
      <c r="DQ122" s="853">
        <v>16026</v>
      </c>
      <c r="DR122" s="853"/>
      <c r="DS122" s="853"/>
      <c r="DT122" s="853"/>
      <c r="DU122" s="853"/>
      <c r="DV122" s="830">
        <v>0.1</v>
      </c>
      <c r="DW122" s="830"/>
      <c r="DX122" s="830"/>
      <c r="DY122" s="830"/>
      <c r="DZ122" s="831"/>
    </row>
    <row r="123" spans="1:130" s="230" customFormat="1" ht="26.25" customHeight="1" x14ac:dyDescent="0.2">
      <c r="A123" s="856"/>
      <c r="B123" s="857"/>
      <c r="C123" s="851" t="s">
        <v>437</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451</v>
      </c>
      <c r="BP123" s="914"/>
      <c r="BQ123" s="868">
        <v>94968098</v>
      </c>
      <c r="BR123" s="869"/>
      <c r="BS123" s="869"/>
      <c r="BT123" s="869"/>
      <c r="BU123" s="869"/>
      <c r="BV123" s="869">
        <v>94390210</v>
      </c>
      <c r="BW123" s="869"/>
      <c r="BX123" s="869"/>
      <c r="BY123" s="869"/>
      <c r="BZ123" s="869"/>
      <c r="CA123" s="869">
        <v>92711956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x14ac:dyDescent="0.25">
      <c r="A124" s="856"/>
      <c r="B124" s="857"/>
      <c r="C124" s="851" t="s">
        <v>440</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50.7</v>
      </c>
      <c r="BR124" s="867"/>
      <c r="BS124" s="867"/>
      <c r="BT124" s="867"/>
      <c r="BU124" s="867"/>
      <c r="BV124" s="867">
        <v>42.5</v>
      </c>
      <c r="BW124" s="867"/>
      <c r="BX124" s="867"/>
      <c r="BY124" s="867"/>
      <c r="BZ124" s="867"/>
      <c r="CA124" s="867">
        <v>36.4</v>
      </c>
      <c r="CB124" s="867"/>
      <c r="CC124" s="867"/>
      <c r="CD124" s="867"/>
      <c r="CE124" s="867"/>
      <c r="CF124" s="762"/>
      <c r="CG124" s="763"/>
      <c r="CH124" s="763"/>
      <c r="CI124" s="763"/>
      <c r="CJ124" s="898"/>
      <c r="CK124" s="906"/>
      <c r="CL124" s="906"/>
      <c r="CM124" s="906"/>
      <c r="CN124" s="906"/>
      <c r="CO124" s="907"/>
      <c r="CP124" s="871" t="s">
        <v>453</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442</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454</v>
      </c>
      <c r="CL125" s="888"/>
      <c r="CM125" s="888"/>
      <c r="CN125" s="888"/>
      <c r="CO125" s="889"/>
      <c r="CP125" s="896" t="s">
        <v>455</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444</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456</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v>441</v>
      </c>
      <c r="AB127" s="816"/>
      <c r="AC127" s="816"/>
      <c r="AD127" s="816"/>
      <c r="AE127" s="817"/>
      <c r="AF127" s="818">
        <v>361</v>
      </c>
      <c r="AG127" s="816"/>
      <c r="AH127" s="816"/>
      <c r="AI127" s="816"/>
      <c r="AJ127" s="817"/>
      <c r="AK127" s="818">
        <v>266</v>
      </c>
      <c r="AL127" s="816"/>
      <c r="AM127" s="816"/>
      <c r="AN127" s="816"/>
      <c r="AO127" s="817"/>
      <c r="AP127" s="860">
        <v>0</v>
      </c>
      <c r="AQ127" s="861"/>
      <c r="AR127" s="861"/>
      <c r="AS127" s="861"/>
      <c r="AT127" s="862"/>
      <c r="AU127" s="232"/>
      <c r="AV127" s="232"/>
      <c r="AW127" s="232"/>
      <c r="AX127" s="877" t="s">
        <v>458</v>
      </c>
      <c r="AY127" s="848"/>
      <c r="AZ127" s="848"/>
      <c r="BA127" s="848"/>
      <c r="BB127" s="848"/>
      <c r="BC127" s="848"/>
      <c r="BD127" s="848"/>
      <c r="BE127" s="849"/>
      <c r="BF127" s="847" t="s">
        <v>459</v>
      </c>
      <c r="BG127" s="848"/>
      <c r="BH127" s="848"/>
      <c r="BI127" s="848"/>
      <c r="BJ127" s="848"/>
      <c r="BK127" s="848"/>
      <c r="BL127" s="849"/>
      <c r="BM127" s="847" t="s">
        <v>460</v>
      </c>
      <c r="BN127" s="848"/>
      <c r="BO127" s="848"/>
      <c r="BP127" s="848"/>
      <c r="BQ127" s="848"/>
      <c r="BR127" s="848"/>
      <c r="BS127" s="849"/>
      <c r="BT127" s="847" t="s">
        <v>461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462</v>
      </c>
      <c r="CQ127" s="788"/>
      <c r="CR127" s="788"/>
      <c r="CS127" s="788"/>
      <c r="CT127" s="788"/>
      <c r="CU127" s="788"/>
      <c r="CV127" s="788"/>
      <c r="CW127" s="788"/>
      <c r="CX127" s="788"/>
      <c r="CY127" s="788"/>
      <c r="CZ127" s="788"/>
      <c r="DA127" s="788"/>
      <c r="DB127" s="788"/>
      <c r="DC127" s="788"/>
      <c r="DD127" s="788"/>
      <c r="DE127" s="788"/>
      <c r="DF127" s="789"/>
      <c r="DG127" s="852">
        <v>7569735</v>
      </c>
      <c r="DH127" s="853"/>
      <c r="DI127" s="853"/>
      <c r="DJ127" s="853"/>
      <c r="DK127" s="853"/>
      <c r="DL127" s="853">
        <v>7353816</v>
      </c>
      <c r="DM127" s="853"/>
      <c r="DN127" s="853"/>
      <c r="DO127" s="853"/>
      <c r="DP127" s="853"/>
      <c r="DQ127" s="853">
        <v>7570035</v>
      </c>
      <c r="DR127" s="853"/>
      <c r="DS127" s="853"/>
      <c r="DT127" s="853"/>
      <c r="DU127" s="853"/>
      <c r="DV127" s="830">
        <v>27.9</v>
      </c>
      <c r="DW127" s="830"/>
      <c r="DX127" s="830"/>
      <c r="DY127" s="830"/>
      <c r="DZ127" s="831"/>
    </row>
    <row r="128" spans="1:130" s="230" customFormat="1" ht="26.25" customHeight="1" thickBot="1" x14ac:dyDescent="0.25">
      <c r="A128" s="832" t="s">
        <v>463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464</v>
      </c>
      <c r="X128" s="834"/>
      <c r="Y128" s="834"/>
      <c r="Z128" s="835"/>
      <c r="AA128" s="836">
        <v>1218888</v>
      </c>
      <c r="AB128" s="837"/>
      <c r="AC128" s="837"/>
      <c r="AD128" s="837"/>
      <c r="AE128" s="838"/>
      <c r="AF128" s="839">
        <v>1520314</v>
      </c>
      <c r="AG128" s="837"/>
      <c r="AH128" s="837"/>
      <c r="AI128" s="837"/>
      <c r="AJ128" s="838"/>
      <c r="AK128" s="839">
        <v>1571636</v>
      </c>
      <c r="AL128" s="837"/>
      <c r="AM128" s="837"/>
      <c r="AN128" s="837"/>
      <c r="AO128" s="838"/>
      <c r="AP128" s="840"/>
      <c r="AQ128" s="841"/>
      <c r="AR128" s="841"/>
      <c r="AS128" s="841"/>
      <c r="AT128" s="842"/>
      <c r="AU128" s="232"/>
      <c r="AV128" s="232"/>
      <c r="AW128" s="232"/>
      <c r="AX128" s="843" t="s">
        <v>465</v>
      </c>
      <c r="AY128" s="844"/>
      <c r="AZ128" s="844"/>
      <c r="BA128" s="844"/>
      <c r="BB128" s="844"/>
      <c r="BC128" s="844"/>
      <c r="BD128" s="844"/>
      <c r="BE128" s="845"/>
      <c r="BF128" s="822" t="s">
        <v>122</v>
      </c>
      <c r="BG128" s="823"/>
      <c r="BH128" s="823"/>
      <c r="BI128" s="823"/>
      <c r="BJ128" s="823"/>
      <c r="BK128" s="823"/>
      <c r="BL128" s="846"/>
      <c r="BM128" s="822">
        <v>11.7</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466</v>
      </c>
      <c r="CQ128" s="766"/>
      <c r="CR128" s="766"/>
      <c r="CS128" s="766"/>
      <c r="CT128" s="766"/>
      <c r="CU128" s="766"/>
      <c r="CV128" s="766"/>
      <c r="CW128" s="766"/>
      <c r="CX128" s="766"/>
      <c r="CY128" s="766"/>
      <c r="CZ128" s="766"/>
      <c r="DA128" s="766"/>
      <c r="DB128" s="766"/>
      <c r="DC128" s="766"/>
      <c r="DD128" s="766"/>
      <c r="DE128" s="766"/>
      <c r="DF128" s="767"/>
      <c r="DG128" s="826" t="s">
        <v>122</v>
      </c>
      <c r="DH128" s="827"/>
      <c r="DI128" s="827"/>
      <c r="DJ128" s="827"/>
      <c r="DK128" s="827"/>
      <c r="DL128" s="827" t="s">
        <v>122</v>
      </c>
      <c r="DM128" s="827"/>
      <c r="DN128" s="827"/>
      <c r="DO128" s="827"/>
      <c r="DP128" s="827"/>
      <c r="DQ128" s="827" t="s">
        <v>122</v>
      </c>
      <c r="DR128" s="827"/>
      <c r="DS128" s="827"/>
      <c r="DT128" s="827"/>
      <c r="DU128" s="827"/>
      <c r="DV128" s="828" t="s">
        <v>122</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467</v>
      </c>
      <c r="X129" s="813"/>
      <c r="Y129" s="813"/>
      <c r="Z129" s="814"/>
      <c r="AA129" s="815">
        <v>32425262</v>
      </c>
      <c r="AB129" s="816"/>
      <c r="AC129" s="816"/>
      <c r="AD129" s="816"/>
      <c r="AE129" s="817"/>
      <c r="AF129" s="818">
        <v>31953151</v>
      </c>
      <c r="AG129" s="816"/>
      <c r="AH129" s="816"/>
      <c r="AI129" s="816"/>
      <c r="AJ129" s="817"/>
      <c r="AK129" s="818">
        <v>32498215</v>
      </c>
      <c r="AL129" s="816"/>
      <c r="AM129" s="816"/>
      <c r="AN129" s="816"/>
      <c r="AO129" s="817"/>
      <c r="AP129" s="819"/>
      <c r="AQ129" s="820"/>
      <c r="AR129" s="820"/>
      <c r="AS129" s="820"/>
      <c r="AT129" s="821"/>
      <c r="AU129" s="233"/>
      <c r="AV129" s="233"/>
      <c r="AW129" s="233"/>
      <c r="AX129" s="787" t="s">
        <v>468</v>
      </c>
      <c r="AY129" s="788"/>
      <c r="AZ129" s="788"/>
      <c r="BA129" s="788"/>
      <c r="BB129" s="788"/>
      <c r="BC129" s="788"/>
      <c r="BD129" s="788"/>
      <c r="BE129" s="789"/>
      <c r="BF129" s="806" t="s">
        <v>122</v>
      </c>
      <c r="BG129" s="807"/>
      <c r="BH129" s="807"/>
      <c r="BI129" s="807"/>
      <c r="BJ129" s="807"/>
      <c r="BK129" s="807"/>
      <c r="BL129" s="808"/>
      <c r="BM129" s="806">
        <v>16.7</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469</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470</v>
      </c>
      <c r="X130" s="813"/>
      <c r="Y130" s="813"/>
      <c r="Z130" s="814"/>
      <c r="AA130" s="815">
        <v>5189314</v>
      </c>
      <c r="AB130" s="816"/>
      <c r="AC130" s="816"/>
      <c r="AD130" s="816"/>
      <c r="AE130" s="817"/>
      <c r="AF130" s="818">
        <v>5365099</v>
      </c>
      <c r="AG130" s="816"/>
      <c r="AH130" s="816"/>
      <c r="AI130" s="816"/>
      <c r="AJ130" s="817"/>
      <c r="AK130" s="818">
        <v>5349655</v>
      </c>
      <c r="AL130" s="816"/>
      <c r="AM130" s="816"/>
      <c r="AN130" s="816"/>
      <c r="AO130" s="817"/>
      <c r="AP130" s="819"/>
      <c r="AQ130" s="820"/>
      <c r="AR130" s="820"/>
      <c r="AS130" s="820"/>
      <c r="AT130" s="821"/>
      <c r="AU130" s="233"/>
      <c r="AV130" s="233"/>
      <c r="AW130" s="233"/>
      <c r="AX130" s="787" t="s">
        <v>471</v>
      </c>
      <c r="AY130" s="788"/>
      <c r="AZ130" s="788"/>
      <c r="BA130" s="788"/>
      <c r="BB130" s="788"/>
      <c r="BC130" s="788"/>
      <c r="BD130" s="788"/>
      <c r="BE130" s="789"/>
      <c r="BF130" s="790">
        <v>7.2</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472</v>
      </c>
      <c r="X131" s="797"/>
      <c r="Y131" s="797"/>
      <c r="Z131" s="798"/>
      <c r="AA131" s="799">
        <v>27235948</v>
      </c>
      <c r="AB131" s="800"/>
      <c r="AC131" s="800"/>
      <c r="AD131" s="800"/>
      <c r="AE131" s="801"/>
      <c r="AF131" s="802">
        <v>26588052</v>
      </c>
      <c r="AG131" s="800"/>
      <c r="AH131" s="800"/>
      <c r="AI131" s="800"/>
      <c r="AJ131" s="801"/>
      <c r="AK131" s="802">
        <v>27148560</v>
      </c>
      <c r="AL131" s="800"/>
      <c r="AM131" s="800"/>
      <c r="AN131" s="800"/>
      <c r="AO131" s="801"/>
      <c r="AP131" s="803"/>
      <c r="AQ131" s="804"/>
      <c r="AR131" s="804"/>
      <c r="AS131" s="804"/>
      <c r="AT131" s="805"/>
      <c r="AU131" s="233"/>
      <c r="AV131" s="233"/>
      <c r="AW131" s="233"/>
      <c r="AX131" s="765" t="s">
        <v>473</v>
      </c>
      <c r="AY131" s="766"/>
      <c r="AZ131" s="766"/>
      <c r="BA131" s="766"/>
      <c r="BB131" s="766"/>
      <c r="BC131" s="766"/>
      <c r="BD131" s="766"/>
      <c r="BE131" s="767"/>
      <c r="BF131" s="768">
        <v>36.4</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474</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475</v>
      </c>
      <c r="W132" s="778"/>
      <c r="X132" s="778"/>
      <c r="Y132" s="778"/>
      <c r="Z132" s="779"/>
      <c r="AA132" s="780">
        <v>7.4238135569999999</v>
      </c>
      <c r="AB132" s="781"/>
      <c r="AC132" s="781"/>
      <c r="AD132" s="781"/>
      <c r="AE132" s="782"/>
      <c r="AF132" s="783">
        <v>7.2823086100000003</v>
      </c>
      <c r="AG132" s="781"/>
      <c r="AH132" s="781"/>
      <c r="AI132" s="781"/>
      <c r="AJ132" s="782"/>
      <c r="AK132" s="783">
        <v>7.1214127009999997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476</v>
      </c>
      <c r="W133" s="757"/>
      <c r="X133" s="757"/>
      <c r="Y133" s="757"/>
      <c r="Z133" s="758"/>
      <c r="AA133" s="759">
        <v>7.7</v>
      </c>
      <c r="AB133" s="760"/>
      <c r="AC133" s="760"/>
      <c r="AD133" s="760"/>
      <c r="AE133" s="761"/>
      <c r="AF133" s="759">
        <v>7.5</v>
      </c>
      <c r="AG133" s="760"/>
      <c r="AH133" s="760"/>
      <c r="AI133" s="760"/>
      <c r="AJ133" s="761"/>
      <c r="AK133" s="759">
        <v>7.2</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qKAEdglXOhcqL8kafz8nBkQr8g/qxyVnAvU7IjwD49CKwVuqi0FaxcqyhgSMcXWsHld0vizBuWCKr++u5octA==" saltValue="MUcLTh9T8M0M/DFprisk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0bzCK+cGdDbyW1zXa02/VG0nnVokFj1ESJVDwxL7zh3DBHahA01/KLWnZgDNKiZqjK+cA5iowFS+LpOlRepkOA==" saltValue="I2HA1fQ1oV/ZZrrbi3Jgd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qypEl1zxg3KapBiF6D+kwOAI04zWlKdBEvmwPRaW+df6fnLqWQ9mr0+/JZA9XQG8IiJ81PNNypzR9+/76KTt7A==" saltValue="/PNA63lBu1wBgq3jcuQTH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485</v>
      </c>
      <c r="AL9" s="1167"/>
      <c r="AM9" s="1167"/>
      <c r="AN9" s="1168"/>
      <c r="AO9" s="281">
        <v>9735095</v>
      </c>
      <c r="AP9" s="281">
        <v>70055</v>
      </c>
      <c r="AQ9" s="282">
        <v>66571</v>
      </c>
      <c r="AR9" s="283">
        <v>5.2</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486</v>
      </c>
      <c r="AL10" s="1167"/>
      <c r="AM10" s="1167"/>
      <c r="AN10" s="1168"/>
      <c r="AO10" s="284">
        <v>16651</v>
      </c>
      <c r="AP10" s="284">
        <v>120</v>
      </c>
      <c r="AQ10" s="285">
        <v>3999</v>
      </c>
      <c r="AR10" s="286">
        <v>-97</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487</v>
      </c>
      <c r="AL11" s="1167"/>
      <c r="AM11" s="1167"/>
      <c r="AN11" s="1168"/>
      <c r="AO11" s="284">
        <v>2504</v>
      </c>
      <c r="AP11" s="284">
        <v>18</v>
      </c>
      <c r="AQ11" s="285">
        <v>2086</v>
      </c>
      <c r="AR11" s="286">
        <v>-99.1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488</v>
      </c>
      <c r="AL12" s="1167"/>
      <c r="AM12" s="1167"/>
      <c r="AN12" s="1168"/>
      <c r="AO12" s="284" t="s">
        <v>489</v>
      </c>
      <c r="AP12" s="284" t="s">
        <v>489</v>
      </c>
      <c r="AQ12" s="285">
        <v>22</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490</v>
      </c>
      <c r="AL13" s="1167"/>
      <c r="AM13" s="1167"/>
      <c r="AN13" s="1168"/>
      <c r="AO13" s="284">
        <v>287708</v>
      </c>
      <c r="AP13" s="284">
        <v>2070</v>
      </c>
      <c r="AQ13" s="285">
        <v>2452</v>
      </c>
      <c r="AR13" s="286">
        <v>-15.6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491</v>
      </c>
      <c r="AL14" s="1167"/>
      <c r="AM14" s="1167"/>
      <c r="AN14" s="1168"/>
      <c r="AO14" s="284">
        <v>203569</v>
      </c>
      <c r="AP14" s="284">
        <v>1465</v>
      </c>
      <c r="AQ14" s="285">
        <v>1577</v>
      </c>
      <c r="AR14" s="286">
        <v>-7.1</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492</v>
      </c>
      <c r="AL15" s="1170"/>
      <c r="AM15" s="1170"/>
      <c r="AN15" s="1171"/>
      <c r="AO15" s="284">
        <v>-305625</v>
      </c>
      <c r="AP15" s="284">
        <v>-2199</v>
      </c>
      <c r="AQ15" s="285">
        <v>-2400</v>
      </c>
      <c r="AR15" s="286">
        <v>-8.4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177</v>
      </c>
      <c r="AL16" s="1170"/>
      <c r="AM16" s="1170"/>
      <c r="AN16" s="1171"/>
      <c r="AO16" s="284">
        <v>9939902</v>
      </c>
      <c r="AP16" s="284">
        <v>71529</v>
      </c>
      <c r="AQ16" s="285">
        <v>74306</v>
      </c>
      <c r="AR16" s="286">
        <v>-3.7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497</v>
      </c>
      <c r="AL21" s="1173"/>
      <c r="AM21" s="1173"/>
      <c r="AN21" s="1174"/>
      <c r="AO21" s="297">
        <v>7.25</v>
      </c>
      <c r="AP21" s="298">
        <v>6.91</v>
      </c>
      <c r="AQ21" s="299">
        <v>0.34</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498</v>
      </c>
      <c r="AL22" s="1173"/>
      <c r="AM22" s="1173"/>
      <c r="AN22" s="1174"/>
      <c r="AO22" s="302">
        <v>100.5</v>
      </c>
      <c r="AP22" s="303">
        <v>99.2</v>
      </c>
      <c r="AQ22" s="304">
        <v>1.3</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65" t="s">
        <v>499</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502</v>
      </c>
      <c r="AL32" s="1157"/>
      <c r="AM32" s="1157"/>
      <c r="AN32" s="1158"/>
      <c r="AO32" s="312">
        <v>6487820</v>
      </c>
      <c r="AP32" s="312">
        <v>46687</v>
      </c>
      <c r="AQ32" s="313">
        <v>38265</v>
      </c>
      <c r="AR32" s="314">
        <v>22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503</v>
      </c>
      <c r="AL33" s="1157"/>
      <c r="AM33" s="1157"/>
      <c r="AN33" s="115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504</v>
      </c>
      <c r="AL34" s="1157"/>
      <c r="AM34" s="1157"/>
      <c r="AN34" s="115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505</v>
      </c>
      <c r="AL35" s="1157"/>
      <c r="AM35" s="1157"/>
      <c r="AN35" s="1158"/>
      <c r="AO35" s="312">
        <v>1674106</v>
      </c>
      <c r="AP35" s="312">
        <v>12047</v>
      </c>
      <c r="AQ35" s="313">
        <v>11441</v>
      </c>
      <c r="AR35" s="314">
        <v>5.3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506</v>
      </c>
      <c r="AL36" s="1157"/>
      <c r="AM36" s="1157"/>
      <c r="AN36" s="1158"/>
      <c r="AO36" s="312">
        <v>575464</v>
      </c>
      <c r="AP36" s="312">
        <v>4141</v>
      </c>
      <c r="AQ36" s="313">
        <v>1708</v>
      </c>
      <c r="AR36" s="314">
        <v>142.4</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507</v>
      </c>
      <c r="AL37" s="1157"/>
      <c r="AM37" s="1157"/>
      <c r="AN37" s="1158"/>
      <c r="AO37" s="312">
        <v>117262</v>
      </c>
      <c r="AP37" s="312">
        <v>844</v>
      </c>
      <c r="AQ37" s="313">
        <v>394</v>
      </c>
      <c r="AR37" s="314">
        <v>114.2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508</v>
      </c>
      <c r="AL38" s="1160"/>
      <c r="AM38" s="1160"/>
      <c r="AN38" s="1161"/>
      <c r="AO38" s="315" t="s">
        <v>489</v>
      </c>
      <c r="AP38" s="315" t="s">
        <v>489</v>
      </c>
      <c r="AQ38" s="316">
        <v>1</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509</v>
      </c>
      <c r="AL39" s="1160"/>
      <c r="AM39" s="1160"/>
      <c r="AN39" s="1161"/>
      <c r="AO39" s="312">
        <v>-1571636</v>
      </c>
      <c r="AP39" s="312">
        <v>-11310</v>
      </c>
      <c r="AQ39" s="313">
        <v>-7153</v>
      </c>
      <c r="AR39" s="314">
        <v>58.1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510</v>
      </c>
      <c r="AL40" s="1157"/>
      <c r="AM40" s="1157"/>
      <c r="AN40" s="1158"/>
      <c r="AO40" s="312">
        <v>-5349655</v>
      </c>
      <c r="AP40" s="312">
        <v>-38497</v>
      </c>
      <c r="AQ40" s="313">
        <v>-33456</v>
      </c>
      <c r="AR40" s="314">
        <v>15.1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287</v>
      </c>
      <c r="AL41" s="1163"/>
      <c r="AM41" s="1163"/>
      <c r="AN41" s="1164"/>
      <c r="AO41" s="312">
        <v>1933361</v>
      </c>
      <c r="AP41" s="312">
        <v>13913</v>
      </c>
      <c r="AQ41" s="313">
        <v>11199</v>
      </c>
      <c r="AR41" s="314">
        <v>24.2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480</v>
      </c>
      <c r="AN49" s="1151" t="s">
        <v>513</v>
      </c>
      <c r="AO49" s="1152"/>
      <c r="AP49" s="1152"/>
      <c r="AQ49" s="1152"/>
      <c r="AR49" s="1153"/>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6333936</v>
      </c>
      <c r="AN51" s="334">
        <v>44599</v>
      </c>
      <c r="AO51" s="335">
        <v>26.7</v>
      </c>
      <c r="AP51" s="336">
        <v>66343</v>
      </c>
      <c r="AQ51" s="337">
        <v>43</v>
      </c>
      <c r="AR51" s="338">
        <v>-16.3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2378929</v>
      </c>
      <c r="AN52" s="342">
        <v>16751</v>
      </c>
      <c r="AO52" s="343">
        <v>45.3</v>
      </c>
      <c r="AP52" s="344">
        <v>34529</v>
      </c>
      <c r="AQ52" s="345">
        <v>28.4</v>
      </c>
      <c r="AR52" s="346">
        <v>16.899999999999999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7366569</v>
      </c>
      <c r="AN53" s="334">
        <v>52138</v>
      </c>
      <c r="AO53" s="335">
        <v>16.899999999999999</v>
      </c>
      <c r="AP53" s="336">
        <v>56416</v>
      </c>
      <c r="AQ53" s="337">
        <v>-15</v>
      </c>
      <c r="AR53" s="338">
        <v>31.9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3360657</v>
      </c>
      <c r="AN54" s="342">
        <v>23785</v>
      </c>
      <c r="AO54" s="343">
        <v>42</v>
      </c>
      <c r="AP54" s="344">
        <v>32623</v>
      </c>
      <c r="AQ54" s="345">
        <v>-5.5</v>
      </c>
      <c r="AR54" s="346">
        <v>47.5</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6052199</v>
      </c>
      <c r="AN55" s="334">
        <v>43189</v>
      </c>
      <c r="AO55" s="335">
        <v>-17.2</v>
      </c>
      <c r="AP55" s="336">
        <v>49217</v>
      </c>
      <c r="AQ55" s="337">
        <v>-12.8</v>
      </c>
      <c r="AR55" s="338">
        <v>-4.4000000000000004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4278609</v>
      </c>
      <c r="AN56" s="342">
        <v>30532</v>
      </c>
      <c r="AO56" s="343">
        <v>28.4</v>
      </c>
      <c r="AP56" s="344">
        <v>27232</v>
      </c>
      <c r="AQ56" s="345">
        <v>-16.5</v>
      </c>
      <c r="AR56" s="346">
        <v>44.9</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4826331</v>
      </c>
      <c r="AN57" s="334">
        <v>34582</v>
      </c>
      <c r="AO57" s="335">
        <v>-19.899999999999999</v>
      </c>
      <c r="AP57" s="336">
        <v>49211</v>
      </c>
      <c r="AQ57" s="337">
        <v>0</v>
      </c>
      <c r="AR57" s="338">
        <v>-19.899999999999999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3758921</v>
      </c>
      <c r="AN58" s="342">
        <v>26934</v>
      </c>
      <c r="AO58" s="343">
        <v>-11.8</v>
      </c>
      <c r="AP58" s="344">
        <v>28367</v>
      </c>
      <c r="AQ58" s="345">
        <v>4.2</v>
      </c>
      <c r="AR58" s="346">
        <v>-16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5858014</v>
      </c>
      <c r="AN59" s="334">
        <v>42155</v>
      </c>
      <c r="AO59" s="335">
        <v>21.9</v>
      </c>
      <c r="AP59" s="336">
        <v>51738</v>
      </c>
      <c r="AQ59" s="337">
        <v>5.0999999999999996</v>
      </c>
      <c r="AR59" s="338">
        <v>16.8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4187143</v>
      </c>
      <c r="AN60" s="342">
        <v>30131</v>
      </c>
      <c r="AO60" s="343">
        <v>11.9</v>
      </c>
      <c r="AP60" s="344">
        <v>30360</v>
      </c>
      <c r="AQ60" s="345">
        <v>7</v>
      </c>
      <c r="AR60" s="346">
        <v>4.9000000000000004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6087410</v>
      </c>
      <c r="AN61" s="349">
        <v>43333</v>
      </c>
      <c r="AO61" s="350">
        <v>5.7</v>
      </c>
      <c r="AP61" s="351">
        <v>54585</v>
      </c>
      <c r="AQ61" s="352">
        <v>4.0999999999999996</v>
      </c>
      <c r="AR61" s="338">
        <v>1.6</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3592852</v>
      </c>
      <c r="AN62" s="342">
        <v>25627</v>
      </c>
      <c r="AO62" s="343">
        <v>23.2</v>
      </c>
      <c r="AP62" s="344">
        <v>30622</v>
      </c>
      <c r="AQ62" s="345">
        <v>3.5</v>
      </c>
      <c r="AR62" s="346">
        <v>19.7</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3N7JfaXBOv52o2AeEXhzItWjGkrVQkIlldM0Prty1VPhIDfrvJb+sCXvmTkqo7M0fkSuXoW3JnDmf+0G2RNFPQ==" saltValue="h3rfD4mHB2Ax/aky2TZ8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ugJkhJA3b7q2gXYdHirNr5hFAcO+ehNTj0U/Wq17X1VZ7LCjXkbF6eqLQB41CzL6v4YryBGApCqwHmQ4cXCjtw==" saltValue="5hQ/JUTiSOTwsG86APYu8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FHjPZTgltxTjqT05i8G2rtq3ZjY0NgP8QlCmhADJT3cPFE90wdtTHJOF6AFZ5BleGExZILE5IeljfKgO8f8rGQ==" saltValue="0sJW9TZ8teDOv4njD3L2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15.13</v>
      </c>
      <c r="G47" s="12">
        <v>13.99</v>
      </c>
      <c r="H47" s="12">
        <v>17.23</v>
      </c>
      <c r="I47" s="12">
        <v>22.03</v>
      </c>
      <c r="J47" s="13">
        <v>20.18</v>
      </c>
    </row>
    <row r="48" spans="2:10" ht="57.75" customHeight="1" x14ac:dyDescent="0.2">
      <c r="B48" s="14"/>
      <c r="C48" s="1177" t="s">
        <v>4</v>
      </c>
      <c r="D48" s="1177"/>
      <c r="E48" s="1178"/>
      <c r="F48" s="15">
        <v>5.79</v>
      </c>
      <c r="G48" s="16">
        <v>7.01</v>
      </c>
      <c r="H48" s="16">
        <v>9.4700000000000006</v>
      </c>
      <c r="I48" s="16">
        <v>10.77</v>
      </c>
      <c r="J48" s="17">
        <v>7.73</v>
      </c>
    </row>
    <row r="49" spans="2:10" ht="57.75" customHeight="1" thickBot="1" x14ac:dyDescent="0.25">
      <c r="B49" s="18"/>
      <c r="C49" s="1179" t="s">
        <v>5</v>
      </c>
      <c r="D49" s="1179"/>
      <c r="E49" s="1180"/>
      <c r="F49" s="19">
        <v>2.38</v>
      </c>
      <c r="G49" s="20">
        <v>0.56999999999999995</v>
      </c>
      <c r="H49" s="20">
        <v>9.73</v>
      </c>
      <c r="I49" s="20">
        <v>5.7</v>
      </c>
      <c r="J49" s="21" t="s">
        <v>532</v>
      </c>
    </row>
    <row r="50" spans="2:10" ht="13" x14ac:dyDescent="0.2"/>
  </sheetData>
  <sheetProtection algorithmName="SHA-512" hashValue="0Eyv/eCCQNDFU7Fy/f6lOupynLoCGpvo0ozM04G+/NlRlRCx3OzEbgBBMbv7TE2YA/T4yvUEds77z8WyDTXj6w==" saltValue="qjSQOsVodncEh+njM53Kr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