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ss210078\e財政第２班\24_財政事情・財政分析\07_財政状況資料集（H22決算～）\R5年度決算\12_市町から回答（２回目）\11熊野市◎\完成\"/>
    </mc:Choice>
  </mc:AlternateContent>
  <xr:revisionPtr revIDLastSave="0" documentId="13_ncr:1_{496330A1-3AE8-4B3A-844F-A85460B77E46}"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BE35" i="10"/>
  <c r="AM35" i="10"/>
  <c r="C34" i="10"/>
  <c r="C35" i="10" s="1"/>
  <c r="C36" i="10" l="1"/>
  <c r="U34" i="10" s="1"/>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l="1"/>
  <c r="BW34" i="10"/>
  <c r="BW35" i="10" s="1"/>
  <c r="BW36" i="10" s="1"/>
  <c r="BW37" i="10" s="1"/>
  <c r="BW38" i="10" s="1"/>
  <c r="BW39" i="10" s="1"/>
  <c r="BW40" i="10" s="1"/>
  <c r="BW41" i="10" s="1"/>
  <c r="BW42" i="10" s="1"/>
  <c r="BW43" i="10" s="1"/>
  <c r="CO34" i="10" s="1"/>
  <c r="CO35" i="10" s="1"/>
  <c r="CO36" i="10" s="1"/>
</calcChain>
</file>

<file path=xl/sharedStrings.xml><?xml version="1.0" encoding="utf-8"?>
<sst xmlns="http://schemas.openxmlformats.org/spreadsheetml/2006/main" count="1177" uniqueCount="588">
  <si>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</si>
  <si>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</si>
  <si>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</si>
  <si>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</si>
  <si>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</si>
  <si>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</si>
  <si>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</si>
  <si>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</si>
  <si>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</si>
  <si>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</si>
  <si>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</si>
  <si>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</si>
  <si>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</si>
  <si>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</si>
  <si>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</si>
  <si>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</si>
  <si>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</si>
  <si>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</si>
  <si>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</si>
  <si>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</si>
  <si>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</si>
  <si>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</si>
  <si>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</si>
  <si>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</si>
  <si>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</si>
  <si>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</si>
  <si>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</si>
  <si>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</si>
  <si>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</si>
  <si>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</si>
  <si>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</si>
  <si>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</si>
  <si>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</si>
  <si>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</si>
  <si>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</si>
  <si>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</si>
  <si>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</si>
  <si>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</si>
  <si>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</si>
  <si>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</si>
  <si>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</si>
  <si>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</si>
  <si>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</si>
  <si>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</si>
  <si>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</si>
  <si>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</si>
  <si>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</si>
  <si>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</si>
  <si>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</si>
  <si>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</si>
  <si>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</si>
  <si>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</si>
  <si>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</si>
  <si>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</si>
  <si>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</si>
  <si>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</si>
  <si>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</si>
  <si>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</si>
  <si>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</si>
  <si>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</si>
  <si>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</si>
  <si>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</si>
  <si>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</si>
  <si>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</si>
  <si>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</si>
  <si>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</si>
  <si>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</si>
  <si>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</si>
  <si>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</si>
  <si>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</si>
  <si>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</si>
  <si>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</si>
  <si>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</si>
  <si>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</si>
  <si>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</si>
  <si>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</si>
  <si>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</si>
  <si>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</si>
  <si>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</si>
  <si>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</si>
  <si>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</si>
  <si>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Ⅰ－３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</si>
  <si>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</si>
  <si>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</si>
  <si>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</si>
  <si>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</si>
  <si>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</si>
  <si>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</si>
  <si>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</si>
  <si>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</si>
  <si>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</si>
  <si>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</si>
  <si>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</si>
  <si>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</si>
  <si>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熊野市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</si>
  <si>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</si>
  <si>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</si>
  <si>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</si>
  <si>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</si>
  <si>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</si>
  <si>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</si>
  <si>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</si>
  <si>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</si>
  <si>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</si>
  <si>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</si>
  <si>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</si>
  <si>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</si>
  <si>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</si>
  <si>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</si>
  <si>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</si>
  <si>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</si>
  <si>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</si>
  <si>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</si>
  <si>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</si>
  <si>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</si>
  <si>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</si>
  <si>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</si>
  <si>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</si>
  <si>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</si>
  <si>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</si>
  <si>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</si>
  <si>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</si>
  <si>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</si>
  <si>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</si>
  <si>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</si>
  <si>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</si>
  <si>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</si>
  <si>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</si>
  <si>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</si>
  <si>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</si>
  <si>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</si>
  <si>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</si>
  <si>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</si>
  <si>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</si>
  <si>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</si>
  <si>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</si>
  <si>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</si>
  <si>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</si>
  <si>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</si>
  <si>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</si>
  <si>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</si>
  <si>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</si>
  <si>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6"/>
  </si>
  <si>
    <t>うち日本人(％)</t>
    <phoneticPr fontId="5"/>
  </si>
  <si>
    <t>-3.0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</si>
  <si>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</si>
  <si>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</si>
  <si>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</si>
  <si>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</si>
  <si>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</si>
  <si>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</si>
  <si>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</si>
  <si>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</si>
  <si>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</si>
  <si>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</si>
  <si>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</si>
  <si>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</si>
  <si>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</si>
  <si>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</si>
  <si>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</si>
  <si>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</si>
  <si>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</si>
  <si>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</si>
  <si>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</si>
  <si>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</si>
  <si>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</si>
  <si>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</si>
  <si>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</si>
  <si>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</si>
  <si>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</si>
  <si>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</si>
  <si>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</si>
  <si>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</si>
  <si>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</si>
  <si>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</si>
  <si>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</si>
  <si>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</si>
  <si>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</si>
  <si>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</si>
  <si>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</si>
  <si>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</si>
  <si>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</si>
  <si>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</si>
  <si>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</si>
  <si>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</si>
  <si>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</si>
  <si>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</si>
  <si>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</si>
  <si>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</si>
  <si>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</si>
  <si>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</si>
  <si>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</si>
  <si>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</si>
  <si>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</si>
  <si>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</si>
  <si>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</si>
  <si>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</si>
  <si>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</si>
  <si>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</si>
  <si>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</si>
  <si>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</si>
  <si>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</si>
  <si>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</si>
  <si>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三重県熊野市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</si>
  <si>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</si>
  <si>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</si>
  <si>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</si>
  <si>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</si>
  <si>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</si>
  <si>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</si>
  <si>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</si>
  <si>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</si>
  <si>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</si>
  <si>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</si>
  <si>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</si>
  <si>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</si>
  <si>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</si>
  <si>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</si>
  <si>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</si>
  <si>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</si>
  <si>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</si>
  <si>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</si>
  <si>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</si>
  <si>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</si>
  <si>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</si>
  <si>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</si>
  <si>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</si>
  <si>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</si>
  <si>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</si>
  <si>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</si>
  <si>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</si>
  <si>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</si>
  <si>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</si>
  <si>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</si>
  <si>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</si>
  <si>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</si>
  <si>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</si>
  <si>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</si>
  <si>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</si>
  <si>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</si>
  <si>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</si>
  <si>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</si>
  <si>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</si>
  <si>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</si>
  <si>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</si>
  <si>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</si>
  <si>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</si>
  <si>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</si>
  <si>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</si>
  <si>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</si>
  <si>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</si>
  <si>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</si>
  <si>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</si>
  <si>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</si>
  <si>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</si>
  <si>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</si>
  <si>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</si>
  <si>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</si>
  <si>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</si>
  <si>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</si>
  <si>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</si>
  <si>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</si>
  <si>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</si>
  <si>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</si>
  <si>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</si>
  <si>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</si>
  <si>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</si>
  <si>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</si>
  <si>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</si>
  <si>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</si>
  <si>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</si>
  <si>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</si>
  <si>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</si>
  <si>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</si>
  <si>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</si>
  <si>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</si>
  <si>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</si>
  <si>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</si>
  <si>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</si>
  <si>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</si>
  <si>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</si>
  <si>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</si>
  <si>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</si>
  <si>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</si>
  <si>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</si>
  <si>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</si>
  <si>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</si>
  <si>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</si>
  <si>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</si>
  <si>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</si>
  <si>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</si>
  <si>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</si>
  <si>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</si>
  <si>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</si>
  <si>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</si>
  <si>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</si>
  <si>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</si>
  <si>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</si>
  <si>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</si>
  <si>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</si>
  <si>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</si>
  <si>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</si>
  <si>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</si>
  <si>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</si>
  <si>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</si>
  <si>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</si>
  <si>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</si>
  <si>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</si>
  <si>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</si>
  <si>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</si>
  <si>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</si>
  <si>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</si>
  <si>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</si>
  <si>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</si>
  <si>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</si>
  <si>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</si>
  <si>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</si>
  <si>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</si>
  <si>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</si>
  <si>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</si>
  <si>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</si>
  <si>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</si>
  <si>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</si>
  <si>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</si>
  <si>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</si>
  <si>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</si>
  <si>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</si>
  <si>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簡易水道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</si>
  <si>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</si>
  <si>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</si>
  <si>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</si>
  <si>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</si>
  <si>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</si>
  <si>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</si>
  <si>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</si>
  <si>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</si>
  <si>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</si>
  <si>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</si>
  <si>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</si>
  <si>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</si>
  <si>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</si>
  <si>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</si>
  <si>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</si>
  <si>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</si>
  <si>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</si>
  <si>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</si>
  <si>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</si>
  <si>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</si>
  <si>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</si>
  <si>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</si>
  <si>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</si>
  <si>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</si>
  <si>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</si>
  <si>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</si>
  <si>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三重県熊野市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</si>
  <si>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</si>
  <si>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</si>
  <si>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</si>
  <si>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</si>
  <si>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</si>
  <si>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</si>
  <si>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</si>
  <si>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</si>
  <si>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</si>
  <si>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</si>
  <si>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</si>
  <si>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</si>
  <si>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</si>
  <si>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</si>
  <si>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</si>
  <si>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</si>
  <si>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</si>
  <si>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</si>
  <si>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</si>
  <si>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</si>
  <si>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市有林整備事業特別会計</t>
    <phoneticPr fontId="5"/>
  </si>
  <si>
    <t>紀和診療所事業特別会計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</si>
  <si>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</si>
  <si>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</si>
  <si>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</si>
  <si>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</si>
  <si>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</si>
  <si>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</si>
  <si>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</si>
  <si>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</si>
  <si>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</si>
  <si>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</si>
  <si>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</si>
  <si>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</si>
  <si>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</si>
  <si>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</si>
  <si>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</si>
  <si>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</si>
  <si>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</si>
  <si>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紀和地区水道事業特別会計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</si>
  <si>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</si>
  <si>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</si>
  <si>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</si>
  <si>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</si>
  <si>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</si>
  <si>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</si>
  <si>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</si>
  <si>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</si>
  <si>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</si>
  <si>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</si>
  <si>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</si>
  <si>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</si>
  <si>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</si>
  <si>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</si>
  <si>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</si>
  <si>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</si>
  <si>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</si>
  <si>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</si>
  <si>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</si>
  <si>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</si>
  <si>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</si>
  <si>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</si>
  <si>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</si>
  <si>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</si>
  <si>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</si>
  <si>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</si>
  <si>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</si>
  <si>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</si>
  <si>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</si>
  <si>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</si>
  <si>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</si>
  <si>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</si>
  <si>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</si>
  <si>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</si>
  <si>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</si>
  <si>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</si>
  <si>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</si>
  <si>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</si>
  <si>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</si>
  <si>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</si>
  <si>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</si>
  <si>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</si>
  <si>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</si>
  <si>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</si>
  <si>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</si>
  <si>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</si>
  <si>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</si>
  <si>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</si>
  <si>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</si>
  <si>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</si>
  <si>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</si>
  <si>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</si>
  <si>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</si>
  <si>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</si>
  <si>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</si>
  <si>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</si>
  <si>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</si>
  <si>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</si>
  <si>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</si>
  <si>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</si>
  <si>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</si>
  <si>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</si>
  <si>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</si>
  <si>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</si>
  <si>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</si>
  <si>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</si>
  <si>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</si>
  <si>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</si>
  <si>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</si>
  <si>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</si>
  <si>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</si>
  <si>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</si>
  <si>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</si>
  <si>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</si>
  <si>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</si>
  <si>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</si>
  <si>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</si>
  <si>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</si>
  <si>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</si>
  <si>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</si>
  <si>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</si>
  <si>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</si>
  <si>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</si>
  <si>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</si>
  <si>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</si>
  <si>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</si>
  <si>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</si>
  <si>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</si>
  <si>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</si>
  <si>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</si>
  <si>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</si>
  <si>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</si>
  <si>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</si>
  <si>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</si>
  <si>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</si>
  <si>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</si>
  <si>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</si>
  <si>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</si>
  <si>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</si>
  <si>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</si>
  <si>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</si>
  <si>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</si>
  <si>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</si>
  <si>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</si>
  <si>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</si>
  <si>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</si>
  <si>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</si>
  <si>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</si>
  <si>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</si>
  <si>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</si>
  <si>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</si>
  <si>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</si>
  <si>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</si>
  <si>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</si>
  <si>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</si>
  <si>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</si>
  <si>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</si>
  <si>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</si>
  <si>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</si>
  <si>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</si>
  <si>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</si>
  <si>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</si>
  <si>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</si>
  <si>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</si>
  <si>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</si>
  <si>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</si>
  <si>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</si>
  <si>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</si>
  <si>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</si>
  <si>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</si>
  <si>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</si>
  <si>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</si>
  <si>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</si>
  <si>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</si>
  <si>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</si>
  <si>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</si>
  <si>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3.02</t>
  </si>
  <si>
    <t>▲ 1.18</t>
  </si>
  <si>
    <t>▲ 0.42</t>
  </si>
  <si>
    <t>▲ 0.66</t>
  </si>
  <si>
    <t>一般会計</t>
  </si>
  <si>
    <t>水道事業会計</t>
  </si>
  <si>
    <t>国民健康保険事業特別会計</t>
  </si>
  <si>
    <t>後期高齢者医療事業特別会計</t>
  </si>
  <si>
    <t>紀和診療所事業特別会計</t>
  </si>
  <si>
    <t>紀和地区水道事業特別会計</t>
  </si>
  <si>
    <t>市有林整備事業特別会計</t>
  </si>
  <si>
    <t>その他会計（赤字）</t>
  </si>
  <si>
    <t>その他会計（黒字）</t>
  </si>
  <si>
    <t>R01</t>
    <phoneticPr fontId="5"/>
  </si>
  <si>
    <t>R02</t>
    <phoneticPr fontId="5"/>
  </si>
  <si>
    <t>R03</t>
    <phoneticPr fontId="5"/>
  </si>
  <si>
    <t>R04</t>
    <phoneticPr fontId="5"/>
  </si>
  <si>
    <t>R05</t>
    <phoneticPr fontId="5"/>
  </si>
  <si>
    <t>-</t>
    <phoneticPr fontId="2"/>
  </si>
  <si>
    <t>紀南病院組合　紀南病院会計</t>
    <rPh sb="0" eb="2">
      <t>キナン</t>
    </rPh>
    <rPh sb="2" eb="4">
      <t>ビョウイン</t>
    </rPh>
    <rPh sb="4" eb="6">
      <t>クミアイ</t>
    </rPh>
    <rPh sb="7" eb="9">
      <t>キナン</t>
    </rPh>
    <rPh sb="9" eb="11">
      <t>ビョウイン</t>
    </rPh>
    <rPh sb="11" eb="13">
      <t>カイケイ</t>
    </rPh>
    <phoneticPr fontId="2"/>
  </si>
  <si>
    <t>南牟婁清掃施設組合 一般会計</t>
    <rPh sb="0" eb="3">
      <t>ミナミムロ</t>
    </rPh>
    <rPh sb="3" eb="5">
      <t>セイソウ</t>
    </rPh>
    <rPh sb="5" eb="7">
      <t>シセツ</t>
    </rPh>
    <rPh sb="7" eb="9">
      <t>クミアイ</t>
    </rPh>
    <rPh sb="10" eb="12">
      <t>イッパン</t>
    </rPh>
    <rPh sb="12" eb="14">
      <t>カイケイ</t>
    </rPh>
    <phoneticPr fontId="19"/>
  </si>
  <si>
    <t>三重県市町総合事務組合 一般会計</t>
    <rPh sb="0" eb="3">
      <t>ミエケン</t>
    </rPh>
    <rPh sb="3" eb="4">
      <t>シ</t>
    </rPh>
    <rPh sb="4" eb="5">
      <t>マチ</t>
    </rPh>
    <rPh sb="5" eb="7">
      <t>ソウゴウ</t>
    </rPh>
    <rPh sb="7" eb="9">
      <t>ジム</t>
    </rPh>
    <rPh sb="9" eb="11">
      <t>クミアイ</t>
    </rPh>
    <rPh sb="12" eb="14">
      <t>イッパン</t>
    </rPh>
    <rPh sb="14" eb="16">
      <t>カイケイ</t>
    </rPh>
    <phoneticPr fontId="19"/>
  </si>
  <si>
    <t>三重県市町総合事務組合 共同研修特別会計</t>
    <rPh sb="0" eb="3">
      <t>ミエケン</t>
    </rPh>
    <rPh sb="3" eb="4">
      <t>シ</t>
    </rPh>
    <rPh sb="4" eb="5">
      <t>マチ</t>
    </rPh>
    <rPh sb="5" eb="7">
      <t>ソウゴウ</t>
    </rPh>
    <rPh sb="7" eb="9">
      <t>ジム</t>
    </rPh>
    <rPh sb="9" eb="11">
      <t>クミアイ</t>
    </rPh>
    <rPh sb="12" eb="14">
      <t>キョウドウ</t>
    </rPh>
    <rPh sb="14" eb="16">
      <t>ケンシュウ</t>
    </rPh>
    <rPh sb="16" eb="18">
      <t>トクベツ</t>
    </rPh>
    <rPh sb="18" eb="20">
      <t>カイケイ</t>
    </rPh>
    <phoneticPr fontId="19"/>
  </si>
  <si>
    <t>三重県市町総合事務組合 デジタル地図特別会計</t>
    <rPh sb="0" eb="3">
      <t>ミエケン</t>
    </rPh>
    <rPh sb="3" eb="4">
      <t>シ</t>
    </rPh>
    <rPh sb="4" eb="5">
      <t>マチ</t>
    </rPh>
    <rPh sb="5" eb="7">
      <t>ソウゴウ</t>
    </rPh>
    <rPh sb="7" eb="9">
      <t>ジム</t>
    </rPh>
    <rPh sb="9" eb="11">
      <t>クミアイ</t>
    </rPh>
    <rPh sb="16" eb="18">
      <t>チズ</t>
    </rPh>
    <rPh sb="18" eb="20">
      <t>トクベツ</t>
    </rPh>
    <rPh sb="20" eb="22">
      <t>カイケイ</t>
    </rPh>
    <phoneticPr fontId="19"/>
  </si>
  <si>
    <t>三重県市町総合事務組合 消防救急無線特別会計</t>
    <rPh sb="0" eb="3">
      <t>ミエケン</t>
    </rPh>
    <rPh sb="3" eb="4">
      <t>シ</t>
    </rPh>
    <rPh sb="4" eb="5">
      <t>マチ</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19"/>
  </si>
  <si>
    <t>紀南社会福祉施設組合 一般会計</t>
    <rPh sb="0" eb="1">
      <t>キ</t>
    </rPh>
    <rPh sb="1" eb="2">
      <t>ナン</t>
    </rPh>
    <rPh sb="2" eb="4">
      <t>シャカイ</t>
    </rPh>
    <rPh sb="4" eb="6">
      <t>フクシ</t>
    </rPh>
    <rPh sb="6" eb="8">
      <t>シセツ</t>
    </rPh>
    <rPh sb="8" eb="10">
      <t>クミアイ</t>
    </rPh>
    <rPh sb="11" eb="13">
      <t>イッパン</t>
    </rPh>
    <rPh sb="13" eb="15">
      <t>カイケイ</t>
    </rPh>
    <phoneticPr fontId="19"/>
  </si>
  <si>
    <t>紀南社会福祉施設組合 指定訪問介護特別会計</t>
    <rPh sb="0" eb="1">
      <t>キ</t>
    </rPh>
    <rPh sb="1" eb="2">
      <t>ナン</t>
    </rPh>
    <rPh sb="2" eb="4">
      <t>シャカイ</t>
    </rPh>
    <rPh sb="4" eb="6">
      <t>フクシ</t>
    </rPh>
    <rPh sb="6" eb="8">
      <t>シセツ</t>
    </rPh>
    <rPh sb="8" eb="10">
      <t>クミアイ</t>
    </rPh>
    <rPh sb="11" eb="13">
      <t>シテイ</t>
    </rPh>
    <rPh sb="13" eb="15">
      <t>ホウモン</t>
    </rPh>
    <rPh sb="15" eb="17">
      <t>カイゴ</t>
    </rPh>
    <rPh sb="17" eb="19">
      <t>トクベツ</t>
    </rPh>
    <rPh sb="19" eb="21">
      <t>カイケイ</t>
    </rPh>
    <phoneticPr fontId="19"/>
  </si>
  <si>
    <t>紀南特別養護老人ホーム組合 一般会計</t>
    <rPh sb="0" eb="1">
      <t>キ</t>
    </rPh>
    <rPh sb="1" eb="2">
      <t>ナン</t>
    </rPh>
    <rPh sb="2" eb="4">
      <t>トクベツ</t>
    </rPh>
    <rPh sb="4" eb="6">
      <t>ヨウゴ</t>
    </rPh>
    <rPh sb="6" eb="8">
      <t>ロウジン</t>
    </rPh>
    <rPh sb="11" eb="13">
      <t>クミアイ</t>
    </rPh>
    <rPh sb="14" eb="16">
      <t>イッパン</t>
    </rPh>
    <rPh sb="16" eb="18">
      <t>カイケイ</t>
    </rPh>
    <phoneticPr fontId="19"/>
  </si>
  <si>
    <t>紀南特別養護老人ホーム組合 地域密着型介護老人福祉事業特別会計</t>
    <rPh sb="0" eb="1">
      <t>キ</t>
    </rPh>
    <rPh sb="1" eb="2">
      <t>ナン</t>
    </rPh>
    <rPh sb="2" eb="4">
      <t>トクベツ</t>
    </rPh>
    <rPh sb="4" eb="6">
      <t>ヨウゴ</t>
    </rPh>
    <rPh sb="6" eb="8">
      <t>ロウジン</t>
    </rPh>
    <rPh sb="11" eb="13">
      <t>クミアイ</t>
    </rPh>
    <rPh sb="14" eb="16">
      <t>チイキ</t>
    </rPh>
    <rPh sb="16" eb="19">
      <t>ミッチャクガタ</t>
    </rPh>
    <rPh sb="19" eb="21">
      <t>カイゴ</t>
    </rPh>
    <rPh sb="21" eb="23">
      <t>ロウジン</t>
    </rPh>
    <rPh sb="23" eb="25">
      <t>フクシ</t>
    </rPh>
    <rPh sb="25" eb="27">
      <t>ジギョウ</t>
    </rPh>
    <rPh sb="27" eb="29">
      <t>トクベツ</t>
    </rPh>
    <rPh sb="29" eb="31">
      <t>カイケイ</t>
    </rPh>
    <phoneticPr fontId="19"/>
  </si>
  <si>
    <t>紀南介護保険広域連合 一般会計</t>
    <rPh sb="0" eb="1">
      <t>キ</t>
    </rPh>
    <rPh sb="1" eb="2">
      <t>ナン</t>
    </rPh>
    <rPh sb="2" eb="4">
      <t>カイゴ</t>
    </rPh>
    <rPh sb="4" eb="6">
      <t>ホケン</t>
    </rPh>
    <rPh sb="6" eb="8">
      <t>コウイキ</t>
    </rPh>
    <rPh sb="8" eb="10">
      <t>レンゴウ</t>
    </rPh>
    <rPh sb="11" eb="13">
      <t>イッパン</t>
    </rPh>
    <rPh sb="13" eb="15">
      <t>カイケイ</t>
    </rPh>
    <phoneticPr fontId="19"/>
  </si>
  <si>
    <t>紀南介護保険広域連合 介護保険事業特別会計</t>
    <rPh sb="0" eb="1">
      <t>キ</t>
    </rPh>
    <rPh sb="1" eb="2">
      <t>ナン</t>
    </rPh>
    <rPh sb="2" eb="4">
      <t>カイゴ</t>
    </rPh>
    <rPh sb="4" eb="6">
      <t>ホケン</t>
    </rPh>
    <rPh sb="6" eb="8">
      <t>コウイキ</t>
    </rPh>
    <rPh sb="8" eb="10">
      <t>レンゴウ</t>
    </rPh>
    <rPh sb="11" eb="13">
      <t>カイゴ</t>
    </rPh>
    <rPh sb="13" eb="15">
      <t>ホケン</t>
    </rPh>
    <rPh sb="15" eb="17">
      <t>ジギョウ</t>
    </rPh>
    <rPh sb="17" eb="19">
      <t>トクベツ</t>
    </rPh>
    <rPh sb="19" eb="21">
      <t>カイケイ</t>
    </rPh>
    <phoneticPr fontId="19"/>
  </si>
  <si>
    <t>三重地方税管理回収機構 一般会計</t>
    <rPh sb="0" eb="2">
      <t>ミエ</t>
    </rPh>
    <rPh sb="2" eb="5">
      <t>チホウゼイ</t>
    </rPh>
    <rPh sb="5" eb="7">
      <t>カンリ</t>
    </rPh>
    <rPh sb="7" eb="9">
      <t>カイシュウ</t>
    </rPh>
    <rPh sb="9" eb="11">
      <t>キコウ</t>
    </rPh>
    <rPh sb="12" eb="14">
      <t>イッパン</t>
    </rPh>
    <rPh sb="14" eb="16">
      <t>カイケイ</t>
    </rPh>
    <phoneticPr fontId="19"/>
  </si>
  <si>
    <t>三重地方税管理回収機構 滞納整理拡充事業特別会計</t>
    <rPh sb="0" eb="2">
      <t>ミエ</t>
    </rPh>
    <rPh sb="2" eb="5">
      <t>チホウゼイ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19"/>
  </si>
  <si>
    <t>三重県後期高齢者医療広域連合 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19"/>
  </si>
  <si>
    <t>三重県後期高齢者医療広域連合 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9"/>
  </si>
  <si>
    <t>東紀州環境施設組合</t>
    <rPh sb="0" eb="1">
      <t>ヒガシ</t>
    </rPh>
    <rPh sb="1" eb="3">
      <t>キシュウ</t>
    </rPh>
    <rPh sb="3" eb="5">
      <t>カンキョウ</t>
    </rPh>
    <rPh sb="5" eb="7">
      <t>シセツ</t>
    </rPh>
    <rPh sb="7" eb="9">
      <t>クミアイ</t>
    </rPh>
    <phoneticPr fontId="2"/>
  </si>
  <si>
    <t>熊野市土地開発公社</t>
    <rPh sb="0" eb="3">
      <t>クマノシ</t>
    </rPh>
    <rPh sb="3" eb="5">
      <t>トチ</t>
    </rPh>
    <rPh sb="5" eb="7">
      <t>カイハツ</t>
    </rPh>
    <rPh sb="7" eb="9">
      <t>コウシャ</t>
    </rPh>
    <phoneticPr fontId="2"/>
  </si>
  <si>
    <t>熊野市ふるさと振興公社</t>
    <rPh sb="0" eb="3">
      <t>クマノシ</t>
    </rPh>
    <rPh sb="7" eb="9">
      <t>シンコウ</t>
    </rPh>
    <rPh sb="9" eb="11">
      <t>コウシャ</t>
    </rPh>
    <phoneticPr fontId="2"/>
  </si>
  <si>
    <t>熊野市観光公社</t>
    <rPh sb="0" eb="3">
      <t>クマノシ</t>
    </rPh>
    <rPh sb="3" eb="5">
      <t>カンコウ</t>
    </rPh>
    <rPh sb="5" eb="7">
      <t>コウシャ</t>
    </rPh>
    <phoneticPr fontId="2"/>
  </si>
  <si>
    <t>〇</t>
  </si>
  <si>
    <t>-</t>
    <phoneticPr fontId="2"/>
  </si>
  <si>
    <t>地域振興基金</t>
    <rPh sb="0" eb="2">
      <t>チイキ</t>
    </rPh>
    <rPh sb="2" eb="4">
      <t>シンコウ</t>
    </rPh>
    <rPh sb="4" eb="6">
      <t>キキン</t>
    </rPh>
    <phoneticPr fontId="5"/>
  </si>
  <si>
    <t>まちづくり応援基金</t>
    <rPh sb="5" eb="7">
      <t>オウエン</t>
    </rPh>
    <rPh sb="7" eb="9">
      <t>キキン</t>
    </rPh>
    <phoneticPr fontId="2"/>
  </si>
  <si>
    <t>地方創生雇用創出基金</t>
    <rPh sb="0" eb="2">
      <t>チホウ</t>
    </rPh>
    <rPh sb="2" eb="10">
      <t>ソウセイコヨウソウシュツキキン</t>
    </rPh>
    <phoneticPr fontId="5"/>
  </si>
  <si>
    <t>こどもは宝・未来への希望基金</t>
    <rPh sb="4" eb="5">
      <t>タカラ</t>
    </rPh>
    <rPh sb="6" eb="8">
      <t>ミライ</t>
    </rPh>
    <rPh sb="10" eb="12">
      <t>キボウ</t>
    </rPh>
    <rPh sb="12" eb="14">
      <t>キキン</t>
    </rPh>
    <phoneticPr fontId="2"/>
  </si>
  <si>
    <t>森林環境譲与税基金</t>
    <rPh sb="0" eb="4">
      <t>シンリンカンキョウ</t>
    </rPh>
    <rPh sb="4" eb="7">
      <t>ジョウヨゼイ</t>
    </rPh>
    <rPh sb="7" eb="9">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</si>
  <si>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</si>
  <si>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</si>
  <si>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</si>
  <si>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</si>
  <si>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</si>
  <si>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</si>
  <si>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</si>
  <si>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</si>
  <si>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</si>
  <si>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について、地方債現在高が減少し、充当可能基金が増加したこともあり、平成26年度決算以降、将来負担額が充当可能財源等を下回る状態（「－」）になっている。今後も現在と将来の負担のバランスを考えた財政運営に努めていく。
　有形固定資産減価償却率については、類似団体平均と比較すると数値が上回っており、熊野市の固定資産は老朽化が進んでいると考えられ、今後の維持管理、更新費用の平準化等の対策を検討する必要がある。</t>
    <phoneticPr fontId="2"/>
  </si>
  <si>
    <t>　将来負担比率について、地方債現在高が減少し、充当可能基金が増加したこともあり、平成26年度決算以降、将来負担額が充当可能財源等を下回る状態（「－」）になっている。今後も現在と将来の負担のバランスを考えた財政運営に努めていく。
　実質公債費比率について、起債対象事業の適切な選択により元利償還金の抑制を図った結果、類似団体と比較しても低い水準で推移している。引き続き起債対象事業の適切な選択により、発行額の抑制を図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</si>
</sst>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79288</c:v>
                </c:pt>
                <c:pt idx="1">
                  <c:v>84962</c:v>
                </c:pt>
                <c:pt idx="2">
                  <c:v>71279</c:v>
                </c:pt>
                <c:pt idx="3">
                  <c:v>74994</c:v>
                </c:pt>
                <c:pt idx="4">
                  <c:v>71849</c:v>
                </c:pt>
              </c:numCache>
            </c:numRef>
          </c:val>
          <c:smooth val="0"/>
          <c:extLst>
            <c:ext xmlns:c16="http://schemas.microsoft.com/office/drawing/2014/chart" uri="{C3380CC4-5D6E-409C-BE32-E72D297353CC}">
              <c16:uniqueId val="{00000000-2EC0-43A8-9E2B-C0251344C25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116211</c:v>
                </c:pt>
                <c:pt idx="1">
                  <c:v>95621</c:v>
                </c:pt>
                <c:pt idx="2">
                  <c:v>132162</c:v>
                </c:pt>
                <c:pt idx="3">
                  <c:v>150345</c:v>
                </c:pt>
                <c:pt idx="4">
                  <c:v>132635</c:v>
                </c:pt>
              </c:numCache>
            </c:numRef>
          </c:val>
          <c:smooth val="0"/>
          <c:extLst>
            <c:ext xmlns:c16="http://schemas.microsoft.com/office/drawing/2014/chart" uri="{C3380CC4-5D6E-409C-BE32-E72D297353CC}">
              <c16:uniqueId val="{00000001-2EC0-43A8-9E2B-C0251344C25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9.56</c:v>
                </c:pt>
                <c:pt idx="1">
                  <c:v>11.94</c:v>
                </c:pt>
                <c:pt idx="2">
                  <c:v>10.94</c:v>
                </c:pt>
                <c:pt idx="3">
                  <c:v>11.92</c:v>
                </c:pt>
                <c:pt idx="4">
                  <c:v>11.31</c:v>
                </c:pt>
              </c:numCache>
            </c:numRef>
          </c:val>
          <c:extLst>
            <c:ext xmlns:c16="http://schemas.microsoft.com/office/drawing/2014/chart" uri="{C3380CC4-5D6E-409C-BE32-E72D297353CC}">
              <c16:uniqueId val="{00000000-4B8F-45A4-BBD9-90526FEF193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46.53</c:v>
                </c:pt>
                <c:pt idx="1">
                  <c:v>44.85</c:v>
                </c:pt>
                <c:pt idx="2">
                  <c:v>48.58</c:v>
                </c:pt>
                <c:pt idx="3">
                  <c:v>55.62</c:v>
                </c:pt>
                <c:pt idx="4">
                  <c:v>62.55</c:v>
                </c:pt>
              </c:numCache>
            </c:numRef>
          </c:val>
          <c:extLst>
            <c:ext xmlns:c16="http://schemas.microsoft.com/office/drawing/2014/chart" uri="{C3380CC4-5D6E-409C-BE32-E72D297353CC}">
              <c16:uniqueId val="{00000001-4B8F-45A4-BBD9-90526FEF193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-3.02</c:v>
                </c:pt>
                <c:pt idx="1">
                  <c:v>-1.18</c:v>
                </c:pt>
                <c:pt idx="2">
                  <c:v>-0.42</c:v>
                </c:pt>
                <c:pt idx="3">
                  <c:v>0.76</c:v>
                </c:pt>
                <c:pt idx="4">
                  <c:v>-0.66</c:v>
                </c:pt>
              </c:numCache>
            </c:numRef>
          </c:val>
          <c:smooth val="0"/>
          <c:extLst>
            <c:ext xmlns:c16="http://schemas.microsoft.com/office/drawing/2014/chart" uri="{C3380CC4-5D6E-409C-BE32-E72D297353CC}">
              <c16:uniqueId val="{00000002-4B8F-45A4-BBD9-90526FEF193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0.01</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BCA8-4ECF-A5B1-43F3AE761B1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CA8-4ECF-A5B1-43F3AE761B1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CA8-4ECF-A5B1-43F3AE761B12}"/>
            </c:ext>
          </c:extLst>
        </c:ser>
        <c:ser>
          <c:idx val="3"/>
          <c:order val="3"/>
          <c:tx>
            <c:strRef>
              <c:f>データシート!$A$30</c:f>
              <c:strCache>
                <c:ptCount val="1"/>
                <c:pt idx="0">
                  <c:v>市有林整備事業特別会計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3-BCA8-4ECF-A5B1-43F3AE761B12}"/>
            </c:ext>
          </c:extLst>
        </c:ser>
        <c:ser>
          <c:idx val="4"/>
          <c:order val="4"/>
          <c:tx>
            <c:strRef>
              <c:f>データシート!$A$31</c:f>
              <c:strCache>
                <c:ptCount val="1"/>
                <c:pt idx="0">
                  <c:v>紀和地区水道事業特別会計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0.15</c:v>
                </c:pt>
                <c:pt idx="4">
                  <c:v>#N/A</c:v>
                </c:pt>
                <c:pt idx="5">
                  <c:v>0.02</c:v>
                </c:pt>
                <c:pt idx="6">
                  <c:v>#N/A</c:v>
                </c:pt>
                <c:pt idx="7">
                  <c:v>0.01</c:v>
                </c:pt>
                <c:pt idx="8">
                  <c:v>#N/A</c:v>
                </c:pt>
                <c:pt idx="9">
                  <c:v>0.01</c:v>
                </c:pt>
              </c:numCache>
            </c:numRef>
          </c:val>
          <c:extLst>
            <c:ext xmlns:c16="http://schemas.microsoft.com/office/drawing/2014/chart" uri="{C3380CC4-5D6E-409C-BE32-E72D297353CC}">
              <c16:uniqueId val="{00000004-BCA8-4ECF-A5B1-43F3AE761B12}"/>
            </c:ext>
          </c:extLst>
        </c:ser>
        <c:ser>
          <c:idx val="5"/>
          <c:order val="5"/>
          <c:tx>
            <c:strRef>
              <c:f>データシート!$A$32</c:f>
              <c:strCache>
                <c:ptCount val="1"/>
                <c:pt idx="0">
                  <c:v>紀和診療所事業特別会計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0.13</c:v>
                </c:pt>
                <c:pt idx="2">
                  <c:v>#N/A</c:v>
                </c:pt>
                <c:pt idx="3">
                  <c:v>0.17</c:v>
                </c:pt>
                <c:pt idx="4">
                  <c:v>#N/A</c:v>
                </c:pt>
                <c:pt idx="5">
                  <c:v>0.19</c:v>
                </c:pt>
                <c:pt idx="6">
                  <c:v>#N/A</c:v>
                </c:pt>
                <c:pt idx="7">
                  <c:v>0.09</c:v>
                </c:pt>
                <c:pt idx="8">
                  <c:v>#N/A</c:v>
                </c:pt>
                <c:pt idx="9">
                  <c:v>0.02</c:v>
                </c:pt>
              </c:numCache>
            </c:numRef>
          </c:val>
          <c:extLst>
            <c:ext xmlns:c16="http://schemas.microsoft.com/office/drawing/2014/chart" uri="{C3380CC4-5D6E-409C-BE32-E72D297353CC}">
              <c16:uniqueId val="{00000005-BCA8-4ECF-A5B1-43F3AE761B12}"/>
            </c:ext>
          </c:extLst>
        </c:ser>
        <c:ser>
          <c:idx val="6"/>
          <c:order val="6"/>
          <c:tx>
            <c:strRef>
              <c:f>データシート!$A$33</c:f>
              <c:strCache>
                <c:ptCount val="1"/>
                <c:pt idx="0">
                  <c:v>後期高齢者医療事業特別会計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0.04</c:v>
                </c:pt>
                <c:pt idx="2">
                  <c:v>#N/A</c:v>
                </c:pt>
                <c:pt idx="3">
                  <c:v>0.04</c:v>
                </c:pt>
                <c:pt idx="4">
                  <c:v>#N/A</c:v>
                </c:pt>
                <c:pt idx="5">
                  <c:v>0.04</c:v>
                </c:pt>
                <c:pt idx="6">
                  <c:v>#N/A</c:v>
                </c:pt>
                <c:pt idx="7">
                  <c:v>0.04</c:v>
                </c:pt>
                <c:pt idx="8">
                  <c:v>#N/A</c:v>
                </c:pt>
                <c:pt idx="9">
                  <c:v>0.05</c:v>
                </c:pt>
              </c:numCache>
            </c:numRef>
          </c:val>
          <c:extLst>
            <c:ext xmlns:c16="http://schemas.microsoft.com/office/drawing/2014/chart" uri="{C3380CC4-5D6E-409C-BE32-E72D297353CC}">
              <c16:uniqueId val="{00000006-BCA8-4ECF-A5B1-43F3AE761B12}"/>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0.39</c:v>
                </c:pt>
                <c:pt idx="2">
                  <c:v>#N/A</c:v>
                </c:pt>
                <c:pt idx="3">
                  <c:v>0.61</c:v>
                </c:pt>
                <c:pt idx="4">
                  <c:v>#N/A</c:v>
                </c:pt>
                <c:pt idx="5">
                  <c:v>0.53</c:v>
                </c:pt>
                <c:pt idx="6">
                  <c:v>#N/A</c:v>
                </c:pt>
                <c:pt idx="7">
                  <c:v>0.42</c:v>
                </c:pt>
                <c:pt idx="8">
                  <c:v>#N/A</c:v>
                </c:pt>
                <c:pt idx="9">
                  <c:v>0.37</c:v>
                </c:pt>
              </c:numCache>
            </c:numRef>
          </c:val>
          <c:extLst>
            <c:ext xmlns:c16="http://schemas.microsoft.com/office/drawing/2014/chart" uri="{C3380CC4-5D6E-409C-BE32-E72D297353CC}">
              <c16:uniqueId val="{00000007-BCA8-4ECF-A5B1-43F3AE761B12}"/>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1.6</c:v>
                </c:pt>
                <c:pt idx="2">
                  <c:v>#N/A</c:v>
                </c:pt>
                <c:pt idx="3">
                  <c:v>2.0299999999999998</c:v>
                </c:pt>
                <c:pt idx="4">
                  <c:v>#N/A</c:v>
                </c:pt>
                <c:pt idx="5">
                  <c:v>1.98</c:v>
                </c:pt>
                <c:pt idx="6">
                  <c:v>#N/A</c:v>
                </c:pt>
                <c:pt idx="7">
                  <c:v>5.45</c:v>
                </c:pt>
                <c:pt idx="8">
                  <c:v>#N/A</c:v>
                </c:pt>
                <c:pt idx="9">
                  <c:v>2.78</c:v>
                </c:pt>
              </c:numCache>
            </c:numRef>
          </c:val>
          <c:extLst>
            <c:ext xmlns:c16="http://schemas.microsoft.com/office/drawing/2014/chart" uri="{C3380CC4-5D6E-409C-BE32-E72D297353CC}">
              <c16:uniqueId val="{00000008-BCA8-4ECF-A5B1-43F3AE761B1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9.43</c:v>
                </c:pt>
                <c:pt idx="2">
                  <c:v>#N/A</c:v>
                </c:pt>
                <c:pt idx="3">
                  <c:v>11.77</c:v>
                </c:pt>
                <c:pt idx="4">
                  <c:v>#N/A</c:v>
                </c:pt>
                <c:pt idx="5">
                  <c:v>10.74</c:v>
                </c:pt>
                <c:pt idx="6">
                  <c:v>#N/A</c:v>
                </c:pt>
                <c:pt idx="7">
                  <c:v>11.83</c:v>
                </c:pt>
                <c:pt idx="8">
                  <c:v>#N/A</c:v>
                </c:pt>
                <c:pt idx="9">
                  <c:v>11.28</c:v>
                </c:pt>
              </c:numCache>
            </c:numRef>
          </c:val>
          <c:extLst>
            <c:ext xmlns:c16="http://schemas.microsoft.com/office/drawing/2014/chart" uri="{C3380CC4-5D6E-409C-BE32-E72D297353CC}">
              <c16:uniqueId val="{00000009-BCA8-4ECF-A5B1-43F3AE761B1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1419</c:v>
                </c:pt>
                <c:pt idx="5">
                  <c:v>1513</c:v>
                </c:pt>
                <c:pt idx="8">
                  <c:v>1535</c:v>
                </c:pt>
                <c:pt idx="11">
                  <c:v>1540</c:v>
                </c:pt>
                <c:pt idx="14">
                  <c:v>1462</c:v>
                </c:pt>
              </c:numCache>
            </c:numRef>
          </c:val>
          <c:extLst>
            <c:ext xmlns:c16="http://schemas.microsoft.com/office/drawing/2014/chart" uri="{C3380CC4-5D6E-409C-BE32-E72D297353CC}">
              <c16:uniqueId val="{00000000-81EB-4211-9F69-80BECFBCEFC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1EB-4211-9F69-80BECFBCEFC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1EB-4211-9F69-80BECFBCEFC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74</c:v>
                </c:pt>
                <c:pt idx="3">
                  <c:v>84</c:v>
                </c:pt>
                <c:pt idx="6">
                  <c:v>84</c:v>
                </c:pt>
                <c:pt idx="9">
                  <c:v>100</c:v>
                </c:pt>
                <c:pt idx="12">
                  <c:v>101</c:v>
                </c:pt>
              </c:numCache>
            </c:numRef>
          </c:val>
          <c:extLst>
            <c:ext xmlns:c16="http://schemas.microsoft.com/office/drawing/2014/chart" uri="{C3380CC4-5D6E-409C-BE32-E72D297353CC}">
              <c16:uniqueId val="{00000003-81EB-4211-9F69-80BECFBCEFC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72</c:v>
                </c:pt>
                <c:pt idx="3">
                  <c:v>127</c:v>
                </c:pt>
                <c:pt idx="6">
                  <c:v>134</c:v>
                </c:pt>
                <c:pt idx="9">
                  <c:v>128</c:v>
                </c:pt>
                <c:pt idx="12">
                  <c:v>89</c:v>
                </c:pt>
              </c:numCache>
            </c:numRef>
          </c:val>
          <c:extLst>
            <c:ext xmlns:c16="http://schemas.microsoft.com/office/drawing/2014/chart" uri="{C3380CC4-5D6E-409C-BE32-E72D297353CC}">
              <c16:uniqueId val="{00000004-81EB-4211-9F69-80BECFBCEFC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5</c:v>
                </c:pt>
                <c:pt idx="3">
                  <c:v>3</c:v>
                </c:pt>
                <c:pt idx="6">
                  <c:v>2</c:v>
                </c:pt>
                <c:pt idx="9">
                  <c:v>0</c:v>
                </c:pt>
                <c:pt idx="12">
                  <c:v>0</c:v>
                </c:pt>
              </c:numCache>
            </c:numRef>
          </c:val>
          <c:extLst>
            <c:ext xmlns:c16="http://schemas.microsoft.com/office/drawing/2014/chart" uri="{C3380CC4-5D6E-409C-BE32-E72D297353CC}">
              <c16:uniqueId val="{00000005-81EB-4211-9F69-80BECFBCEFC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1EB-4211-9F69-80BECFBCEFC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1461</c:v>
                </c:pt>
                <c:pt idx="3">
                  <c:v>1597</c:v>
                </c:pt>
                <c:pt idx="6">
                  <c:v>1645</c:v>
                </c:pt>
                <c:pt idx="9">
                  <c:v>1651</c:v>
                </c:pt>
                <c:pt idx="12">
                  <c:v>1605</c:v>
                </c:pt>
              </c:numCache>
            </c:numRef>
          </c:val>
          <c:extLst>
            <c:ext xmlns:c16="http://schemas.microsoft.com/office/drawing/2014/chart" uri="{C3380CC4-5D6E-409C-BE32-E72D297353CC}">
              <c16:uniqueId val="{00000007-81EB-4211-9F69-80BECFBCEFC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193</c:v>
                </c:pt>
                <c:pt idx="2">
                  <c:v>#N/A</c:v>
                </c:pt>
                <c:pt idx="3">
                  <c:v>#N/A</c:v>
                </c:pt>
                <c:pt idx="4">
                  <c:v>298</c:v>
                </c:pt>
                <c:pt idx="5">
                  <c:v>#N/A</c:v>
                </c:pt>
                <c:pt idx="6">
                  <c:v>#N/A</c:v>
                </c:pt>
                <c:pt idx="7">
                  <c:v>330</c:v>
                </c:pt>
                <c:pt idx="8">
                  <c:v>#N/A</c:v>
                </c:pt>
                <c:pt idx="9">
                  <c:v>#N/A</c:v>
                </c:pt>
                <c:pt idx="10">
                  <c:v>339</c:v>
                </c:pt>
                <c:pt idx="11">
                  <c:v>#N/A</c:v>
                </c:pt>
                <c:pt idx="12">
                  <c:v>#N/A</c:v>
                </c:pt>
                <c:pt idx="13">
                  <c:v>333</c:v>
                </c:pt>
                <c:pt idx="14">
                  <c:v>#N/A</c:v>
                </c:pt>
              </c:numCache>
            </c:numRef>
          </c:val>
          <c:smooth val="0"/>
          <c:extLst>
            <c:ext xmlns:c16="http://schemas.microsoft.com/office/drawing/2014/chart" uri="{C3380CC4-5D6E-409C-BE32-E72D297353CC}">
              <c16:uniqueId val="{00000008-81EB-4211-9F69-80BECFBCEFC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13028</c:v>
                </c:pt>
                <c:pt idx="5">
                  <c:v>12425</c:v>
                </c:pt>
                <c:pt idx="8">
                  <c:v>11927</c:v>
                </c:pt>
                <c:pt idx="11">
                  <c:v>11576</c:v>
                </c:pt>
                <c:pt idx="14">
                  <c:v>10945</c:v>
                </c:pt>
              </c:numCache>
            </c:numRef>
          </c:val>
          <c:extLst>
            <c:ext xmlns:c16="http://schemas.microsoft.com/office/drawing/2014/chart" uri="{C3380CC4-5D6E-409C-BE32-E72D297353CC}">
              <c16:uniqueId val="{00000000-3C3C-4FE8-98B3-F2CDE69BFFB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179</c:v>
                </c:pt>
                <c:pt idx="5">
                  <c:v>161</c:v>
                </c:pt>
                <c:pt idx="8">
                  <c:v>144</c:v>
                </c:pt>
                <c:pt idx="11">
                  <c:v>127</c:v>
                </c:pt>
                <c:pt idx="14">
                  <c:v>109</c:v>
                </c:pt>
              </c:numCache>
            </c:numRef>
          </c:val>
          <c:extLst>
            <c:ext xmlns:c16="http://schemas.microsoft.com/office/drawing/2014/chart" uri="{C3380CC4-5D6E-409C-BE32-E72D297353CC}">
              <c16:uniqueId val="{00000001-3C3C-4FE8-98B3-F2CDE69BFFB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5306</c:v>
                </c:pt>
                <c:pt idx="5">
                  <c:v>5463</c:v>
                </c:pt>
                <c:pt idx="8">
                  <c:v>6330</c:v>
                </c:pt>
                <c:pt idx="11">
                  <c:v>6823</c:v>
                </c:pt>
                <c:pt idx="14">
                  <c:v>7363</c:v>
                </c:pt>
              </c:numCache>
            </c:numRef>
          </c:val>
          <c:extLst>
            <c:ext xmlns:c16="http://schemas.microsoft.com/office/drawing/2014/chart" uri="{C3380CC4-5D6E-409C-BE32-E72D297353CC}">
              <c16:uniqueId val="{00000002-3C3C-4FE8-98B3-F2CDE69BFFB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C3C-4FE8-98B3-F2CDE69BFFB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C3C-4FE8-98B3-F2CDE69BFFB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C3C-4FE8-98B3-F2CDE69BFFB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2298</c:v>
                </c:pt>
                <c:pt idx="3">
                  <c:v>2318</c:v>
                </c:pt>
                <c:pt idx="6">
                  <c:v>2404</c:v>
                </c:pt>
                <c:pt idx="9">
                  <c:v>2420</c:v>
                </c:pt>
                <c:pt idx="12">
                  <c:v>2470</c:v>
                </c:pt>
              </c:numCache>
            </c:numRef>
          </c:val>
          <c:extLst>
            <c:ext xmlns:c16="http://schemas.microsoft.com/office/drawing/2014/chart" uri="{C3380CC4-5D6E-409C-BE32-E72D297353CC}">
              <c16:uniqueId val="{00000006-3C3C-4FE8-98B3-F2CDE69BFFB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959</c:v>
                </c:pt>
                <c:pt idx="3">
                  <c:v>935</c:v>
                </c:pt>
                <c:pt idx="6">
                  <c:v>874</c:v>
                </c:pt>
                <c:pt idx="9">
                  <c:v>823</c:v>
                </c:pt>
                <c:pt idx="12">
                  <c:v>732</c:v>
                </c:pt>
              </c:numCache>
            </c:numRef>
          </c:val>
          <c:extLst>
            <c:ext xmlns:c16="http://schemas.microsoft.com/office/drawing/2014/chart" uri="{C3380CC4-5D6E-409C-BE32-E72D297353CC}">
              <c16:uniqueId val="{00000007-3C3C-4FE8-98B3-F2CDE69BFFB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1086</c:v>
                </c:pt>
                <c:pt idx="3">
                  <c:v>1027</c:v>
                </c:pt>
                <c:pt idx="6">
                  <c:v>1048</c:v>
                </c:pt>
                <c:pt idx="9">
                  <c:v>1149</c:v>
                </c:pt>
                <c:pt idx="12">
                  <c:v>1006</c:v>
                </c:pt>
              </c:numCache>
            </c:numRef>
          </c:val>
          <c:extLst>
            <c:ext xmlns:c16="http://schemas.microsoft.com/office/drawing/2014/chart" uri="{C3380CC4-5D6E-409C-BE32-E72D297353CC}">
              <c16:uniqueId val="{00000008-3C3C-4FE8-98B3-F2CDE69BFFB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C3C-4FE8-98B3-F2CDE69BFFB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12770</c:v>
                </c:pt>
                <c:pt idx="3">
                  <c:v>11993</c:v>
                </c:pt>
                <c:pt idx="6">
                  <c:v>11504</c:v>
                </c:pt>
                <c:pt idx="9">
                  <c:v>11312</c:v>
                </c:pt>
                <c:pt idx="12">
                  <c:v>10734</c:v>
                </c:pt>
              </c:numCache>
            </c:numRef>
          </c:val>
          <c:extLst>
            <c:ext xmlns:c16="http://schemas.microsoft.com/office/drawing/2014/chart" uri="{C3380CC4-5D6E-409C-BE32-E72D297353CC}">
              <c16:uniqueId val="{0000000A-3C3C-4FE8-98B3-F2CDE69BFFB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C3C-4FE8-98B3-F2CDE69BFFB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3749</c:v>
                </c:pt>
                <c:pt idx="1">
                  <c:v>4175</c:v>
                </c:pt>
                <c:pt idx="2">
                  <c:v>4633</c:v>
                </c:pt>
              </c:numCache>
            </c:numRef>
          </c:val>
          <c:extLst>
            <c:ext xmlns:c16="http://schemas.microsoft.com/office/drawing/2014/chart" uri="{C3380CC4-5D6E-409C-BE32-E72D297353CC}">
              <c16:uniqueId val="{00000000-6BB7-47CA-9923-4CD9AE45F32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1602</c:v>
                </c:pt>
                <c:pt idx="1">
                  <c:v>1752</c:v>
                </c:pt>
                <c:pt idx="2">
                  <c:v>1903</c:v>
                </c:pt>
              </c:numCache>
            </c:numRef>
          </c:val>
          <c:extLst>
            <c:ext xmlns:c16="http://schemas.microsoft.com/office/drawing/2014/chart" uri="{C3380CC4-5D6E-409C-BE32-E72D297353CC}">
              <c16:uniqueId val="{00000001-6BB7-47CA-9923-4CD9AE45F32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2451</c:v>
                </c:pt>
                <c:pt idx="1">
                  <c:v>2312</c:v>
                </c:pt>
                <c:pt idx="2">
                  <c:v>2232</c:v>
                </c:pt>
              </c:numCache>
            </c:numRef>
          </c:val>
          <c:extLst>
            <c:ext xmlns:c16="http://schemas.microsoft.com/office/drawing/2014/chart" uri="{C3380CC4-5D6E-409C-BE32-E72D297353CC}">
              <c16:uniqueId val="{00000002-6BB7-47CA-9923-4CD9AE45F32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{6927806B-4363-4271-A5C8-D7F5DFEF19BE}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F698-4E5A-AB3B-4299C8D7098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{476C082E-6DD7-43D1-8761-870FA1BFD33C}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698-4E5A-AB3B-4299C8D7098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{ABDE7E6E-97E5-4B84-A7F1-8323D715CB98}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698-4E5A-AB3B-4299C8D7098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{E5D5EC0E-263A-4273-8C30-E19BADDA5508}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698-4E5A-AB3B-4299C8D7098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{F1B7FF87-BC52-47C3-A174-0C15A8D42D47}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698-4E5A-AB3B-4299C8D7098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{99A03451-4093-40B6-8B9B-9EC2D64780A2}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F698-4E5A-AB3B-4299C8D7098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{DD6B3072-BBAD-4B95-955D-9B7087514788}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F698-4E5A-AB3B-4299C8D7098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{DCE7A0DB-5E39-4DE2-A14D-5C51197E56F1}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F698-4E5A-AB3B-4299C8D7098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{060A4BD0-109C-427F-8DCC-AE9D6791DB0A}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F698-4E5A-AB3B-4299C8D7098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73.099999999999994</c:v>
                </c:pt>
                <c:pt idx="32">
                  <c:v>76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698-4E5A-AB3B-4299C8D7098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{483C02F6-0201-4AFB-896E-384011ED6EBE}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F698-4E5A-AB3B-4299C8D7098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{88A1BBCD-B86A-4701-9DD5-F6DF46E22FF8}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698-4E5A-AB3B-4299C8D7098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{F1FD9EC2-0C01-4E0D-84B7-EFC64751A351}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698-4E5A-AB3B-4299C8D7098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{901AAA26-CCC4-4599-B31F-D68F28DA0B00}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698-4E5A-AB3B-4299C8D7098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{4E83DB87-62E2-4828-A275-05ACAA3852D5}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698-4E5A-AB3B-4299C8D7098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{238BE7E3-F2C8-4F55-8453-A897FBC53B5C}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F698-4E5A-AB3B-4299C8D7098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{9A3CED76-484E-4CB9-98F0-3A33E8BFA0B2}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F698-4E5A-AB3B-4299C8D7098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{372E34BC-50FE-494C-AC66-26596928F111}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F698-4E5A-AB3B-4299C8D7098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{8DC025D7-8936-4269-82DF-6B303DE257C0}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F698-4E5A-AB3B-4299C8D7098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64</c:v>
                </c:pt>
                <c:pt idx="32">
                  <c:v>64.599999999999994</c:v>
                </c:pt>
              </c:numCache>
            </c:numRef>
          </c:xVal>
          <c:yVal>
            <c:numRef>
              <c:f>公会計指標分析・財政指標組合せ分析表!$BP$55:$DC$55</c:f>
              <c:numCache>
                <c:formatCode>#,##0.0;"▲ "#,##0.0</c:formatCode>
                <c:ptCount val="40"/>
                <c:pt idx="24">
                  <c:v>15.5</c:v>
                </c:pt>
                <c:pt idx="32">
                  <c:v>13</c:v>
                </c:pt>
              </c:numCache>
            </c:numRef>
          </c:yVal>
          <c:smooth val="0"/>
          <c:extLst>
            <c:ext xmlns:c16="http://schemas.microsoft.com/office/drawing/2014/chart" uri="{C3380CC4-5D6E-409C-BE32-E72D297353CC}">
              <c16:uniqueId val="{00000013-F698-4E5A-AB3B-4299C8D70982}"/>
            </c:ext>
          </c:extLst>
        </c:ser>
        <c:dLbls>
          <c:showLegendKey val="0"/>
          <c:showVal val="1"/>
          <c:showCatName val="0"/>
          <c:showSerName val="0"/>
          <c:showPercent val="0"/>
          <c:showBubbleSize val="0"/>
        </c:dLbls>
        <c:axId val="46179840"/>
        <c:axId val="46181760"/>
      </c:scatterChart>
      <c:valAx>
        <c:axId val="46179840"/>
        <c:scaling>
          <c:orientation val="maxMin"/>
          <c:max val="64.699999999999989"/>
          <c:min val="63.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6"/>
          <c:min val="1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{D41F7D03-593E-43C2-A337-1675D430890C}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8D4-41A4-9CF6-4E62B8573C0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{BF73E1CE-314D-4D09-839D-389F1CFF3FA8}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8D4-41A4-9CF6-4E62B8573C0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{04D745F4-C669-4679-B89E-92248D9FB54D}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8D4-41A4-9CF6-4E62B8573C0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{6BF8FD8A-742A-4CDB-82AB-D33B865BBA41}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8D4-41A4-9CF6-4E62B8573C0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{2F62D712-FE56-4D02-B750-FDD33BC951F5}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8D4-41A4-9CF6-4E62B8573C00}"/>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{04746DA5-72FC-458E-97C0-79401A2C8DD7}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8D4-41A4-9CF6-4E62B8573C00}"/>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{C93F180A-2EA8-4A03-B600-E7B54D151B10}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8D4-41A4-9CF6-4E62B8573C00}"/>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{3A13B4B4-B17C-4D54-94B9-FFB335810DAD}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8D4-41A4-9CF6-4E62B8573C0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{5C76CCE2-1079-42B4-9696-157E6002CBFE}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8D4-41A4-9CF6-4E62B8573C0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4.0999999999999996</c:v>
                </c:pt>
                <c:pt idx="8">
                  <c:v>4.3</c:v>
                </c:pt>
                <c:pt idx="16">
                  <c:v>4.5999999999999996</c:v>
                </c:pt>
                <c:pt idx="24">
                  <c:v>5.3</c:v>
                </c:pt>
                <c:pt idx="32">
                  <c:v>5.5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8D4-41A4-9CF6-4E62B8573C0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{DECA33F0-4DCE-4066-BB37-5B3A44472F1F}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8D4-41A4-9CF6-4E62B8573C0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{63D64A8C-3F9F-4D6D-B627-316313DA159A}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8D4-41A4-9CF6-4E62B8573C0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{DA639C47-989D-4BBE-8CD3-1B59B13C5B4A}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8D4-41A4-9CF6-4E62B8573C0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{D4FB92F1-2E24-4C10-96E7-A610D07DE965}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8D4-41A4-9CF6-4E62B8573C0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{D12F2E4A-3936-4F70-B241-35980A8C2E68}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8D4-41A4-9CF6-4E62B8573C00}"/>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{7D06533B-D90E-467B-913D-4D04F03BC09E}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8D4-41A4-9CF6-4E62B8573C00}"/>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{B7CE7B07-722C-44F8-83C1-74DC32ADBC13}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8D4-41A4-9CF6-4E62B8573C00}"/>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{7F30326E-6A05-447D-B2BC-072AAF431002}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8D4-41A4-9CF6-4E62B8573C00}"/>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{70B05C0B-749E-4C38-9FF9-66F508F91501}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8D4-41A4-9CF6-4E62B8573C0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8.6999999999999993</c:v>
                </c:pt>
                <c:pt idx="16">
                  <c:v>8.1999999999999993</c:v>
                </c:pt>
                <c:pt idx="24">
                  <c:v>8</c:v>
                </c:pt>
                <c:pt idx="32">
                  <c:v>8.1999999999999993</c:v>
                </c:pt>
              </c:numCache>
            </c:numRef>
          </c:xVal>
          <c:yVal>
            <c:numRef>
              <c:f>公会計指標分析・財政指標組合せ分析表!$BP$77:$DC$77</c:f>
              <c:numCache>
                <c:formatCode>#,##0.0;"▲ "#,##0.0</c:formatCode>
                <c:ptCount val="40"/>
                <c:pt idx="0">
                  <c:v>38.700000000000003</c:v>
                </c:pt>
                <c:pt idx="8">
                  <c:v>32.5</c:v>
                </c:pt>
                <c:pt idx="16">
                  <c:v>23</c:v>
                </c:pt>
                <c:pt idx="24">
                  <c:v>15.5</c:v>
                </c:pt>
                <c:pt idx="32">
                  <c:v>13</c:v>
                </c:pt>
              </c:numCache>
            </c:numRef>
          </c:yVal>
          <c:smooth val="0"/>
          <c:extLst>
            <c:ext xmlns:c16="http://schemas.microsoft.com/office/drawing/2014/chart" uri="{C3380CC4-5D6E-409C-BE32-E72D297353CC}">
              <c16:uniqueId val="{00000013-18D4-41A4-9CF6-4E62B8573C00}"/>
            </c:ext>
          </c:extLst>
        </c:ser>
        <c:dLbls>
          <c:showLegendKey val="0"/>
          <c:showVal val="1"/>
          <c:showCatName val="0"/>
          <c:showSerName val="0"/>
          <c:showPercent val="0"/>
          <c:showBubbleSize val="0"/>
        </c:dLbls>
        <c:axId val="84219776"/>
        <c:axId val="84234240"/>
      </c:scatterChart>
      <c:valAx>
        <c:axId val="84219776"/>
        <c:scaling>
          <c:orientation val="maxMin"/>
          <c:max val="8.9"/>
          <c:min val="7.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三重県熊野市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元利償還金については、平成</a:t>
          </a:r>
          <a:r>
            <a:rPr kumimoji="1" lang="en-US" altLang="ja-JP" sz="1300">
              <a:latin typeface="ＭＳ ゴシック" pitchFamily="49" charset="-128"/>
              <a:ea typeface="ＭＳ ゴシック" pitchFamily="49" charset="-128"/>
            </a:rPr>
            <a:t>23</a:t>
          </a:r>
          <a:r>
            <a:rPr kumimoji="1" lang="ja-JP" altLang="en-US" sz="1300">
              <a:latin typeface="ＭＳ ゴシック" pitchFamily="49" charset="-128"/>
              <a:ea typeface="ＭＳ ゴシック" pitchFamily="49" charset="-128"/>
            </a:rPr>
            <a:t>年台風</a:t>
          </a:r>
          <a:r>
            <a:rPr kumimoji="1" lang="en-US" altLang="ja-JP" sz="1300">
              <a:latin typeface="ＭＳ ゴシック" pitchFamily="49" charset="-128"/>
              <a:ea typeface="ＭＳ ゴシック" pitchFamily="49" charset="-128"/>
            </a:rPr>
            <a:t>12</a:t>
          </a:r>
          <a:r>
            <a:rPr kumimoji="1" lang="ja-JP" altLang="en-US" sz="1300">
              <a:latin typeface="ＭＳ ゴシック" pitchFamily="49" charset="-128"/>
              <a:ea typeface="ＭＳ ゴシック" pitchFamily="49" charset="-128"/>
            </a:rPr>
            <a:t>号（紀伊半島大水害）の災害復旧に係る市債元金の償還が終了したものがあることにより、減少した。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今後も、国費等の財源確保に努め、地方債を活用する際は財政措置の有利な地方債の活用と発行の抑制を継続的に行っていくことに努めるが、広域ごみ処理施設整備事業などの大型事業が控え、その影響を注視していく必要がある。</a:t>
          </a:r>
        </a:p>
        <a:p>
          <a:endParaRPr kumimoji="1" lang="ja-JP" altLang="en-US" sz="13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満期一括償還地方債の起債は無し</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三重県熊野市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前年度と同様に充当可能な財源等が将来負担額を上回り、将来負担比率は「－」となっている。</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今後も現在と将来の負担のバランスを考えた財政運営に努めていく。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三重県熊野市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取崩し額が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315,744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千円であるのに対し、決算余剰金を含む積立額が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845,078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千円であるため、令和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年度末残高が増となっている。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過疎化・高齢化による人口減少が深刻で、令和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年度国調人口が平成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％減となり、地方交付税の減少が今後も見込まれる。歳入総額の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年度当初予算ベース）を地方交付税に依存している本市においては、将来、大幅に財源が不足する事態が予想されるため、これを補うため可能な限り、基金への積立を行っていく。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まちづくり応援基金：①産業の振興に関する事業　②保健・医療・福祉の充実に関する事業</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③教育・文化の振興に関する事業　④生活環境の整備に関する事業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⑤地域まちづくり協働事業</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⑥その他目的達成のため市長が必要と認める事業等、寄付者の社会的投資を具体化するための事業</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こどもは宝・未来への希望基金：福祉、教育等、こどもに関わる事業</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地方創生雇用創出基金：人口減少の克服及び自立的かつ継続的な活性化を図るため、雇用の創出に資する市外からの企業立地及び市内事業者の事業拡大を積極的に支援する。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こどもは宝・未来への希望基金積立金の減</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特定目的基金については、それぞれの目的に応じた積立、取崩しを行っていく。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取崩しがなく、決算余剰金を含む積立額が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458,360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千円であるため、令和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年度末残高が増となっている。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基金の使途の明確化を図るために、財政調整基金を取り崩して個々の特定目的基金に積立てていくことを予定している。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取崩しは行わなかったため、決算余剰金及び利息分の増となった。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毎年計画的に積み立てを行い、必要時に取崩しを行えるように備える。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三重県熊野市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15,299
15,168
373.35
14,098,972
13,012,367
837,955
7,407,643
10,734,058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a:extLst>
            <a:ext uri="{FF2B5EF4-FFF2-40B4-BE49-F238E27FC236}">
              <a16:creationId xmlns:a16="http://schemas.microsoft.com/office/drawing/2014/main" id="{00000000-0008-0000-0D00-00001B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a:extLst>
            <a:ext uri="{FF2B5EF4-FFF2-40B4-BE49-F238E27FC236}">
              <a16:creationId xmlns:a16="http://schemas.microsoft.com/office/drawing/2014/main" id="{00000000-0008-0000-0D00-00001E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a:extLst>
            <a:ext uri="{FF2B5EF4-FFF2-40B4-BE49-F238E27FC236}">
              <a16:creationId xmlns:a16="http://schemas.microsoft.com/office/drawing/2014/main" id="{00000000-0008-0000-0D00-00001F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a:extLst>
            <a:ext uri="{FF2B5EF4-FFF2-40B4-BE49-F238E27FC236}">
              <a16:creationId xmlns:a16="http://schemas.microsoft.com/office/drawing/2014/main" id="{00000000-0008-0000-0D00-000020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a:extLst>
            <a:ext uri="{FF2B5EF4-FFF2-40B4-BE49-F238E27FC236}">
              <a16:creationId xmlns:a16="http://schemas.microsoft.com/office/drawing/2014/main" id="{00000000-0008-0000-0D00-000021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a:extLst>
            <a:ext uri="{FF2B5EF4-FFF2-40B4-BE49-F238E27FC236}">
              <a16:creationId xmlns:a16="http://schemas.microsoft.com/office/drawing/2014/main" id="{00000000-0008-0000-0D00-000023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a:extLst>
            <a:ext uri="{FF2B5EF4-FFF2-40B4-BE49-F238E27FC236}">
              <a16:creationId xmlns:a16="http://schemas.microsoft.com/office/drawing/2014/main" id="{00000000-0008-0000-0D00-000024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8" name="テキスト ボックス 37">
          <a:extLst>
            <a:ext uri="{FF2B5EF4-FFF2-40B4-BE49-F238E27FC236}">
              <a16:creationId xmlns:a16="http://schemas.microsoft.com/office/drawing/2014/main" id="{00000000-0008-0000-0D00-000026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9" name="テキスト ボックス 38">
          <a:extLst>
            <a:ext uri="{FF2B5EF4-FFF2-40B4-BE49-F238E27FC236}">
              <a16:creationId xmlns:a16="http://schemas.microsoft.com/office/drawing/2014/main" id="{00000000-0008-0000-0D00-000027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0" name="テキスト ボックス 39">
          <a:extLst>
            <a:ext uri="{FF2B5EF4-FFF2-40B4-BE49-F238E27FC236}">
              <a16:creationId xmlns:a16="http://schemas.microsoft.com/office/drawing/2014/main" id="{00000000-0008-0000-0D00-000028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a:extLst>
            <a:ext uri="{FF2B5EF4-FFF2-40B4-BE49-F238E27FC236}">
              <a16:creationId xmlns:a16="http://schemas.microsoft.com/office/drawing/2014/main" id="{00000000-0008-0000-0D00-000037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市では平成２８年度に策定（令和６年度改訂）した公共施設等総合管理計画において、公共建築物の総延床面積を１０年間で２％以上削減するという目標を掲げており、老朽化等により利用されていない施設の整理を進めている。</a:t>
          </a:r>
        </a:p>
        <a:p>
          <a:r>
            <a:rPr kumimoji="1" lang="ja-JP" altLang="en-US" sz="1100">
              <a:latin typeface="ＭＳ Ｐゴシック" panose="020B0600070205080204" pitchFamily="50" charset="-128"/>
              <a:ea typeface="ＭＳ Ｐゴシック" panose="020B0600070205080204" pitchFamily="50" charset="-128"/>
            </a:rPr>
            <a:t>　有形固定資産減価償却率については、類似団体平均との比較で数値が上回っており、また前年度から上昇していることから、熊野市の固定資産はますます老朽化が進んでいると考えられ、今後の維持管理、更新費用の平準化等の対策を検討する必要がある。</a:t>
          </a:r>
        </a:p>
      </xdr:txBody>
    </xdr:sp>
    <xdr:clientData/>
  </xdr:twoCellAnchor>
  <xdr:oneCellAnchor>
    <xdr:from>
      <xdr:col>4</xdr:col>
      <xdr:colOff>174625</xdr:colOff>
      <xdr:row>23</xdr:row>
      <xdr:rowOff>47625</xdr:rowOff>
    </xdr:from>
    <xdr:ext cx="349839" cy="225703"/>
    <xdr:sp macro="" textlink="">
      <xdr:nvSpPr>
        <xdr:cNvPr id="56" name="テキスト ボックス 55">
          <a:extLst>
            <a:ext uri="{FF2B5EF4-FFF2-40B4-BE49-F238E27FC236}">
              <a16:creationId xmlns:a16="http://schemas.microsoft.com/office/drawing/2014/main" id="{00000000-0008-0000-0D00-000038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a:extLst>
            <a:ext uri="{FF2B5EF4-FFF2-40B4-BE49-F238E27FC236}">
              <a16:creationId xmlns:a16="http://schemas.microsoft.com/office/drawing/2014/main" id="{00000000-0008-0000-0D00-000039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8" name="テキスト ボックス 57">
          <a:extLst>
            <a:ext uri="{FF2B5EF4-FFF2-40B4-BE49-F238E27FC236}">
              <a16:creationId xmlns:a16="http://schemas.microsoft.com/office/drawing/2014/main" id="{00000000-0008-0000-0D00-00003A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9" name="直線コネクタ 58">
          <a:extLst>
            <a:ext uri="{FF2B5EF4-FFF2-40B4-BE49-F238E27FC236}">
              <a16:creationId xmlns:a16="http://schemas.microsoft.com/office/drawing/2014/main" id="{00000000-0008-0000-0D00-00003B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0" name="テキスト ボックス 59">
          <a:extLst>
            <a:ext uri="{FF2B5EF4-FFF2-40B4-BE49-F238E27FC236}">
              <a16:creationId xmlns:a16="http://schemas.microsoft.com/office/drawing/2014/main" id="{00000000-0008-0000-0D00-00003C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1" name="直線コネクタ 60">
          <a:extLst>
            <a:ext uri="{FF2B5EF4-FFF2-40B4-BE49-F238E27FC236}">
              <a16:creationId xmlns:a16="http://schemas.microsoft.com/office/drawing/2014/main" id="{00000000-0008-0000-0D00-00003D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2" name="テキスト ボックス 61">
          <a:extLst>
            <a:ext uri="{FF2B5EF4-FFF2-40B4-BE49-F238E27FC236}">
              <a16:creationId xmlns:a16="http://schemas.microsoft.com/office/drawing/2014/main" id="{00000000-0008-0000-0D00-00003E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3" name="直線コネクタ 62">
          <a:extLst>
            <a:ext uri="{FF2B5EF4-FFF2-40B4-BE49-F238E27FC236}">
              <a16:creationId xmlns:a16="http://schemas.microsoft.com/office/drawing/2014/main" id="{00000000-0008-0000-0D00-00003F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4" name="テキスト ボックス 63">
          <a:extLst>
            <a:ext uri="{FF2B5EF4-FFF2-40B4-BE49-F238E27FC236}">
              <a16:creationId xmlns:a16="http://schemas.microsoft.com/office/drawing/2014/main" id="{00000000-0008-0000-0D00-000040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6" name="テキスト ボックス 65">
          <a:extLst>
            <a:ext uri="{FF2B5EF4-FFF2-40B4-BE49-F238E27FC236}">
              <a16:creationId xmlns:a16="http://schemas.microsoft.com/office/drawing/2014/main" id="{00000000-0008-0000-0D00-000042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8" name="テキスト ボックス 67">
          <a:extLst>
            <a:ext uri="{FF2B5EF4-FFF2-40B4-BE49-F238E27FC236}">
              <a16:creationId xmlns:a16="http://schemas.microsoft.com/office/drawing/2014/main" id="{00000000-0008-0000-0D00-000044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a:extLst>
            <a:ext uri="{FF2B5EF4-FFF2-40B4-BE49-F238E27FC236}">
              <a16:creationId xmlns:a16="http://schemas.microsoft.com/office/drawing/2014/main" id="{00000000-0008-0000-0D00-000046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a:extLst>
            <a:ext uri="{FF2B5EF4-FFF2-40B4-BE49-F238E27FC236}">
              <a16:creationId xmlns:a16="http://schemas.microsoft.com/office/drawing/2014/main" id="{00000000-0008-0000-0D00-000047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65617</xdr:rowOff>
    </xdr:from>
    <xdr:to>
      <xdr:col>23</xdr:col>
      <xdr:colOff>85090</xdr:colOff>
      <xdr:row>33</xdr:row>
      <xdr:rowOff>96096</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flipV="1">
          <a:off x="4760595" y="5294842"/>
          <a:ext cx="1270" cy="1230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99923</xdr:rowOff>
    </xdr:from>
    <xdr:ext cx="405111" cy="259045"/>
    <xdr:sp macro="" textlink="">
      <xdr:nvSpPr>
        <xdr:cNvPr id="73" name="有形固定資産減価償却率最小値テキスト">
          <a:extLst>
            <a:ext uri="{FF2B5EF4-FFF2-40B4-BE49-F238E27FC236}">
              <a16:creationId xmlns:a16="http://schemas.microsoft.com/office/drawing/2014/main" id="{00000000-0008-0000-0D00-000049000000}"/>
            </a:ext>
          </a:extLst>
        </xdr:cNvPr>
        <xdr:cNvSpPr txBox="1"/>
      </xdr:nvSpPr>
      <xdr:spPr>
        <a:xfrm>
          <a:off x="4813300" y="6529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96096</xdr:rowOff>
    </xdr:from>
    <xdr:to>
      <xdr:col>23</xdr:col>
      <xdr:colOff>174625</xdr:colOff>
      <xdr:row>33</xdr:row>
      <xdr:rowOff>96096</xdr:rowOff>
    </xdr:to>
    <xdr:cxnSp macro="">
      <xdr:nvCxnSpPr>
        <xdr:cNvPr id="74" name="直線コネクタ 73">
          <a:extLst>
            <a:ext uri="{FF2B5EF4-FFF2-40B4-BE49-F238E27FC236}">
              <a16:creationId xmlns:a16="http://schemas.microsoft.com/office/drawing/2014/main" id="{00000000-0008-0000-0D00-00004A000000}"/>
            </a:ext>
          </a:extLst>
        </xdr:cNvPr>
        <xdr:cNvCxnSpPr/>
      </xdr:nvCxnSpPr>
      <xdr:spPr>
        <a:xfrm>
          <a:off x="4673600" y="6525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12294</xdr:rowOff>
    </xdr:from>
    <xdr:ext cx="405111" cy="259045"/>
    <xdr:sp macro="" textlink="">
      <xdr:nvSpPr>
        <xdr:cNvPr id="75" name="有形固定資産減価償却率最大値テキスト">
          <a:extLst>
            <a:ext uri="{FF2B5EF4-FFF2-40B4-BE49-F238E27FC236}">
              <a16:creationId xmlns:a16="http://schemas.microsoft.com/office/drawing/2014/main" id="{00000000-0008-0000-0D00-00004B000000}"/>
            </a:ext>
          </a:extLst>
        </xdr:cNvPr>
        <xdr:cNvSpPr txBox="1"/>
      </xdr:nvSpPr>
      <xdr:spPr>
        <a:xfrm>
          <a:off x="4813300" y="5070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65617</xdr:rowOff>
    </xdr:from>
    <xdr:to>
      <xdr:col>23</xdr:col>
      <xdr:colOff>174625</xdr:colOff>
      <xdr:row>26</xdr:row>
      <xdr:rowOff>65617</xdr:rowOff>
    </xdr:to>
    <xdr:cxnSp macro="">
      <xdr:nvCxnSpPr>
        <xdr:cNvPr id="76" name="直線コネクタ 75">
          <a:extLst>
            <a:ext uri="{FF2B5EF4-FFF2-40B4-BE49-F238E27FC236}">
              <a16:creationId xmlns:a16="http://schemas.microsoft.com/office/drawing/2014/main" id="{00000000-0008-0000-0D00-00004C000000}"/>
            </a:ext>
          </a:extLst>
        </xdr:cNvPr>
        <xdr:cNvCxnSpPr/>
      </xdr:nvCxnSpPr>
      <xdr:spPr>
        <a:xfrm>
          <a:off x="4673600" y="5294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66692</xdr:rowOff>
    </xdr:from>
    <xdr:ext cx="405111" cy="259045"/>
    <xdr:sp macro="" textlink="">
      <xdr:nvSpPr>
        <xdr:cNvPr id="77" name="有形固定資産減価償却率平均値テキスト">
          <a:extLst>
            <a:ext uri="{FF2B5EF4-FFF2-40B4-BE49-F238E27FC236}">
              <a16:creationId xmlns:a16="http://schemas.microsoft.com/office/drawing/2014/main" id="{00000000-0008-0000-0D00-00004D000000}"/>
            </a:ext>
          </a:extLst>
        </xdr:cNvPr>
        <xdr:cNvSpPr txBox="1"/>
      </xdr:nvSpPr>
      <xdr:spPr>
        <a:xfrm>
          <a:off x="4813300" y="5638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43815</xdr:rowOff>
    </xdr:from>
    <xdr:to>
      <xdr:col>23</xdr:col>
      <xdr:colOff>136525</xdr:colOff>
      <xdr:row>29</xdr:row>
      <xdr:rowOff>145415</xdr:rowOff>
    </xdr:to>
    <xdr:sp macro="" textlink="">
      <xdr:nvSpPr>
        <xdr:cNvPr id="78" name="フローチャート: 判断 77">
          <a:extLst>
            <a:ext uri="{FF2B5EF4-FFF2-40B4-BE49-F238E27FC236}">
              <a16:creationId xmlns:a16="http://schemas.microsoft.com/office/drawing/2014/main" id="{00000000-0008-0000-0D00-00004E000000}"/>
            </a:ext>
          </a:extLst>
        </xdr:cNvPr>
        <xdr:cNvSpPr/>
      </xdr:nvSpPr>
      <xdr:spPr>
        <a:xfrm>
          <a:off x="47117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22225</xdr:rowOff>
    </xdr:from>
    <xdr:to>
      <xdr:col>19</xdr:col>
      <xdr:colOff>187325</xdr:colOff>
      <xdr:row>29</xdr:row>
      <xdr:rowOff>123825</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4000500" y="5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150495</xdr:rowOff>
    </xdr:from>
    <xdr:to>
      <xdr:col>15</xdr:col>
      <xdr:colOff>187325</xdr:colOff>
      <xdr:row>29</xdr:row>
      <xdr:rowOff>80645</xdr:rowOff>
    </xdr:to>
    <xdr:sp macro="" textlink="">
      <xdr:nvSpPr>
        <xdr:cNvPr id="80" name="フローチャート: 判断 79">
          <a:extLst>
            <a:ext uri="{FF2B5EF4-FFF2-40B4-BE49-F238E27FC236}">
              <a16:creationId xmlns:a16="http://schemas.microsoft.com/office/drawing/2014/main" id="{00000000-0008-0000-0D00-000050000000}"/>
            </a:ext>
          </a:extLst>
        </xdr:cNvPr>
        <xdr:cNvSpPr/>
      </xdr:nvSpPr>
      <xdr:spPr>
        <a:xfrm>
          <a:off x="3238500" y="572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143298</xdr:rowOff>
    </xdr:from>
    <xdr:to>
      <xdr:col>11</xdr:col>
      <xdr:colOff>187325</xdr:colOff>
      <xdr:row>29</xdr:row>
      <xdr:rowOff>73448</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2476500" y="571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100118</xdr:rowOff>
    </xdr:from>
    <xdr:to>
      <xdr:col>7</xdr:col>
      <xdr:colOff>187325</xdr:colOff>
      <xdr:row>29</xdr:row>
      <xdr:rowOff>30268</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1714500" y="567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D00-000053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D00-000055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111125</xdr:rowOff>
    </xdr:from>
    <xdr:to>
      <xdr:col>23</xdr:col>
      <xdr:colOff>136525</xdr:colOff>
      <xdr:row>32</xdr:row>
      <xdr:rowOff>41275</xdr:rowOff>
    </xdr:to>
    <xdr:sp macro="" textlink="">
      <xdr:nvSpPr>
        <xdr:cNvPr id="88" name="楕円 87">
          <a:extLst>
            <a:ext uri="{FF2B5EF4-FFF2-40B4-BE49-F238E27FC236}">
              <a16:creationId xmlns:a16="http://schemas.microsoft.com/office/drawing/2014/main" id="{00000000-0008-0000-0D00-000058000000}"/>
            </a:ext>
          </a:extLst>
        </xdr:cNvPr>
        <xdr:cNvSpPr/>
      </xdr:nvSpPr>
      <xdr:spPr>
        <a:xfrm>
          <a:off x="47117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89552</xdr:rowOff>
    </xdr:from>
    <xdr:ext cx="405111" cy="259045"/>
    <xdr:sp macro="" textlink="">
      <xdr:nvSpPr>
        <xdr:cNvPr id="89" name="有形固定資産減価償却率該当値テキスト">
          <a:extLst>
            <a:ext uri="{FF2B5EF4-FFF2-40B4-BE49-F238E27FC236}">
              <a16:creationId xmlns:a16="http://schemas.microsoft.com/office/drawing/2014/main" id="{00000000-0008-0000-0D00-000059000000}"/>
            </a:ext>
          </a:extLst>
        </xdr:cNvPr>
        <xdr:cNvSpPr txBox="1"/>
      </xdr:nvSpPr>
      <xdr:spPr>
        <a:xfrm>
          <a:off x="4813300" y="617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6773</xdr:rowOff>
    </xdr:from>
    <xdr:to>
      <xdr:col>19</xdr:col>
      <xdr:colOff>187325</xdr:colOff>
      <xdr:row>31</xdr:row>
      <xdr:rowOff>108373</xdr:rowOff>
    </xdr:to>
    <xdr:sp macro="" textlink="">
      <xdr:nvSpPr>
        <xdr:cNvPr id="90" name="楕円 89">
          <a:extLst>
            <a:ext uri="{FF2B5EF4-FFF2-40B4-BE49-F238E27FC236}">
              <a16:creationId xmlns:a16="http://schemas.microsoft.com/office/drawing/2014/main" id="{00000000-0008-0000-0D00-00005A000000}"/>
            </a:ext>
          </a:extLst>
        </xdr:cNvPr>
        <xdr:cNvSpPr/>
      </xdr:nvSpPr>
      <xdr:spPr>
        <a:xfrm>
          <a:off x="4000500" y="60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57573</xdr:rowOff>
    </xdr:from>
    <xdr:to>
      <xdr:col>23</xdr:col>
      <xdr:colOff>85725</xdr:colOff>
      <xdr:row>31</xdr:row>
      <xdr:rowOff>161925</xdr:rowOff>
    </xdr:to>
    <xdr:cxnSp macro="">
      <xdr:nvCxnSpPr>
        <xdr:cNvPr id="91" name="直線コネクタ 90">
          <a:extLst>
            <a:ext uri="{FF2B5EF4-FFF2-40B4-BE49-F238E27FC236}">
              <a16:creationId xmlns:a16="http://schemas.microsoft.com/office/drawing/2014/main" id="{00000000-0008-0000-0D00-00005B000000}"/>
            </a:ext>
          </a:extLst>
        </xdr:cNvPr>
        <xdr:cNvCxnSpPr/>
      </xdr:nvCxnSpPr>
      <xdr:spPr>
        <a:xfrm>
          <a:off x="4051300" y="6144048"/>
          <a:ext cx="711200" cy="104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140352</xdr:rowOff>
    </xdr:from>
    <xdr:ext cx="405111" cy="259045"/>
    <xdr:sp macro="" textlink="">
      <xdr:nvSpPr>
        <xdr:cNvPr id="92" name="n_1aveValue有形固定資産減価償却率">
          <a:extLst>
            <a:ext uri="{FF2B5EF4-FFF2-40B4-BE49-F238E27FC236}">
              <a16:creationId xmlns:a16="http://schemas.microsoft.com/office/drawing/2014/main" id="{00000000-0008-0000-0D00-00005C000000}"/>
            </a:ext>
          </a:extLst>
        </xdr:cNvPr>
        <xdr:cNvSpPr txBox="1"/>
      </xdr:nvSpPr>
      <xdr:spPr>
        <a:xfrm>
          <a:off x="3836044" y="5541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97172</xdr:rowOff>
    </xdr:from>
    <xdr:ext cx="405111" cy="259045"/>
    <xdr:sp macro="" textlink="">
      <xdr:nvSpPr>
        <xdr:cNvPr id="93" name="n_2aveValue有形固定資産減価償却率">
          <a:extLst>
            <a:ext uri="{FF2B5EF4-FFF2-40B4-BE49-F238E27FC236}">
              <a16:creationId xmlns:a16="http://schemas.microsoft.com/office/drawing/2014/main" id="{00000000-0008-0000-0D00-00005D000000}"/>
            </a:ext>
          </a:extLst>
        </xdr:cNvPr>
        <xdr:cNvSpPr txBox="1"/>
      </xdr:nvSpPr>
      <xdr:spPr>
        <a:xfrm>
          <a:off x="3086744"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89975</xdr:rowOff>
    </xdr:from>
    <xdr:ext cx="405111" cy="259045"/>
    <xdr:sp macro="" textlink="">
      <xdr:nvSpPr>
        <xdr:cNvPr id="94" name="n_3aveValue有形固定資産減価償却率">
          <a:extLst>
            <a:ext uri="{FF2B5EF4-FFF2-40B4-BE49-F238E27FC236}">
              <a16:creationId xmlns:a16="http://schemas.microsoft.com/office/drawing/2014/main" id="{00000000-0008-0000-0D00-00005E000000}"/>
            </a:ext>
          </a:extLst>
        </xdr:cNvPr>
        <xdr:cNvSpPr txBox="1"/>
      </xdr:nvSpPr>
      <xdr:spPr>
        <a:xfrm>
          <a:off x="2324744" y="5490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46795</xdr:rowOff>
    </xdr:from>
    <xdr:ext cx="405111" cy="259045"/>
    <xdr:sp macro="" textlink="">
      <xdr:nvSpPr>
        <xdr:cNvPr id="95" name="n_4aveValue有形固定資産減価償却率">
          <a:extLst>
            <a:ext uri="{FF2B5EF4-FFF2-40B4-BE49-F238E27FC236}">
              <a16:creationId xmlns:a16="http://schemas.microsoft.com/office/drawing/2014/main" id="{00000000-0008-0000-0D00-00005F000000}"/>
            </a:ext>
          </a:extLst>
        </xdr:cNvPr>
        <xdr:cNvSpPr txBox="1"/>
      </xdr:nvSpPr>
      <xdr:spPr>
        <a:xfrm>
          <a:off x="1562744" y="5447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99500</xdr:rowOff>
    </xdr:from>
    <xdr:ext cx="405111" cy="259045"/>
    <xdr:sp macro="" textlink="">
      <xdr:nvSpPr>
        <xdr:cNvPr id="96" name="n_1mainValue有形固定資産減価償却率">
          <a:extLst>
            <a:ext uri="{FF2B5EF4-FFF2-40B4-BE49-F238E27FC236}">
              <a16:creationId xmlns:a16="http://schemas.microsoft.com/office/drawing/2014/main" id="{00000000-0008-0000-0D00-000060000000}"/>
            </a:ext>
          </a:extLst>
        </xdr:cNvPr>
        <xdr:cNvSpPr txBox="1"/>
      </xdr:nvSpPr>
      <xdr:spPr>
        <a:xfrm>
          <a:off x="3836044" y="618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00000000-0008-0000-0D00-000061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00000000-0008-0000-0D00-000062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[ 240.5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00000000-0008-0000-0D00-00006D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全国平均、三重県平均、類似団体平均を下回っており、年々、減少傾向にある。</a:t>
          </a:r>
        </a:p>
        <a:p>
          <a:r>
            <a:rPr kumimoji="1" lang="ja-JP" altLang="en-US" sz="1100">
              <a:latin typeface="ＭＳ Ｐゴシック" panose="020B0600070205080204" pitchFamily="50" charset="-128"/>
              <a:ea typeface="ＭＳ Ｐゴシック" panose="020B0600070205080204" pitchFamily="50" charset="-128"/>
            </a:rPr>
            <a:t>　主な要因としては、将来負担額のうち地方債現在高が減少傾向にあることや、充当可能財源のうち充当可能基金が増加傾向にあることなどがあげられる。</a:t>
          </a:r>
        </a:p>
        <a:p>
          <a:r>
            <a:rPr kumimoji="1" lang="ja-JP" altLang="en-US" sz="1100">
              <a:latin typeface="ＭＳ Ｐゴシック" panose="020B0600070205080204" pitchFamily="50" charset="-128"/>
              <a:ea typeface="ＭＳ Ｐゴシック" panose="020B0600070205080204" pitchFamily="50" charset="-128"/>
            </a:rPr>
            <a:t>　また、一般職員等の人数は</a:t>
          </a:r>
          <a:r>
            <a:rPr kumimoji="1" lang="en-US" altLang="ja-JP" sz="1100">
              <a:latin typeface="ＭＳ Ｐゴシック" panose="020B0600070205080204" pitchFamily="50" charset="-128"/>
              <a:ea typeface="ＭＳ Ｐゴシック" panose="020B0600070205080204" pitchFamily="50" charset="-128"/>
            </a:rPr>
            <a:t>R1</a:t>
          </a:r>
          <a:r>
            <a:rPr kumimoji="1" lang="ja-JP" altLang="en-US" sz="1100">
              <a:latin typeface="ＭＳ Ｐゴシック" panose="020B0600070205080204" pitchFamily="50" charset="-128"/>
              <a:ea typeface="ＭＳ Ｐゴシック" panose="020B0600070205080204" pitchFamily="50" charset="-128"/>
            </a:rPr>
            <a:t>の</a:t>
          </a:r>
          <a:r>
            <a:rPr kumimoji="1" lang="en-US" altLang="ja-JP" sz="1100">
              <a:latin typeface="ＭＳ Ｐゴシック" panose="020B0600070205080204" pitchFamily="50" charset="-128"/>
              <a:ea typeface="ＭＳ Ｐゴシック" panose="020B0600070205080204" pitchFamily="50" charset="-128"/>
            </a:rPr>
            <a:t>256</a:t>
          </a:r>
          <a:r>
            <a:rPr kumimoji="1" lang="ja-JP" altLang="en-US" sz="1100">
              <a:latin typeface="ＭＳ Ｐゴシック" panose="020B0600070205080204" pitchFamily="50" charset="-128"/>
              <a:ea typeface="ＭＳ Ｐゴシック" panose="020B0600070205080204" pitchFamily="50" charset="-128"/>
            </a:rPr>
            <a:t>人と比較して</a:t>
          </a:r>
          <a:r>
            <a:rPr kumimoji="1" lang="en-US" altLang="ja-JP" sz="1100">
              <a:latin typeface="ＭＳ Ｐゴシック" panose="020B0600070205080204" pitchFamily="50" charset="-128"/>
              <a:ea typeface="ＭＳ Ｐゴシック" panose="020B0600070205080204" pitchFamily="50" charset="-128"/>
            </a:rPr>
            <a:t>R5</a:t>
          </a:r>
          <a:r>
            <a:rPr kumimoji="1" lang="ja-JP" altLang="en-US" sz="1100">
              <a:latin typeface="ＭＳ Ｐゴシック" panose="020B0600070205080204" pitchFamily="50" charset="-128"/>
              <a:ea typeface="ＭＳ Ｐゴシック" panose="020B0600070205080204" pitchFamily="50" charset="-128"/>
            </a:rPr>
            <a:t>は</a:t>
          </a:r>
          <a:r>
            <a:rPr kumimoji="1" lang="en-US" altLang="ja-JP" sz="1100">
              <a:latin typeface="ＭＳ Ｐゴシック" panose="020B0600070205080204" pitchFamily="50" charset="-128"/>
              <a:ea typeface="ＭＳ Ｐゴシック" panose="020B0600070205080204" pitchFamily="50" charset="-128"/>
            </a:rPr>
            <a:t>249</a:t>
          </a:r>
          <a:r>
            <a:rPr kumimoji="1" lang="ja-JP" altLang="en-US" sz="1100">
              <a:latin typeface="ＭＳ Ｐゴシック" panose="020B0600070205080204" pitchFamily="50" charset="-128"/>
              <a:ea typeface="ＭＳ Ｐゴシック" panose="020B0600070205080204" pitchFamily="50" charset="-128"/>
            </a:rPr>
            <a:t>人と減少している。今後も経常的な業務活動にかかるコストを抑えることに努める。</a:t>
          </a:r>
        </a:p>
        <a:p>
          <a:endParaRPr kumimoji="1" lang="ja-JP" altLang="en-US"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00000000-0008-0000-0D00-00006E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00000000-0008-0000-0D00-00006F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D00-00007E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81740</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flipV="1">
          <a:off x="14793595" y="5261428"/>
          <a:ext cx="1269" cy="1421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85567</xdr:rowOff>
    </xdr:from>
    <xdr:ext cx="560923" cy="259045"/>
    <xdr:sp macro="" textlink="">
      <xdr:nvSpPr>
        <xdr:cNvPr id="128" name="債務償還比率最小値テキスト">
          <a:extLst>
            <a:ext uri="{FF2B5EF4-FFF2-40B4-BE49-F238E27FC236}">
              <a16:creationId xmlns:a16="http://schemas.microsoft.com/office/drawing/2014/main" id="{00000000-0008-0000-0D00-000080000000}"/>
            </a:ext>
          </a:extLst>
        </xdr:cNvPr>
        <xdr:cNvSpPr txBox="1"/>
      </xdr:nvSpPr>
      <xdr:spPr>
        <a:xfrm>
          <a:off x="14846300" y="668639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81740</xdr:rowOff>
    </xdr:from>
    <xdr:to>
      <xdr:col>76</xdr:col>
      <xdr:colOff>111125</xdr:colOff>
      <xdr:row>34</xdr:row>
      <xdr:rowOff>81740</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4706600" y="6682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0" name="債務償還比率最大値テキスト">
          <a:extLst>
            <a:ext uri="{FF2B5EF4-FFF2-40B4-BE49-F238E27FC236}">
              <a16:creationId xmlns:a16="http://schemas.microsoft.com/office/drawing/2014/main" id="{00000000-0008-0000-0D00-000082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32934</xdr:rowOff>
    </xdr:from>
    <xdr:ext cx="469744" cy="259045"/>
    <xdr:sp macro="" textlink="">
      <xdr:nvSpPr>
        <xdr:cNvPr id="132" name="債務償還比率平均値テキスト">
          <a:extLst>
            <a:ext uri="{FF2B5EF4-FFF2-40B4-BE49-F238E27FC236}">
              <a16:creationId xmlns:a16="http://schemas.microsoft.com/office/drawing/2014/main" id="{00000000-0008-0000-0D00-000084000000}"/>
            </a:ext>
          </a:extLst>
        </xdr:cNvPr>
        <xdr:cNvSpPr txBox="1"/>
      </xdr:nvSpPr>
      <xdr:spPr>
        <a:xfrm>
          <a:off x="14846300" y="57765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54507</xdr:rowOff>
    </xdr:from>
    <xdr:to>
      <xdr:col>76</xdr:col>
      <xdr:colOff>73025</xdr:colOff>
      <xdr:row>29</xdr:row>
      <xdr:rowOff>156107</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4744700" y="57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45049</xdr:rowOff>
    </xdr:from>
    <xdr:to>
      <xdr:col>72</xdr:col>
      <xdr:colOff>123825</xdr:colOff>
      <xdr:row>29</xdr:row>
      <xdr:rowOff>146649</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4033500" y="5788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165814</xdr:rowOff>
    </xdr:from>
    <xdr:to>
      <xdr:col>68</xdr:col>
      <xdr:colOff>123825</xdr:colOff>
      <xdr:row>29</xdr:row>
      <xdr:rowOff>95964</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3271500" y="573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145699</xdr:rowOff>
    </xdr:from>
    <xdr:to>
      <xdr:col>64</xdr:col>
      <xdr:colOff>123825</xdr:colOff>
      <xdr:row>30</xdr:row>
      <xdr:rowOff>75849</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2509500" y="588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26374</xdr:rowOff>
    </xdr:from>
    <xdr:to>
      <xdr:col>60</xdr:col>
      <xdr:colOff>123825</xdr:colOff>
      <xdr:row>30</xdr:row>
      <xdr:rowOff>127974</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1747500" y="5941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57210</xdr:rowOff>
    </xdr:from>
    <xdr:to>
      <xdr:col>76</xdr:col>
      <xdr:colOff>73025</xdr:colOff>
      <xdr:row>27</xdr:row>
      <xdr:rowOff>158810</xdr:rowOff>
    </xdr:to>
    <xdr:sp macro="" textlink="">
      <xdr:nvSpPr>
        <xdr:cNvPr id="143" name="楕円 142">
          <a:extLst>
            <a:ext uri="{FF2B5EF4-FFF2-40B4-BE49-F238E27FC236}">
              <a16:creationId xmlns:a16="http://schemas.microsoft.com/office/drawing/2014/main" id="{00000000-0008-0000-0D00-00008F000000}"/>
            </a:ext>
          </a:extLst>
        </xdr:cNvPr>
        <xdr:cNvSpPr/>
      </xdr:nvSpPr>
      <xdr:spPr>
        <a:xfrm>
          <a:off x="14744700" y="545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80087</xdr:rowOff>
    </xdr:from>
    <xdr:ext cx="469744" cy="259045"/>
    <xdr:sp macro="" textlink="">
      <xdr:nvSpPr>
        <xdr:cNvPr id="144" name="債務償還比率該当値テキスト">
          <a:extLst>
            <a:ext uri="{FF2B5EF4-FFF2-40B4-BE49-F238E27FC236}">
              <a16:creationId xmlns:a16="http://schemas.microsoft.com/office/drawing/2014/main" id="{00000000-0008-0000-0D00-000090000000}"/>
            </a:ext>
          </a:extLst>
        </xdr:cNvPr>
        <xdr:cNvSpPr txBox="1"/>
      </xdr:nvSpPr>
      <xdr:spPr>
        <a:xfrm>
          <a:off x="14846300" y="530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88670</xdr:rowOff>
    </xdr:from>
    <xdr:to>
      <xdr:col>72</xdr:col>
      <xdr:colOff>123825</xdr:colOff>
      <xdr:row>28</xdr:row>
      <xdr:rowOff>18820</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4033500" y="548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108010</xdr:rowOff>
    </xdr:from>
    <xdr:to>
      <xdr:col>76</xdr:col>
      <xdr:colOff>22225</xdr:colOff>
      <xdr:row>27</xdr:row>
      <xdr:rowOff>139470</xdr:rowOff>
    </xdr:to>
    <xdr:cxnSp macro="">
      <xdr:nvCxnSpPr>
        <xdr:cNvPr id="146" name="直線コネクタ 145">
          <a:extLst>
            <a:ext uri="{FF2B5EF4-FFF2-40B4-BE49-F238E27FC236}">
              <a16:creationId xmlns:a16="http://schemas.microsoft.com/office/drawing/2014/main" id="{00000000-0008-0000-0D00-000092000000}"/>
            </a:ext>
          </a:extLst>
        </xdr:cNvPr>
        <xdr:cNvCxnSpPr/>
      </xdr:nvCxnSpPr>
      <xdr:spPr>
        <a:xfrm flipV="1">
          <a:off x="14084300" y="5508685"/>
          <a:ext cx="711200" cy="3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91857</xdr:rowOff>
    </xdr:from>
    <xdr:to>
      <xdr:col>68</xdr:col>
      <xdr:colOff>123825</xdr:colOff>
      <xdr:row>28</xdr:row>
      <xdr:rowOff>22007</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3271500" y="549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139470</xdr:rowOff>
    </xdr:from>
    <xdr:to>
      <xdr:col>72</xdr:col>
      <xdr:colOff>73025</xdr:colOff>
      <xdr:row>27</xdr:row>
      <xdr:rowOff>142657</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flipV="1">
          <a:off x="13322300" y="5540145"/>
          <a:ext cx="762000" cy="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30516</xdr:rowOff>
    </xdr:from>
    <xdr:to>
      <xdr:col>64</xdr:col>
      <xdr:colOff>123825</xdr:colOff>
      <xdr:row>28</xdr:row>
      <xdr:rowOff>132116</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2509500" y="560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142657</xdr:rowOff>
    </xdr:from>
    <xdr:to>
      <xdr:col>68</xdr:col>
      <xdr:colOff>73025</xdr:colOff>
      <xdr:row>28</xdr:row>
      <xdr:rowOff>81316</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2560300" y="5543332"/>
          <a:ext cx="762000" cy="11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128391</xdr:rowOff>
    </xdr:from>
    <xdr:to>
      <xdr:col>60</xdr:col>
      <xdr:colOff>123825</xdr:colOff>
      <xdr:row>29</xdr:row>
      <xdr:rowOff>58541</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1747500" y="570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81316</xdr:rowOff>
    </xdr:from>
    <xdr:to>
      <xdr:col>64</xdr:col>
      <xdr:colOff>73025</xdr:colOff>
      <xdr:row>29</xdr:row>
      <xdr:rowOff>7741</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1798300" y="5653441"/>
          <a:ext cx="762000" cy="97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137776</xdr:rowOff>
    </xdr:from>
    <xdr:ext cx="469744" cy="259045"/>
    <xdr:sp macro="" textlink="">
      <xdr:nvSpPr>
        <xdr:cNvPr id="153" name="n_1aveValue債務償還比率">
          <a:extLst>
            <a:ext uri="{FF2B5EF4-FFF2-40B4-BE49-F238E27FC236}">
              <a16:creationId xmlns:a16="http://schemas.microsoft.com/office/drawing/2014/main" id="{00000000-0008-0000-0D00-000099000000}"/>
            </a:ext>
          </a:extLst>
        </xdr:cNvPr>
        <xdr:cNvSpPr txBox="1"/>
      </xdr:nvSpPr>
      <xdr:spPr>
        <a:xfrm>
          <a:off x="13836727" y="5881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87091</xdr:rowOff>
    </xdr:from>
    <xdr:ext cx="469744" cy="259045"/>
    <xdr:sp macro="" textlink="">
      <xdr:nvSpPr>
        <xdr:cNvPr id="154" name="n_2aveValue債務償還比率">
          <a:extLst>
            <a:ext uri="{FF2B5EF4-FFF2-40B4-BE49-F238E27FC236}">
              <a16:creationId xmlns:a16="http://schemas.microsoft.com/office/drawing/2014/main" id="{00000000-0008-0000-0D00-00009A000000}"/>
            </a:ext>
          </a:extLst>
        </xdr:cNvPr>
        <xdr:cNvSpPr txBox="1"/>
      </xdr:nvSpPr>
      <xdr:spPr>
        <a:xfrm>
          <a:off x="13087427" y="5830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66976</xdr:rowOff>
    </xdr:from>
    <xdr:ext cx="469744" cy="259045"/>
    <xdr:sp macro="" textlink="">
      <xdr:nvSpPr>
        <xdr:cNvPr id="155" name="n_3aveValue債務償還比率">
          <a:extLst>
            <a:ext uri="{FF2B5EF4-FFF2-40B4-BE49-F238E27FC236}">
              <a16:creationId xmlns:a16="http://schemas.microsoft.com/office/drawing/2014/main" id="{00000000-0008-0000-0D00-00009B000000}"/>
            </a:ext>
          </a:extLst>
        </xdr:cNvPr>
        <xdr:cNvSpPr txBox="1"/>
      </xdr:nvSpPr>
      <xdr:spPr>
        <a:xfrm>
          <a:off x="12325427" y="598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119101</xdr:rowOff>
    </xdr:from>
    <xdr:ext cx="469744" cy="259045"/>
    <xdr:sp macro="" textlink="">
      <xdr:nvSpPr>
        <xdr:cNvPr id="156" name="n_4aveValue債務償還比率">
          <a:extLst>
            <a:ext uri="{FF2B5EF4-FFF2-40B4-BE49-F238E27FC236}">
              <a16:creationId xmlns:a16="http://schemas.microsoft.com/office/drawing/2014/main" id="{00000000-0008-0000-0D00-00009C000000}"/>
            </a:ext>
          </a:extLst>
        </xdr:cNvPr>
        <xdr:cNvSpPr txBox="1"/>
      </xdr:nvSpPr>
      <xdr:spPr>
        <a:xfrm>
          <a:off x="11563427" y="6034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35347</xdr:rowOff>
    </xdr:from>
    <xdr:ext cx="469744" cy="259045"/>
    <xdr:sp macro="" textlink="">
      <xdr:nvSpPr>
        <xdr:cNvPr id="157" name="n_1mainValue債務償還比率">
          <a:extLst>
            <a:ext uri="{FF2B5EF4-FFF2-40B4-BE49-F238E27FC236}">
              <a16:creationId xmlns:a16="http://schemas.microsoft.com/office/drawing/2014/main" id="{00000000-0008-0000-0D00-00009D000000}"/>
            </a:ext>
          </a:extLst>
        </xdr:cNvPr>
        <xdr:cNvSpPr txBox="1"/>
      </xdr:nvSpPr>
      <xdr:spPr>
        <a:xfrm>
          <a:off x="13836727" y="526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38534</xdr:rowOff>
    </xdr:from>
    <xdr:ext cx="469744" cy="259045"/>
    <xdr:sp macro="" textlink="">
      <xdr:nvSpPr>
        <xdr:cNvPr id="158" name="n_2mainValue債務償還比率">
          <a:extLst>
            <a:ext uri="{FF2B5EF4-FFF2-40B4-BE49-F238E27FC236}">
              <a16:creationId xmlns:a16="http://schemas.microsoft.com/office/drawing/2014/main" id="{00000000-0008-0000-0D00-00009E000000}"/>
            </a:ext>
          </a:extLst>
        </xdr:cNvPr>
        <xdr:cNvSpPr txBox="1"/>
      </xdr:nvSpPr>
      <xdr:spPr>
        <a:xfrm>
          <a:off x="13087427" y="526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148643</xdr:rowOff>
    </xdr:from>
    <xdr:ext cx="469744" cy="259045"/>
    <xdr:sp macro="" textlink="">
      <xdr:nvSpPr>
        <xdr:cNvPr id="159" name="n_3mainValue債務償還比率">
          <a:extLst>
            <a:ext uri="{FF2B5EF4-FFF2-40B4-BE49-F238E27FC236}">
              <a16:creationId xmlns:a16="http://schemas.microsoft.com/office/drawing/2014/main" id="{00000000-0008-0000-0D00-00009F000000}"/>
            </a:ext>
          </a:extLst>
        </xdr:cNvPr>
        <xdr:cNvSpPr txBox="1"/>
      </xdr:nvSpPr>
      <xdr:spPr>
        <a:xfrm>
          <a:off x="12325427" y="537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75068</xdr:rowOff>
    </xdr:from>
    <xdr:ext cx="469744" cy="259045"/>
    <xdr:sp macro="" textlink="">
      <xdr:nvSpPr>
        <xdr:cNvPr id="160" name="n_4mainValue債務償還比率">
          <a:extLst>
            <a:ext uri="{FF2B5EF4-FFF2-40B4-BE49-F238E27FC236}">
              <a16:creationId xmlns:a16="http://schemas.microsoft.com/office/drawing/2014/main" id="{00000000-0008-0000-0D00-0000A0000000}"/>
            </a:ext>
          </a:extLst>
        </xdr:cNvPr>
        <xdr:cNvSpPr txBox="1"/>
      </xdr:nvSpPr>
      <xdr:spPr>
        <a:xfrm>
          <a:off x="11563427" y="547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D00-0000A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D00-0000A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三重県熊野市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15,299
15,168
373.35
14,098,972
13,012,367
837,955
7,407,643
10,734,058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E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30480</xdr:rowOff>
    </xdr:from>
    <xdr:to>
      <xdr:col>24</xdr:col>
      <xdr:colOff>62865</xdr:colOff>
      <xdr:row>41</xdr:row>
      <xdr:rowOff>76200</xdr:rowOff>
    </xdr:to>
    <xdr:cxnSp macro="">
      <xdr:nvCxnSpPr>
        <xdr:cNvPr id="55" name="直線コネクタ 54">
          <a:extLst>
            <a:ext uri="{FF2B5EF4-FFF2-40B4-BE49-F238E27FC236}">
              <a16:creationId xmlns:a16="http://schemas.microsoft.com/office/drawing/2014/main" id="{00000000-0008-0000-0E00-000037000000}"/>
            </a:ext>
          </a:extLst>
        </xdr:cNvPr>
        <xdr:cNvCxnSpPr/>
      </xdr:nvCxnSpPr>
      <xdr:spPr>
        <a:xfrm flipV="1">
          <a:off x="4634865" y="568833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80027</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E00-000038000000}"/>
            </a:ext>
          </a:extLst>
        </xdr:cNvPr>
        <xdr:cNvSpPr txBox="1"/>
      </xdr:nvSpPr>
      <xdr:spPr>
        <a:xfrm>
          <a:off x="467360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76200</xdr:rowOff>
    </xdr:from>
    <xdr:to>
      <xdr:col>24</xdr:col>
      <xdr:colOff>152400</xdr:colOff>
      <xdr:row>41</xdr:row>
      <xdr:rowOff>76200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a:off x="4546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148607</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E00-00003A000000}"/>
            </a:ext>
          </a:extLst>
        </xdr:cNvPr>
        <xdr:cNvSpPr txBox="1"/>
      </xdr:nvSpPr>
      <xdr:spPr>
        <a:xfrm>
          <a:off x="4673600" y="546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30480</xdr:rowOff>
    </xdr:from>
    <xdr:to>
      <xdr:col>24</xdr:col>
      <xdr:colOff>152400</xdr:colOff>
      <xdr:row>33</xdr:row>
      <xdr:rowOff>30480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568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20845</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E00-00003C000000}"/>
            </a:ext>
          </a:extLst>
        </xdr:cNvPr>
        <xdr:cNvSpPr txBox="1"/>
      </xdr:nvSpPr>
      <xdr:spPr>
        <a:xfrm>
          <a:off x="4673600" y="61930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169418</xdr:rowOff>
    </xdr:from>
    <xdr:to>
      <xdr:col>24</xdr:col>
      <xdr:colOff>114300</xdr:colOff>
      <xdr:row>37</xdr:row>
      <xdr:rowOff>99568</xdr:rowOff>
    </xdr:to>
    <xdr:sp macro="" textlink="">
      <xdr:nvSpPr>
        <xdr:cNvPr id="61" name="フローチャート: 判断 60">
          <a:extLst>
            <a:ext uri="{FF2B5EF4-FFF2-40B4-BE49-F238E27FC236}">
              <a16:creationId xmlns:a16="http://schemas.microsoft.com/office/drawing/2014/main" id="{00000000-0008-0000-0E00-00003D000000}"/>
            </a:ext>
          </a:extLst>
        </xdr:cNvPr>
        <xdr:cNvSpPr/>
      </xdr:nvSpPr>
      <xdr:spPr>
        <a:xfrm>
          <a:off x="4584700" y="63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137414</xdr:rowOff>
    </xdr:from>
    <xdr:to>
      <xdr:col>20</xdr:col>
      <xdr:colOff>38100</xdr:colOff>
      <xdr:row>37</xdr:row>
      <xdr:rowOff>67564</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3746500" y="63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109982</xdr:rowOff>
    </xdr:from>
    <xdr:to>
      <xdr:col>15</xdr:col>
      <xdr:colOff>101600</xdr:colOff>
      <xdr:row>37</xdr:row>
      <xdr:rowOff>40132</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2857500" y="628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71120</xdr:rowOff>
    </xdr:from>
    <xdr:to>
      <xdr:col>10</xdr:col>
      <xdr:colOff>165100</xdr:colOff>
      <xdr:row>37</xdr:row>
      <xdr:rowOff>1270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1968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169418</xdr:rowOff>
    </xdr:from>
    <xdr:to>
      <xdr:col>6</xdr:col>
      <xdr:colOff>38100</xdr:colOff>
      <xdr:row>36</xdr:row>
      <xdr:rowOff>99568</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1079500" y="617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45847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72407</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E00-000048000000}"/>
            </a:ext>
          </a:extLst>
        </xdr:cNvPr>
        <xdr:cNvSpPr txBox="1"/>
      </xdr:nvSpPr>
      <xdr:spPr>
        <a:xfrm>
          <a:off x="4673600"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151130</xdr:rowOff>
    </xdr:from>
    <xdr:to>
      <xdr:col>20</xdr:col>
      <xdr:colOff>38100</xdr:colOff>
      <xdr:row>37</xdr:row>
      <xdr:rowOff>81280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3746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30480</xdr:rowOff>
    </xdr:from>
    <xdr:to>
      <xdr:col>24</xdr:col>
      <xdr:colOff>63500</xdr:colOff>
      <xdr:row>37</xdr:row>
      <xdr:rowOff>144780</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a:off x="3797300" y="637413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84091</xdr:rowOff>
    </xdr:from>
    <xdr:ext cx="405111" cy="259045"/>
    <xdr:sp macro="" textlink="">
      <xdr:nvSpPr>
        <xdr:cNvPr id="75" name="n_1aveValue【道路】&#10;有形固定資産減価償却率">
          <a:extLst>
            <a:ext uri="{FF2B5EF4-FFF2-40B4-BE49-F238E27FC236}">
              <a16:creationId xmlns:a16="http://schemas.microsoft.com/office/drawing/2014/main" id="{00000000-0008-0000-0E00-00004B000000}"/>
            </a:ext>
          </a:extLst>
        </xdr:cNvPr>
        <xdr:cNvSpPr txBox="1"/>
      </xdr:nvSpPr>
      <xdr:spPr>
        <a:xfrm>
          <a:off x="3582044" y="6084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56659</xdr:rowOff>
    </xdr:from>
    <xdr:ext cx="405111" cy="259045"/>
    <xdr:sp macro="" textlink="">
      <xdr:nvSpPr>
        <xdr:cNvPr id="76" name="n_2aveValue【道路】&#10;有形固定資産減価償却率">
          <a:extLst>
            <a:ext uri="{FF2B5EF4-FFF2-40B4-BE49-F238E27FC236}">
              <a16:creationId xmlns:a16="http://schemas.microsoft.com/office/drawing/2014/main" id="{00000000-0008-0000-0E00-00004C000000}"/>
            </a:ext>
          </a:extLst>
        </xdr:cNvPr>
        <xdr:cNvSpPr txBox="1"/>
      </xdr:nvSpPr>
      <xdr:spPr>
        <a:xfrm>
          <a:off x="2705744" y="605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17797</xdr:rowOff>
    </xdr:from>
    <xdr:ext cx="405111" cy="259045"/>
    <xdr:sp macro="" textlink="">
      <xdr:nvSpPr>
        <xdr:cNvPr id="77" name="n_3aveValue【道路】&#10;有形固定資産減価償却率">
          <a:extLst>
            <a:ext uri="{FF2B5EF4-FFF2-40B4-BE49-F238E27FC236}">
              <a16:creationId xmlns:a16="http://schemas.microsoft.com/office/drawing/2014/main" id="{00000000-0008-0000-0E00-00004D000000}"/>
            </a:ext>
          </a:extLst>
        </xdr:cNvPr>
        <xdr:cNvSpPr txBox="1"/>
      </xdr:nvSpPr>
      <xdr:spPr>
        <a:xfrm>
          <a:off x="1816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116095</xdr:rowOff>
    </xdr:from>
    <xdr:ext cx="405111" cy="259045"/>
    <xdr:sp macro="" textlink="">
      <xdr:nvSpPr>
        <xdr:cNvPr id="78" name="n_4aveValue【道路】&#10;有形固定資産減価償却率">
          <a:extLst>
            <a:ext uri="{FF2B5EF4-FFF2-40B4-BE49-F238E27FC236}">
              <a16:creationId xmlns:a16="http://schemas.microsoft.com/office/drawing/2014/main" id="{00000000-0008-0000-0E00-00004E000000}"/>
            </a:ext>
          </a:extLst>
        </xdr:cNvPr>
        <xdr:cNvSpPr txBox="1"/>
      </xdr:nvSpPr>
      <xdr:spPr>
        <a:xfrm>
          <a:off x="927744" y="5945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72407</xdr:rowOff>
    </xdr:from>
    <xdr:ext cx="405111" cy="259045"/>
    <xdr:sp macro="" textlink="">
      <xdr:nvSpPr>
        <xdr:cNvPr id="79" name="n_1mainValue【道路】&#10;有形固定資産減価償却率">
          <a:extLst>
            <a:ext uri="{FF2B5EF4-FFF2-40B4-BE49-F238E27FC236}">
              <a16:creationId xmlns:a16="http://schemas.microsoft.com/office/drawing/2014/main" id="{00000000-0008-0000-0E00-00004F000000}"/>
            </a:ext>
          </a:extLst>
        </xdr:cNvPr>
        <xdr:cNvSpPr txBox="1"/>
      </xdr:nvSpPr>
      <xdr:spPr>
        <a:xfrm>
          <a:off x="35820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a:extLst>
            <a:ext uri="{FF2B5EF4-FFF2-40B4-BE49-F238E27FC236}">
              <a16:creationId xmlns:a16="http://schemas.microsoft.com/office/drawing/2014/main" id="{00000000-0008-0000-0E00-000050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a:extLst>
            <a:ext uri="{FF2B5EF4-FFF2-40B4-BE49-F238E27FC236}">
              <a16:creationId xmlns:a16="http://schemas.microsoft.com/office/drawing/2014/main" id="{00000000-0008-0000-0E00-000051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a:extLst>
            <a:ext uri="{FF2B5EF4-FFF2-40B4-BE49-F238E27FC236}">
              <a16:creationId xmlns:a16="http://schemas.microsoft.com/office/drawing/2014/main" id="{00000000-0008-0000-0E00-000052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a:extLst>
            <a:ext uri="{FF2B5EF4-FFF2-40B4-BE49-F238E27FC236}">
              <a16:creationId xmlns:a16="http://schemas.microsoft.com/office/drawing/2014/main" id="{00000000-0008-0000-0E00-000053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a:extLst>
            <a:ext uri="{FF2B5EF4-FFF2-40B4-BE49-F238E27FC236}">
              <a16:creationId xmlns:a16="http://schemas.microsoft.com/office/drawing/2014/main" id="{00000000-0008-0000-0E00-000054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a:extLst>
            <a:ext uri="{FF2B5EF4-FFF2-40B4-BE49-F238E27FC236}">
              <a16:creationId xmlns:a16="http://schemas.microsoft.com/office/drawing/2014/main" id="{00000000-0008-0000-0E00-000055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a:extLst>
            <a:ext uri="{FF2B5EF4-FFF2-40B4-BE49-F238E27FC236}">
              <a16:creationId xmlns:a16="http://schemas.microsoft.com/office/drawing/2014/main" id="{00000000-0008-0000-0E00-000056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a:extLst>
            <a:ext uri="{FF2B5EF4-FFF2-40B4-BE49-F238E27FC236}">
              <a16:creationId xmlns:a16="http://schemas.microsoft.com/office/drawing/2014/main" id="{00000000-0008-0000-0E00-000057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a:extLst>
            <a:ext uri="{FF2B5EF4-FFF2-40B4-BE49-F238E27FC236}">
              <a16:creationId xmlns:a16="http://schemas.microsoft.com/office/drawing/2014/main" id="{00000000-0008-0000-0E00-000058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a:extLst>
            <a:ext uri="{FF2B5EF4-FFF2-40B4-BE49-F238E27FC236}">
              <a16:creationId xmlns:a16="http://schemas.microsoft.com/office/drawing/2014/main" id="{00000000-0008-0000-0E00-000059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0" name="直線コネクタ 89">
          <a:extLst>
            <a:ext uri="{FF2B5EF4-FFF2-40B4-BE49-F238E27FC236}">
              <a16:creationId xmlns:a16="http://schemas.microsoft.com/office/drawing/2014/main" id="{00000000-0008-0000-0E00-00005A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1" name="テキスト ボックス 90">
          <a:extLst>
            <a:ext uri="{FF2B5EF4-FFF2-40B4-BE49-F238E27FC236}">
              <a16:creationId xmlns:a16="http://schemas.microsoft.com/office/drawing/2014/main" id="{00000000-0008-0000-0E00-00005B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2" name="直線コネクタ 91">
          <a:extLst>
            <a:ext uri="{FF2B5EF4-FFF2-40B4-BE49-F238E27FC236}">
              <a16:creationId xmlns:a16="http://schemas.microsoft.com/office/drawing/2014/main" id="{00000000-0008-0000-0E00-00005C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3" name="テキスト ボックス 92">
          <a:extLst>
            <a:ext uri="{FF2B5EF4-FFF2-40B4-BE49-F238E27FC236}">
              <a16:creationId xmlns:a16="http://schemas.microsoft.com/office/drawing/2014/main" id="{00000000-0008-0000-0E00-00005D00000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4" name="直線コネクタ 93">
          <a:extLst>
            <a:ext uri="{FF2B5EF4-FFF2-40B4-BE49-F238E27FC236}">
              <a16:creationId xmlns:a16="http://schemas.microsoft.com/office/drawing/2014/main" id="{00000000-0008-0000-0E00-00005E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5" name="テキスト ボックス 94">
          <a:extLst>
            <a:ext uri="{FF2B5EF4-FFF2-40B4-BE49-F238E27FC236}">
              <a16:creationId xmlns:a16="http://schemas.microsoft.com/office/drawing/2014/main" id="{00000000-0008-0000-0E00-00005F00000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6" name="直線コネクタ 95">
          <a:extLst>
            <a:ext uri="{FF2B5EF4-FFF2-40B4-BE49-F238E27FC236}">
              <a16:creationId xmlns:a16="http://schemas.microsoft.com/office/drawing/2014/main" id="{00000000-0008-0000-0E00-000060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01" name="テキスト ボックス 100">
          <a:extLst>
            <a:ext uri="{FF2B5EF4-FFF2-40B4-BE49-F238E27FC236}">
              <a16:creationId xmlns:a16="http://schemas.microsoft.com/office/drawing/2014/main" id="{00000000-0008-0000-0E00-000065000000}"/>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a:extLst>
            <a:ext uri="{FF2B5EF4-FFF2-40B4-BE49-F238E27FC236}">
              <a16:creationId xmlns:a16="http://schemas.microsoft.com/office/drawing/2014/main" id="{00000000-0008-0000-0E00-000068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49617</xdr:rowOff>
    </xdr:from>
    <xdr:to>
      <xdr:col>54</xdr:col>
      <xdr:colOff>189865</xdr:colOff>
      <xdr:row>42</xdr:row>
      <xdr:rowOff>9596</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flipV="1">
          <a:off x="10476865" y="5878917"/>
          <a:ext cx="0" cy="1331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13423</xdr:rowOff>
    </xdr:from>
    <xdr:ext cx="469744" cy="259045"/>
    <xdr:sp macro="" textlink="">
      <xdr:nvSpPr>
        <xdr:cNvPr id="106" name="【道路】&#10;一人当たり延長最小値テキスト">
          <a:extLst>
            <a:ext uri="{FF2B5EF4-FFF2-40B4-BE49-F238E27FC236}">
              <a16:creationId xmlns:a16="http://schemas.microsoft.com/office/drawing/2014/main" id="{00000000-0008-0000-0E00-00006A000000}"/>
            </a:ext>
          </a:extLst>
        </xdr:cNvPr>
        <xdr:cNvSpPr txBox="1"/>
      </xdr:nvSpPr>
      <xdr:spPr>
        <a:xfrm>
          <a:off x="10515600" y="721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9596</xdr:rowOff>
    </xdr:from>
    <xdr:to>
      <xdr:col>55</xdr:col>
      <xdr:colOff>88900</xdr:colOff>
      <xdr:row>42</xdr:row>
      <xdr:rowOff>9596</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10388600" y="7210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167744</xdr:rowOff>
    </xdr:from>
    <xdr:ext cx="534377" cy="259045"/>
    <xdr:sp macro="" textlink="">
      <xdr:nvSpPr>
        <xdr:cNvPr id="108" name="【道路】&#10;一人当たり延長最大値テキスト">
          <a:extLst>
            <a:ext uri="{FF2B5EF4-FFF2-40B4-BE49-F238E27FC236}">
              <a16:creationId xmlns:a16="http://schemas.microsoft.com/office/drawing/2014/main" id="{00000000-0008-0000-0E00-00006C000000}"/>
            </a:ext>
          </a:extLst>
        </xdr:cNvPr>
        <xdr:cNvSpPr txBox="1"/>
      </xdr:nvSpPr>
      <xdr:spPr>
        <a:xfrm>
          <a:off x="10515600" y="565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49617</xdr:rowOff>
    </xdr:from>
    <xdr:to>
      <xdr:col>55</xdr:col>
      <xdr:colOff>88900</xdr:colOff>
      <xdr:row>34</xdr:row>
      <xdr:rowOff>49617</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10388600" y="5878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101439</xdr:rowOff>
    </xdr:from>
    <xdr:ext cx="534377" cy="259045"/>
    <xdr:sp macro="" textlink="">
      <xdr:nvSpPr>
        <xdr:cNvPr id="110" name="【道路】&#10;一人当たり延長平均値テキスト">
          <a:extLst>
            <a:ext uri="{FF2B5EF4-FFF2-40B4-BE49-F238E27FC236}">
              <a16:creationId xmlns:a16="http://schemas.microsoft.com/office/drawing/2014/main" id="{00000000-0008-0000-0E00-00006E000000}"/>
            </a:ext>
          </a:extLst>
        </xdr:cNvPr>
        <xdr:cNvSpPr txBox="1"/>
      </xdr:nvSpPr>
      <xdr:spPr>
        <a:xfrm>
          <a:off x="10515600" y="6959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123012</xdr:rowOff>
    </xdr:from>
    <xdr:to>
      <xdr:col>55</xdr:col>
      <xdr:colOff>50800</xdr:colOff>
      <xdr:row>41</xdr:row>
      <xdr:rowOff>53162</xdr:rowOff>
    </xdr:to>
    <xdr:sp macro="" textlink="">
      <xdr:nvSpPr>
        <xdr:cNvPr id="111" name="フローチャート: 判断 110">
          <a:extLst>
            <a:ext uri="{FF2B5EF4-FFF2-40B4-BE49-F238E27FC236}">
              <a16:creationId xmlns:a16="http://schemas.microsoft.com/office/drawing/2014/main" id="{00000000-0008-0000-0E00-00006F000000}"/>
            </a:ext>
          </a:extLst>
        </xdr:cNvPr>
        <xdr:cNvSpPr/>
      </xdr:nvSpPr>
      <xdr:spPr>
        <a:xfrm>
          <a:off x="10426700" y="698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123959</xdr:rowOff>
    </xdr:from>
    <xdr:to>
      <xdr:col>50</xdr:col>
      <xdr:colOff>165100</xdr:colOff>
      <xdr:row>41</xdr:row>
      <xdr:rowOff>54109</xdr:rowOff>
    </xdr:to>
    <xdr:sp macro="" textlink="">
      <xdr:nvSpPr>
        <xdr:cNvPr id="112" name="フローチャート: 判断 111">
          <a:extLst>
            <a:ext uri="{FF2B5EF4-FFF2-40B4-BE49-F238E27FC236}">
              <a16:creationId xmlns:a16="http://schemas.microsoft.com/office/drawing/2014/main" id="{00000000-0008-0000-0E00-000070000000}"/>
            </a:ext>
          </a:extLst>
        </xdr:cNvPr>
        <xdr:cNvSpPr/>
      </xdr:nvSpPr>
      <xdr:spPr>
        <a:xfrm>
          <a:off x="9588500" y="698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132515</xdr:rowOff>
    </xdr:from>
    <xdr:to>
      <xdr:col>46</xdr:col>
      <xdr:colOff>38100</xdr:colOff>
      <xdr:row>41</xdr:row>
      <xdr:rowOff>62665</xdr:rowOff>
    </xdr:to>
    <xdr:sp macro="" textlink="">
      <xdr:nvSpPr>
        <xdr:cNvPr id="113" name="フローチャート: 判断 112">
          <a:extLst>
            <a:ext uri="{FF2B5EF4-FFF2-40B4-BE49-F238E27FC236}">
              <a16:creationId xmlns:a16="http://schemas.microsoft.com/office/drawing/2014/main" id="{00000000-0008-0000-0E00-000071000000}"/>
            </a:ext>
          </a:extLst>
        </xdr:cNvPr>
        <xdr:cNvSpPr/>
      </xdr:nvSpPr>
      <xdr:spPr>
        <a:xfrm>
          <a:off x="8699500" y="699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101638</xdr:rowOff>
    </xdr:from>
    <xdr:to>
      <xdr:col>41</xdr:col>
      <xdr:colOff>101600</xdr:colOff>
      <xdr:row>41</xdr:row>
      <xdr:rowOff>31788</xdr:rowOff>
    </xdr:to>
    <xdr:sp macro="" textlink="">
      <xdr:nvSpPr>
        <xdr:cNvPr id="114" name="フローチャート: 判断 113">
          <a:extLst>
            <a:ext uri="{FF2B5EF4-FFF2-40B4-BE49-F238E27FC236}">
              <a16:creationId xmlns:a16="http://schemas.microsoft.com/office/drawing/2014/main" id="{00000000-0008-0000-0E00-000072000000}"/>
            </a:ext>
          </a:extLst>
        </xdr:cNvPr>
        <xdr:cNvSpPr/>
      </xdr:nvSpPr>
      <xdr:spPr>
        <a:xfrm>
          <a:off x="7810500" y="695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129723</xdr:rowOff>
    </xdr:from>
    <xdr:to>
      <xdr:col>36</xdr:col>
      <xdr:colOff>165100</xdr:colOff>
      <xdr:row>41</xdr:row>
      <xdr:rowOff>59873</xdr:rowOff>
    </xdr:to>
    <xdr:sp macro="" textlink="">
      <xdr:nvSpPr>
        <xdr:cNvPr id="115" name="フローチャート: 判断 114">
          <a:extLst>
            <a:ext uri="{FF2B5EF4-FFF2-40B4-BE49-F238E27FC236}">
              <a16:creationId xmlns:a16="http://schemas.microsoft.com/office/drawing/2014/main" id="{00000000-0008-0000-0E00-000073000000}"/>
            </a:ext>
          </a:extLst>
        </xdr:cNvPr>
        <xdr:cNvSpPr/>
      </xdr:nvSpPr>
      <xdr:spPr>
        <a:xfrm>
          <a:off x="6921500" y="698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00000000-0008-0000-0E00-000074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00000000-0008-0000-0E00-000075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00000000-0008-0000-0E00-000076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00000000-0008-0000-0E00-000077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0000000-0008-0000-0E00-000078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45517</xdr:rowOff>
    </xdr:from>
    <xdr:to>
      <xdr:col>55</xdr:col>
      <xdr:colOff>50800</xdr:colOff>
      <xdr:row>38</xdr:row>
      <xdr:rowOff>147117</xdr:rowOff>
    </xdr:to>
    <xdr:sp macro="" textlink="">
      <xdr:nvSpPr>
        <xdr:cNvPr id="121" name="楕円 120">
          <a:extLst>
            <a:ext uri="{FF2B5EF4-FFF2-40B4-BE49-F238E27FC236}">
              <a16:creationId xmlns:a16="http://schemas.microsoft.com/office/drawing/2014/main" id="{00000000-0008-0000-0E00-000079000000}"/>
            </a:ext>
          </a:extLst>
        </xdr:cNvPr>
        <xdr:cNvSpPr/>
      </xdr:nvSpPr>
      <xdr:spPr>
        <a:xfrm>
          <a:off x="10426700" y="656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68394</xdr:rowOff>
    </xdr:from>
    <xdr:ext cx="534377" cy="259045"/>
    <xdr:sp macro="" textlink="">
      <xdr:nvSpPr>
        <xdr:cNvPr id="122" name="【道路】&#10;一人当たり延長該当値テキスト">
          <a:extLst>
            <a:ext uri="{FF2B5EF4-FFF2-40B4-BE49-F238E27FC236}">
              <a16:creationId xmlns:a16="http://schemas.microsoft.com/office/drawing/2014/main" id="{00000000-0008-0000-0E00-00007A000000}"/>
            </a:ext>
          </a:extLst>
        </xdr:cNvPr>
        <xdr:cNvSpPr txBox="1"/>
      </xdr:nvSpPr>
      <xdr:spPr>
        <a:xfrm>
          <a:off x="10515600" y="641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64964</xdr:rowOff>
    </xdr:from>
    <xdr:to>
      <xdr:col>50</xdr:col>
      <xdr:colOff>165100</xdr:colOff>
      <xdr:row>38</xdr:row>
      <xdr:rowOff>166564</xdr:rowOff>
    </xdr:to>
    <xdr:sp macro="" textlink="">
      <xdr:nvSpPr>
        <xdr:cNvPr id="123" name="楕円 122">
          <a:extLst>
            <a:ext uri="{FF2B5EF4-FFF2-40B4-BE49-F238E27FC236}">
              <a16:creationId xmlns:a16="http://schemas.microsoft.com/office/drawing/2014/main" id="{00000000-0008-0000-0E00-00007B000000}"/>
            </a:ext>
          </a:extLst>
        </xdr:cNvPr>
        <xdr:cNvSpPr/>
      </xdr:nvSpPr>
      <xdr:spPr>
        <a:xfrm>
          <a:off x="9588500" y="658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96317</xdr:rowOff>
    </xdr:from>
    <xdr:to>
      <xdr:col>55</xdr:col>
      <xdr:colOff>0</xdr:colOff>
      <xdr:row>38</xdr:row>
      <xdr:rowOff>115764</xdr:rowOff>
    </xdr:to>
    <xdr:cxnSp macro="">
      <xdr:nvCxnSpPr>
        <xdr:cNvPr id="124" name="直線コネクタ 123">
          <a:extLst>
            <a:ext uri="{FF2B5EF4-FFF2-40B4-BE49-F238E27FC236}">
              <a16:creationId xmlns:a16="http://schemas.microsoft.com/office/drawing/2014/main" id="{00000000-0008-0000-0E00-00007C000000}"/>
            </a:ext>
          </a:extLst>
        </xdr:cNvPr>
        <xdr:cNvCxnSpPr/>
      </xdr:nvCxnSpPr>
      <xdr:spPr>
        <a:xfrm flipV="1">
          <a:off x="9639300" y="6611417"/>
          <a:ext cx="838200" cy="1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45236</xdr:rowOff>
    </xdr:from>
    <xdr:ext cx="534377" cy="259045"/>
    <xdr:sp macro="" textlink="">
      <xdr:nvSpPr>
        <xdr:cNvPr id="125" name="n_1aveValue【道路】&#10;一人当たり延長">
          <a:extLst>
            <a:ext uri="{FF2B5EF4-FFF2-40B4-BE49-F238E27FC236}">
              <a16:creationId xmlns:a16="http://schemas.microsoft.com/office/drawing/2014/main" id="{00000000-0008-0000-0E00-00007D000000}"/>
            </a:ext>
          </a:extLst>
        </xdr:cNvPr>
        <xdr:cNvSpPr txBox="1"/>
      </xdr:nvSpPr>
      <xdr:spPr>
        <a:xfrm>
          <a:off x="9359411" y="707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79192</xdr:rowOff>
    </xdr:from>
    <xdr:ext cx="534377" cy="259045"/>
    <xdr:sp macro="" textlink="">
      <xdr:nvSpPr>
        <xdr:cNvPr id="126" name="n_2aveValue【道路】&#10;一人当たり延長">
          <a:extLst>
            <a:ext uri="{FF2B5EF4-FFF2-40B4-BE49-F238E27FC236}">
              <a16:creationId xmlns:a16="http://schemas.microsoft.com/office/drawing/2014/main" id="{00000000-0008-0000-0E00-00007E000000}"/>
            </a:ext>
          </a:extLst>
        </xdr:cNvPr>
        <xdr:cNvSpPr txBox="1"/>
      </xdr:nvSpPr>
      <xdr:spPr>
        <a:xfrm>
          <a:off x="8483111" y="676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48315</xdr:rowOff>
    </xdr:from>
    <xdr:ext cx="534377" cy="259045"/>
    <xdr:sp macro="" textlink="">
      <xdr:nvSpPr>
        <xdr:cNvPr id="127" name="n_3aveValue【道路】&#10;一人当たり延長">
          <a:extLst>
            <a:ext uri="{FF2B5EF4-FFF2-40B4-BE49-F238E27FC236}">
              <a16:creationId xmlns:a16="http://schemas.microsoft.com/office/drawing/2014/main" id="{00000000-0008-0000-0E00-00007F000000}"/>
            </a:ext>
          </a:extLst>
        </xdr:cNvPr>
        <xdr:cNvSpPr txBox="1"/>
      </xdr:nvSpPr>
      <xdr:spPr>
        <a:xfrm>
          <a:off x="7594111" y="673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76400</xdr:rowOff>
    </xdr:from>
    <xdr:ext cx="534377" cy="259045"/>
    <xdr:sp macro="" textlink="">
      <xdr:nvSpPr>
        <xdr:cNvPr id="128" name="n_4aveValue【道路】&#10;一人当たり延長">
          <a:extLst>
            <a:ext uri="{FF2B5EF4-FFF2-40B4-BE49-F238E27FC236}">
              <a16:creationId xmlns:a16="http://schemas.microsoft.com/office/drawing/2014/main" id="{00000000-0008-0000-0E00-000080000000}"/>
            </a:ext>
          </a:extLst>
        </xdr:cNvPr>
        <xdr:cNvSpPr txBox="1"/>
      </xdr:nvSpPr>
      <xdr:spPr>
        <a:xfrm>
          <a:off x="6705111" y="676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11641</xdr:rowOff>
    </xdr:from>
    <xdr:ext cx="534377" cy="259045"/>
    <xdr:sp macro="" textlink="">
      <xdr:nvSpPr>
        <xdr:cNvPr id="129" name="n_1mainValue【道路】&#10;一人当たり延長">
          <a:extLst>
            <a:ext uri="{FF2B5EF4-FFF2-40B4-BE49-F238E27FC236}">
              <a16:creationId xmlns:a16="http://schemas.microsoft.com/office/drawing/2014/main" id="{00000000-0008-0000-0E00-000081000000}"/>
            </a:ext>
          </a:extLst>
        </xdr:cNvPr>
        <xdr:cNvSpPr txBox="1"/>
      </xdr:nvSpPr>
      <xdr:spPr>
        <a:xfrm>
          <a:off x="9359411" y="635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a:extLst>
            <a:ext uri="{FF2B5EF4-FFF2-40B4-BE49-F238E27FC236}">
              <a16:creationId xmlns:a16="http://schemas.microsoft.com/office/drawing/2014/main" id="{00000000-0008-0000-0E00-00008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a:extLst>
            <a:ext uri="{FF2B5EF4-FFF2-40B4-BE49-F238E27FC236}">
              <a16:creationId xmlns:a16="http://schemas.microsoft.com/office/drawing/2014/main" id="{00000000-0008-0000-0E00-00008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a:extLst>
            <a:ext uri="{FF2B5EF4-FFF2-40B4-BE49-F238E27FC236}">
              <a16:creationId xmlns:a16="http://schemas.microsoft.com/office/drawing/2014/main" id="{00000000-0008-0000-0E00-00008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a:extLst>
            <a:ext uri="{FF2B5EF4-FFF2-40B4-BE49-F238E27FC236}">
              <a16:creationId xmlns:a16="http://schemas.microsoft.com/office/drawing/2014/main" id="{00000000-0008-0000-0E00-00008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a:extLst>
            <a:ext uri="{FF2B5EF4-FFF2-40B4-BE49-F238E27FC236}">
              <a16:creationId xmlns:a16="http://schemas.microsoft.com/office/drawing/2014/main" id="{00000000-0008-0000-0E00-00008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a:extLst>
            <a:ext uri="{FF2B5EF4-FFF2-40B4-BE49-F238E27FC236}">
              <a16:creationId xmlns:a16="http://schemas.microsoft.com/office/drawing/2014/main" id="{00000000-0008-0000-0E00-00008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a:extLst>
            <a:ext uri="{FF2B5EF4-FFF2-40B4-BE49-F238E27FC236}">
              <a16:creationId xmlns:a16="http://schemas.microsoft.com/office/drawing/2014/main" id="{00000000-0008-0000-0E00-00008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a:extLst>
            <a:ext uri="{FF2B5EF4-FFF2-40B4-BE49-F238E27FC236}">
              <a16:creationId xmlns:a16="http://schemas.microsoft.com/office/drawing/2014/main" id="{00000000-0008-0000-0E00-00008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a:extLst>
            <a:ext uri="{FF2B5EF4-FFF2-40B4-BE49-F238E27FC236}">
              <a16:creationId xmlns:a16="http://schemas.microsoft.com/office/drawing/2014/main" id="{00000000-0008-0000-0E00-00008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0" name="テキスト ボックス 139">
          <a:extLst>
            <a:ext uri="{FF2B5EF4-FFF2-40B4-BE49-F238E27FC236}">
              <a16:creationId xmlns:a16="http://schemas.microsoft.com/office/drawing/2014/main" id="{00000000-0008-0000-0E00-00008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1" name="直線コネクタ 140">
          <a:extLst>
            <a:ext uri="{FF2B5EF4-FFF2-40B4-BE49-F238E27FC236}">
              <a16:creationId xmlns:a16="http://schemas.microsoft.com/office/drawing/2014/main" id="{00000000-0008-0000-0E00-00008D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2" name="テキスト ボックス 141">
          <a:extLst>
            <a:ext uri="{FF2B5EF4-FFF2-40B4-BE49-F238E27FC236}">
              <a16:creationId xmlns:a16="http://schemas.microsoft.com/office/drawing/2014/main" id="{00000000-0008-0000-0E00-00008E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3" name="直線コネクタ 142">
          <a:extLst>
            <a:ext uri="{FF2B5EF4-FFF2-40B4-BE49-F238E27FC236}">
              <a16:creationId xmlns:a16="http://schemas.microsoft.com/office/drawing/2014/main" id="{00000000-0008-0000-0E00-00008F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4" name="テキスト ボックス 143">
          <a:extLst>
            <a:ext uri="{FF2B5EF4-FFF2-40B4-BE49-F238E27FC236}">
              <a16:creationId xmlns:a16="http://schemas.microsoft.com/office/drawing/2014/main" id="{00000000-0008-0000-0E00-000090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5" name="直線コネクタ 144">
          <a:extLst>
            <a:ext uri="{FF2B5EF4-FFF2-40B4-BE49-F238E27FC236}">
              <a16:creationId xmlns:a16="http://schemas.microsoft.com/office/drawing/2014/main" id="{00000000-0008-0000-0E00-000091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6" name="テキスト ボックス 145">
          <a:extLst>
            <a:ext uri="{FF2B5EF4-FFF2-40B4-BE49-F238E27FC236}">
              <a16:creationId xmlns:a16="http://schemas.microsoft.com/office/drawing/2014/main" id="{00000000-0008-0000-0E00-000092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7" name="直線コネクタ 146">
          <a:extLst>
            <a:ext uri="{FF2B5EF4-FFF2-40B4-BE49-F238E27FC236}">
              <a16:creationId xmlns:a16="http://schemas.microsoft.com/office/drawing/2014/main" id="{00000000-0008-0000-0E00-000093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8" name="テキスト ボックス 147">
          <a:extLst>
            <a:ext uri="{FF2B5EF4-FFF2-40B4-BE49-F238E27FC236}">
              <a16:creationId xmlns:a16="http://schemas.microsoft.com/office/drawing/2014/main" id="{00000000-0008-0000-0E00-000094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9" name="直線コネクタ 148">
          <a:extLst>
            <a:ext uri="{FF2B5EF4-FFF2-40B4-BE49-F238E27FC236}">
              <a16:creationId xmlns:a16="http://schemas.microsoft.com/office/drawing/2014/main" id="{00000000-0008-0000-0E00-000095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0" name="テキスト ボックス 149">
          <a:extLst>
            <a:ext uri="{FF2B5EF4-FFF2-40B4-BE49-F238E27FC236}">
              <a16:creationId xmlns:a16="http://schemas.microsoft.com/office/drawing/2014/main" id="{00000000-0008-0000-0E00-000096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1" name="直線コネクタ 150">
          <a:extLst>
            <a:ext uri="{FF2B5EF4-FFF2-40B4-BE49-F238E27FC236}">
              <a16:creationId xmlns:a16="http://schemas.microsoft.com/office/drawing/2014/main" id="{00000000-0008-0000-0E00-000097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2" name="テキスト ボックス 151">
          <a:extLst>
            <a:ext uri="{FF2B5EF4-FFF2-40B4-BE49-F238E27FC236}">
              <a16:creationId xmlns:a16="http://schemas.microsoft.com/office/drawing/2014/main" id="{00000000-0008-0000-0E00-000098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3" name="【橋りょう・トンネル】&#10;有形固定資産減価償却率グラフ枠">
          <a:extLst>
            <a:ext uri="{FF2B5EF4-FFF2-40B4-BE49-F238E27FC236}">
              <a16:creationId xmlns:a16="http://schemas.microsoft.com/office/drawing/2014/main" id="{00000000-0008-0000-0E00-00009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63</xdr:row>
      <xdr:rowOff>137160</xdr:rowOff>
    </xdr:to>
    <xdr:cxnSp macro="">
      <xdr:nvCxnSpPr>
        <xdr:cNvPr id="154" name="直線コネクタ 153">
          <a:extLst>
            <a:ext uri="{FF2B5EF4-FFF2-40B4-BE49-F238E27FC236}">
              <a16:creationId xmlns:a16="http://schemas.microsoft.com/office/drawing/2014/main" id="{00000000-0008-0000-0E00-00009A000000}"/>
            </a:ext>
          </a:extLst>
        </xdr:cNvPr>
        <xdr:cNvCxnSpPr/>
      </xdr:nvCxnSpPr>
      <xdr:spPr>
        <a:xfrm flipV="1">
          <a:off x="4634865" y="9568815"/>
          <a:ext cx="0" cy="13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55" name="【橋りょう・トンネル】&#10;有形固定資産減価償却率最小値テキスト">
          <a:extLst>
            <a:ext uri="{FF2B5EF4-FFF2-40B4-BE49-F238E27FC236}">
              <a16:creationId xmlns:a16="http://schemas.microsoft.com/office/drawing/2014/main" id="{00000000-0008-0000-0E00-00009B000000}"/>
            </a:ext>
          </a:extLst>
        </xdr:cNvPr>
        <xdr:cNvSpPr txBox="1"/>
      </xdr:nvSpPr>
      <xdr:spPr>
        <a:xfrm>
          <a:off x="4673600"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56" name="直線コネクタ 155">
          <a:extLst>
            <a:ext uri="{FF2B5EF4-FFF2-40B4-BE49-F238E27FC236}">
              <a16:creationId xmlns:a16="http://schemas.microsoft.com/office/drawing/2014/main" id="{00000000-0008-0000-0E00-00009C000000}"/>
            </a:ext>
          </a:extLst>
        </xdr:cNvPr>
        <xdr:cNvCxnSpPr/>
      </xdr:nvCxnSpPr>
      <xdr:spPr>
        <a:xfrm>
          <a:off x="4546600" y="109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85742</xdr:rowOff>
    </xdr:from>
    <xdr:ext cx="405111" cy="259045"/>
    <xdr:sp macro="" textlink="">
      <xdr:nvSpPr>
        <xdr:cNvPr id="157" name="【橋りょう・トンネル】&#10;有形固定資産減価償却率最大値テキスト">
          <a:extLst>
            <a:ext uri="{FF2B5EF4-FFF2-40B4-BE49-F238E27FC236}">
              <a16:creationId xmlns:a16="http://schemas.microsoft.com/office/drawing/2014/main" id="{00000000-0008-0000-0E00-00009D000000}"/>
            </a:ext>
          </a:extLst>
        </xdr:cNvPr>
        <xdr:cNvSpPr txBox="1"/>
      </xdr:nvSpPr>
      <xdr:spPr>
        <a:xfrm>
          <a:off x="4673600" y="934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58" name="直線コネクタ 157">
          <a:extLst>
            <a:ext uri="{FF2B5EF4-FFF2-40B4-BE49-F238E27FC236}">
              <a16:creationId xmlns:a16="http://schemas.microsoft.com/office/drawing/2014/main" id="{00000000-0008-0000-0E00-00009E000000}"/>
            </a:ext>
          </a:extLst>
        </xdr:cNvPr>
        <xdr:cNvCxnSpPr/>
      </xdr:nvCxnSpPr>
      <xdr:spPr>
        <a:xfrm>
          <a:off x="4546600" y="9568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53992</xdr:rowOff>
    </xdr:from>
    <xdr:ext cx="405111" cy="259045"/>
    <xdr:sp macro="" textlink="">
      <xdr:nvSpPr>
        <xdr:cNvPr id="159" name="【橋りょう・トンネル】&#10;有形固定資産減価償却率平均値テキスト">
          <a:extLst>
            <a:ext uri="{FF2B5EF4-FFF2-40B4-BE49-F238E27FC236}">
              <a16:creationId xmlns:a16="http://schemas.microsoft.com/office/drawing/2014/main" id="{00000000-0008-0000-0E00-00009F000000}"/>
            </a:ext>
          </a:extLst>
        </xdr:cNvPr>
        <xdr:cNvSpPr txBox="1"/>
      </xdr:nvSpPr>
      <xdr:spPr>
        <a:xfrm>
          <a:off x="4673600" y="10169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31115</xdr:rowOff>
    </xdr:from>
    <xdr:to>
      <xdr:col>24</xdr:col>
      <xdr:colOff>114300</xdr:colOff>
      <xdr:row>60</xdr:row>
      <xdr:rowOff>132715</xdr:rowOff>
    </xdr:to>
    <xdr:sp macro="" textlink="">
      <xdr:nvSpPr>
        <xdr:cNvPr id="160" name="フローチャート: 判断 159">
          <a:extLst>
            <a:ext uri="{FF2B5EF4-FFF2-40B4-BE49-F238E27FC236}">
              <a16:creationId xmlns:a16="http://schemas.microsoft.com/office/drawing/2014/main" id="{00000000-0008-0000-0E00-0000A0000000}"/>
            </a:ext>
          </a:extLst>
        </xdr:cNvPr>
        <xdr:cNvSpPr/>
      </xdr:nvSpPr>
      <xdr:spPr>
        <a:xfrm>
          <a:off x="4584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156845</xdr:rowOff>
    </xdr:from>
    <xdr:to>
      <xdr:col>20</xdr:col>
      <xdr:colOff>38100</xdr:colOff>
      <xdr:row>60</xdr:row>
      <xdr:rowOff>86995</xdr:rowOff>
    </xdr:to>
    <xdr:sp macro="" textlink="">
      <xdr:nvSpPr>
        <xdr:cNvPr id="161" name="フローチャート: 判断 160">
          <a:extLst>
            <a:ext uri="{FF2B5EF4-FFF2-40B4-BE49-F238E27FC236}">
              <a16:creationId xmlns:a16="http://schemas.microsoft.com/office/drawing/2014/main" id="{00000000-0008-0000-0E00-0000A1000000}"/>
            </a:ext>
          </a:extLst>
        </xdr:cNvPr>
        <xdr:cNvSpPr/>
      </xdr:nvSpPr>
      <xdr:spPr>
        <a:xfrm>
          <a:off x="3746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62" name="フローチャート: 判断 161">
          <a:extLst>
            <a:ext uri="{FF2B5EF4-FFF2-40B4-BE49-F238E27FC236}">
              <a16:creationId xmlns:a16="http://schemas.microsoft.com/office/drawing/2014/main" id="{00000000-0008-0000-0E00-0000A2000000}"/>
            </a:ext>
          </a:extLst>
        </xdr:cNvPr>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122555</xdr:rowOff>
    </xdr:from>
    <xdr:to>
      <xdr:col>10</xdr:col>
      <xdr:colOff>165100</xdr:colOff>
      <xdr:row>60</xdr:row>
      <xdr:rowOff>52705</xdr:rowOff>
    </xdr:to>
    <xdr:sp macro="" textlink="">
      <xdr:nvSpPr>
        <xdr:cNvPr id="163" name="フローチャート: 判断 162">
          <a:extLst>
            <a:ext uri="{FF2B5EF4-FFF2-40B4-BE49-F238E27FC236}">
              <a16:creationId xmlns:a16="http://schemas.microsoft.com/office/drawing/2014/main" id="{00000000-0008-0000-0E00-0000A3000000}"/>
            </a:ext>
          </a:extLst>
        </xdr:cNvPr>
        <xdr:cNvSpPr/>
      </xdr:nvSpPr>
      <xdr:spPr>
        <a:xfrm>
          <a:off x="1968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113030</xdr:rowOff>
    </xdr:from>
    <xdr:to>
      <xdr:col>6</xdr:col>
      <xdr:colOff>38100</xdr:colOff>
      <xdr:row>60</xdr:row>
      <xdr:rowOff>43180</xdr:rowOff>
    </xdr:to>
    <xdr:sp macro="" textlink="">
      <xdr:nvSpPr>
        <xdr:cNvPr id="164" name="フローチャート: 判断 163">
          <a:extLst>
            <a:ext uri="{FF2B5EF4-FFF2-40B4-BE49-F238E27FC236}">
              <a16:creationId xmlns:a16="http://schemas.microsoft.com/office/drawing/2014/main" id="{00000000-0008-0000-0E00-0000A4000000}"/>
            </a:ext>
          </a:extLst>
        </xdr:cNvPr>
        <xdr:cNvSpPr/>
      </xdr:nvSpPr>
      <xdr:spPr>
        <a:xfrm>
          <a:off x="1079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133985</xdr:rowOff>
    </xdr:from>
    <xdr:to>
      <xdr:col>24</xdr:col>
      <xdr:colOff>114300</xdr:colOff>
      <xdr:row>61</xdr:row>
      <xdr:rowOff>64135</xdr:rowOff>
    </xdr:to>
    <xdr:sp macro="" textlink="">
      <xdr:nvSpPr>
        <xdr:cNvPr id="170" name="楕円 169">
          <a:extLst>
            <a:ext uri="{FF2B5EF4-FFF2-40B4-BE49-F238E27FC236}">
              <a16:creationId xmlns:a16="http://schemas.microsoft.com/office/drawing/2014/main" id="{00000000-0008-0000-0E00-0000AA000000}"/>
            </a:ext>
          </a:extLst>
        </xdr:cNvPr>
        <xdr:cNvSpPr/>
      </xdr:nvSpPr>
      <xdr:spPr>
        <a:xfrm>
          <a:off x="45847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112412</xdr:rowOff>
    </xdr:from>
    <xdr:ext cx="405111" cy="259045"/>
    <xdr:sp macro="" textlink="">
      <xdr:nvSpPr>
        <xdr:cNvPr id="171" name="【橋りょう・トンネル】&#10;有形固定資産減価償却率該当値テキスト">
          <a:extLst>
            <a:ext uri="{FF2B5EF4-FFF2-40B4-BE49-F238E27FC236}">
              <a16:creationId xmlns:a16="http://schemas.microsoft.com/office/drawing/2014/main" id="{00000000-0008-0000-0E00-0000AB000000}"/>
            </a:ext>
          </a:extLst>
        </xdr:cNvPr>
        <xdr:cNvSpPr txBox="1"/>
      </xdr:nvSpPr>
      <xdr:spPr>
        <a:xfrm>
          <a:off x="4673600"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48260</xdr:rowOff>
    </xdr:from>
    <xdr:to>
      <xdr:col>20</xdr:col>
      <xdr:colOff>38100</xdr:colOff>
      <xdr:row>60</xdr:row>
      <xdr:rowOff>149860</xdr:rowOff>
    </xdr:to>
    <xdr:sp macro="" textlink="">
      <xdr:nvSpPr>
        <xdr:cNvPr id="172" name="楕円 171">
          <a:extLst>
            <a:ext uri="{FF2B5EF4-FFF2-40B4-BE49-F238E27FC236}">
              <a16:creationId xmlns:a16="http://schemas.microsoft.com/office/drawing/2014/main" id="{00000000-0008-0000-0E00-0000AC000000}"/>
            </a:ext>
          </a:extLst>
        </xdr:cNvPr>
        <xdr:cNvSpPr/>
      </xdr:nvSpPr>
      <xdr:spPr>
        <a:xfrm>
          <a:off x="3746500" y="10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99060</xdr:rowOff>
    </xdr:from>
    <xdr:to>
      <xdr:col>24</xdr:col>
      <xdr:colOff>63500</xdr:colOff>
      <xdr:row>61</xdr:row>
      <xdr:rowOff>13335</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a:off x="3797300" y="10386060"/>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103522</xdr:rowOff>
    </xdr:from>
    <xdr:ext cx="405111" cy="259045"/>
    <xdr:sp macro="" textlink="">
      <xdr:nvSpPr>
        <xdr:cNvPr id="174" name="n_1aveValue【橋りょう・トンネル】&#10;有形固定資産減価償却率">
          <a:extLst>
            <a:ext uri="{FF2B5EF4-FFF2-40B4-BE49-F238E27FC236}">
              <a16:creationId xmlns:a16="http://schemas.microsoft.com/office/drawing/2014/main" id="{00000000-0008-0000-0E00-0000AE000000}"/>
            </a:ext>
          </a:extLst>
        </xdr:cNvPr>
        <xdr:cNvSpPr txBox="1"/>
      </xdr:nvSpPr>
      <xdr:spPr>
        <a:xfrm>
          <a:off x="35820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69232</xdr:rowOff>
    </xdr:from>
    <xdr:ext cx="405111" cy="259045"/>
    <xdr:sp macro="" textlink="">
      <xdr:nvSpPr>
        <xdr:cNvPr id="175" name="n_2aveValue【橋りょう・トンネル】&#10;有形固定資産減価償却率">
          <a:extLst>
            <a:ext uri="{FF2B5EF4-FFF2-40B4-BE49-F238E27FC236}">
              <a16:creationId xmlns:a16="http://schemas.microsoft.com/office/drawing/2014/main" id="{00000000-0008-0000-0E00-0000AF000000}"/>
            </a:ext>
          </a:extLst>
        </xdr:cNvPr>
        <xdr:cNvSpPr txBox="1"/>
      </xdr:nvSpPr>
      <xdr:spPr>
        <a:xfrm>
          <a:off x="2705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69232</xdr:rowOff>
    </xdr:from>
    <xdr:ext cx="405111" cy="259045"/>
    <xdr:sp macro="" textlink="">
      <xdr:nvSpPr>
        <xdr:cNvPr id="176" name="n_3aveValue【橋りょう・トンネル】&#10;有形固定資産減価償却率">
          <a:extLst>
            <a:ext uri="{FF2B5EF4-FFF2-40B4-BE49-F238E27FC236}">
              <a16:creationId xmlns:a16="http://schemas.microsoft.com/office/drawing/2014/main" id="{00000000-0008-0000-0E00-0000B0000000}"/>
            </a:ext>
          </a:extLst>
        </xdr:cNvPr>
        <xdr:cNvSpPr txBox="1"/>
      </xdr:nvSpPr>
      <xdr:spPr>
        <a:xfrm>
          <a:off x="1816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59707</xdr:rowOff>
    </xdr:from>
    <xdr:ext cx="405111" cy="259045"/>
    <xdr:sp macro="" textlink="">
      <xdr:nvSpPr>
        <xdr:cNvPr id="177" name="n_4aveValue【橋りょう・トンネル】&#10;有形固定資産減価償却率">
          <a:extLst>
            <a:ext uri="{FF2B5EF4-FFF2-40B4-BE49-F238E27FC236}">
              <a16:creationId xmlns:a16="http://schemas.microsoft.com/office/drawing/2014/main" id="{00000000-0008-0000-0E00-0000B1000000}"/>
            </a:ext>
          </a:extLst>
        </xdr:cNvPr>
        <xdr:cNvSpPr txBox="1"/>
      </xdr:nvSpPr>
      <xdr:spPr>
        <a:xfrm>
          <a:off x="927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140987</xdr:rowOff>
    </xdr:from>
    <xdr:ext cx="405111" cy="259045"/>
    <xdr:sp macro="" textlink="">
      <xdr:nvSpPr>
        <xdr:cNvPr id="178" name="n_1mainValue【橋りょう・トンネル】&#10;有形固定資産減価償却率">
          <a:extLst>
            <a:ext uri="{FF2B5EF4-FFF2-40B4-BE49-F238E27FC236}">
              <a16:creationId xmlns:a16="http://schemas.microsoft.com/office/drawing/2014/main" id="{00000000-0008-0000-0E00-0000B2000000}"/>
            </a:ext>
          </a:extLst>
        </xdr:cNvPr>
        <xdr:cNvSpPr txBox="1"/>
      </xdr:nvSpPr>
      <xdr:spPr>
        <a:xfrm>
          <a:off x="35820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9" name="正方形/長方形 178">
          <a:extLst>
            <a:ext uri="{FF2B5EF4-FFF2-40B4-BE49-F238E27FC236}">
              <a16:creationId xmlns:a16="http://schemas.microsoft.com/office/drawing/2014/main" id="{00000000-0008-0000-0E00-0000B3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0" name="正方形/長方形 179">
          <a:extLst>
            <a:ext uri="{FF2B5EF4-FFF2-40B4-BE49-F238E27FC236}">
              <a16:creationId xmlns:a16="http://schemas.microsoft.com/office/drawing/2014/main" id="{00000000-0008-0000-0E00-0000B4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1" name="正方形/長方形 180">
          <a:extLst>
            <a:ext uri="{FF2B5EF4-FFF2-40B4-BE49-F238E27FC236}">
              <a16:creationId xmlns:a16="http://schemas.microsoft.com/office/drawing/2014/main" id="{00000000-0008-0000-0E00-0000B5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2" name="正方形/長方形 181">
          <a:extLst>
            <a:ext uri="{FF2B5EF4-FFF2-40B4-BE49-F238E27FC236}">
              <a16:creationId xmlns:a16="http://schemas.microsoft.com/office/drawing/2014/main" id="{00000000-0008-0000-0E00-0000B6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3" name="正方形/長方形 182">
          <a:extLst>
            <a:ext uri="{FF2B5EF4-FFF2-40B4-BE49-F238E27FC236}">
              <a16:creationId xmlns:a16="http://schemas.microsoft.com/office/drawing/2014/main" id="{00000000-0008-0000-0E00-0000B7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4" name="正方形/長方形 183">
          <a:extLst>
            <a:ext uri="{FF2B5EF4-FFF2-40B4-BE49-F238E27FC236}">
              <a16:creationId xmlns:a16="http://schemas.microsoft.com/office/drawing/2014/main" id="{00000000-0008-0000-0E00-0000B8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5" name="正方形/長方形 184">
          <a:extLst>
            <a:ext uri="{FF2B5EF4-FFF2-40B4-BE49-F238E27FC236}">
              <a16:creationId xmlns:a16="http://schemas.microsoft.com/office/drawing/2014/main" id="{00000000-0008-0000-0E00-0000B9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6" name="正方形/長方形 185">
          <a:extLst>
            <a:ext uri="{FF2B5EF4-FFF2-40B4-BE49-F238E27FC236}">
              <a16:creationId xmlns:a16="http://schemas.microsoft.com/office/drawing/2014/main" id="{00000000-0008-0000-0E00-0000BA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8" name="直線コネクタ 187">
          <a:extLst>
            <a:ext uri="{FF2B5EF4-FFF2-40B4-BE49-F238E27FC236}">
              <a16:creationId xmlns:a16="http://schemas.microsoft.com/office/drawing/2014/main" id="{00000000-0008-0000-0E00-0000BC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9" name="直線コネクタ 188">
          <a:extLst>
            <a:ext uri="{FF2B5EF4-FFF2-40B4-BE49-F238E27FC236}">
              <a16:creationId xmlns:a16="http://schemas.microsoft.com/office/drawing/2014/main" id="{00000000-0008-0000-0E00-0000BD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0" name="テキスト ボックス 189">
          <a:extLst>
            <a:ext uri="{FF2B5EF4-FFF2-40B4-BE49-F238E27FC236}">
              <a16:creationId xmlns:a16="http://schemas.microsoft.com/office/drawing/2014/main" id="{00000000-0008-0000-0E00-0000BE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1" name="直線コネクタ 190">
          <a:extLst>
            <a:ext uri="{FF2B5EF4-FFF2-40B4-BE49-F238E27FC236}">
              <a16:creationId xmlns:a16="http://schemas.microsoft.com/office/drawing/2014/main" id="{00000000-0008-0000-0E00-0000BF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92" name="テキスト ボックス 191">
          <a:extLst>
            <a:ext uri="{FF2B5EF4-FFF2-40B4-BE49-F238E27FC236}">
              <a16:creationId xmlns:a16="http://schemas.microsoft.com/office/drawing/2014/main" id="{00000000-0008-0000-0E00-0000C0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4" name="テキスト ボックス 193">
          <a:extLst>
            <a:ext uri="{FF2B5EF4-FFF2-40B4-BE49-F238E27FC236}">
              <a16:creationId xmlns:a16="http://schemas.microsoft.com/office/drawing/2014/main" id="{00000000-0008-0000-0E00-0000C2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6" name="テキスト ボックス 195">
          <a:extLst>
            <a:ext uri="{FF2B5EF4-FFF2-40B4-BE49-F238E27FC236}">
              <a16:creationId xmlns:a16="http://schemas.microsoft.com/office/drawing/2014/main" id="{00000000-0008-0000-0E00-0000C4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7" name="直線コネクタ 196">
          <a:extLst>
            <a:ext uri="{FF2B5EF4-FFF2-40B4-BE49-F238E27FC236}">
              <a16:creationId xmlns:a16="http://schemas.microsoft.com/office/drawing/2014/main" id="{00000000-0008-0000-0E00-0000C5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8" name="テキスト ボックス 197">
          <a:extLst>
            <a:ext uri="{FF2B5EF4-FFF2-40B4-BE49-F238E27FC236}">
              <a16:creationId xmlns:a16="http://schemas.microsoft.com/office/drawing/2014/main" id="{00000000-0008-0000-0E00-0000C6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9" name="直線コネクタ 198">
          <a:extLst>
            <a:ext uri="{FF2B5EF4-FFF2-40B4-BE49-F238E27FC236}">
              <a16:creationId xmlns:a16="http://schemas.microsoft.com/office/drawing/2014/main" id="{00000000-0008-0000-0E00-0000C7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0" name="テキスト ボックス 199">
          <a:extLst>
            <a:ext uri="{FF2B5EF4-FFF2-40B4-BE49-F238E27FC236}">
              <a16:creationId xmlns:a16="http://schemas.microsoft.com/office/drawing/2014/main" id="{00000000-0008-0000-0E00-0000C8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1" name="【橋りょう・トンネル】&#10;一人当たり有形固定資産（償却資産）額グラフ枠">
          <a:extLst>
            <a:ext uri="{FF2B5EF4-FFF2-40B4-BE49-F238E27FC236}">
              <a16:creationId xmlns:a16="http://schemas.microsoft.com/office/drawing/2014/main" id="{00000000-0008-0000-0E00-0000C9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99537</xdr:rowOff>
    </xdr:from>
    <xdr:to>
      <xdr:col>54</xdr:col>
      <xdr:colOff>189865</xdr:colOff>
      <xdr:row>64</xdr:row>
      <xdr:rowOff>74191</xdr:rowOff>
    </xdr:to>
    <xdr:cxnSp macro="">
      <xdr:nvCxnSpPr>
        <xdr:cNvPr id="202" name="直線コネクタ 201">
          <a:extLst>
            <a:ext uri="{FF2B5EF4-FFF2-40B4-BE49-F238E27FC236}">
              <a16:creationId xmlns:a16="http://schemas.microsoft.com/office/drawing/2014/main" id="{00000000-0008-0000-0E00-0000CA000000}"/>
            </a:ext>
          </a:extLst>
        </xdr:cNvPr>
        <xdr:cNvCxnSpPr/>
      </xdr:nvCxnSpPr>
      <xdr:spPr>
        <a:xfrm flipV="1">
          <a:off x="10476865" y="9700737"/>
          <a:ext cx="0" cy="1346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78018</xdr:rowOff>
    </xdr:from>
    <xdr:ext cx="469744" cy="259045"/>
    <xdr:sp macro="" textlink="">
      <xdr:nvSpPr>
        <xdr:cNvPr id="203" name="【橋りょう・トンネル】&#10;一人当たり有形固定資産（償却資産）額最小値テキスト">
          <a:extLst>
            <a:ext uri="{FF2B5EF4-FFF2-40B4-BE49-F238E27FC236}">
              <a16:creationId xmlns:a16="http://schemas.microsoft.com/office/drawing/2014/main" id="{00000000-0008-0000-0E00-0000CB000000}"/>
            </a:ext>
          </a:extLst>
        </xdr:cNvPr>
        <xdr:cNvSpPr txBox="1"/>
      </xdr:nvSpPr>
      <xdr:spPr>
        <a:xfrm>
          <a:off x="10515600" y="11050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74191</xdr:rowOff>
    </xdr:from>
    <xdr:to>
      <xdr:col>55</xdr:col>
      <xdr:colOff>88900</xdr:colOff>
      <xdr:row>64</xdr:row>
      <xdr:rowOff>74191</xdr:rowOff>
    </xdr:to>
    <xdr:cxnSp macro="">
      <xdr:nvCxnSpPr>
        <xdr:cNvPr id="204" name="直線コネクタ 203">
          <a:extLst>
            <a:ext uri="{FF2B5EF4-FFF2-40B4-BE49-F238E27FC236}">
              <a16:creationId xmlns:a16="http://schemas.microsoft.com/office/drawing/2014/main" id="{00000000-0008-0000-0E00-0000CC000000}"/>
            </a:ext>
          </a:extLst>
        </xdr:cNvPr>
        <xdr:cNvCxnSpPr/>
      </xdr:nvCxnSpPr>
      <xdr:spPr>
        <a:xfrm>
          <a:off x="10388600" y="1104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46214</xdr:rowOff>
    </xdr:from>
    <xdr:ext cx="690189" cy="259045"/>
    <xdr:sp macro="" textlink="">
      <xdr:nvSpPr>
        <xdr:cNvPr id="205" name="【橋りょう・トンネル】&#10;一人当たり有形固定資産（償却資産）額最大値テキスト">
          <a:extLst>
            <a:ext uri="{FF2B5EF4-FFF2-40B4-BE49-F238E27FC236}">
              <a16:creationId xmlns:a16="http://schemas.microsoft.com/office/drawing/2014/main" id="{00000000-0008-0000-0E00-0000CD000000}"/>
            </a:ext>
          </a:extLst>
        </xdr:cNvPr>
        <xdr:cNvSpPr txBox="1"/>
      </xdr:nvSpPr>
      <xdr:spPr>
        <a:xfrm>
          <a:off x="10515600" y="94759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99537</xdr:rowOff>
    </xdr:from>
    <xdr:to>
      <xdr:col>55</xdr:col>
      <xdr:colOff>88900</xdr:colOff>
      <xdr:row>56</xdr:row>
      <xdr:rowOff>99537</xdr:rowOff>
    </xdr:to>
    <xdr:cxnSp macro="">
      <xdr:nvCxnSpPr>
        <xdr:cNvPr id="206" name="直線コネクタ 205">
          <a:extLst>
            <a:ext uri="{FF2B5EF4-FFF2-40B4-BE49-F238E27FC236}">
              <a16:creationId xmlns:a16="http://schemas.microsoft.com/office/drawing/2014/main" id="{00000000-0008-0000-0E00-0000CE000000}"/>
            </a:ext>
          </a:extLst>
        </xdr:cNvPr>
        <xdr:cNvCxnSpPr/>
      </xdr:nvCxnSpPr>
      <xdr:spPr>
        <a:xfrm>
          <a:off x="10388600" y="970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7458</xdr:rowOff>
    </xdr:from>
    <xdr:ext cx="599010" cy="259045"/>
    <xdr:sp macro="" textlink="">
      <xdr:nvSpPr>
        <xdr:cNvPr id="207" name="【橋りょう・トンネル】&#10;一人当たり有形固定資産（償却資産）額平均値テキスト">
          <a:extLst>
            <a:ext uri="{FF2B5EF4-FFF2-40B4-BE49-F238E27FC236}">
              <a16:creationId xmlns:a16="http://schemas.microsoft.com/office/drawing/2014/main" id="{00000000-0008-0000-0E00-0000CF000000}"/>
            </a:ext>
          </a:extLst>
        </xdr:cNvPr>
        <xdr:cNvSpPr txBox="1"/>
      </xdr:nvSpPr>
      <xdr:spPr>
        <a:xfrm>
          <a:off x="10515600" y="106373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29031</xdr:rowOff>
    </xdr:from>
    <xdr:to>
      <xdr:col>55</xdr:col>
      <xdr:colOff>50800</xdr:colOff>
      <xdr:row>62</xdr:row>
      <xdr:rowOff>130631</xdr:rowOff>
    </xdr:to>
    <xdr:sp macro="" textlink="">
      <xdr:nvSpPr>
        <xdr:cNvPr id="208" name="フローチャート: 判断 207">
          <a:extLst>
            <a:ext uri="{FF2B5EF4-FFF2-40B4-BE49-F238E27FC236}">
              <a16:creationId xmlns:a16="http://schemas.microsoft.com/office/drawing/2014/main" id="{00000000-0008-0000-0E00-0000D0000000}"/>
            </a:ext>
          </a:extLst>
        </xdr:cNvPr>
        <xdr:cNvSpPr/>
      </xdr:nvSpPr>
      <xdr:spPr>
        <a:xfrm>
          <a:off x="10426700" y="1065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27708</xdr:rowOff>
    </xdr:from>
    <xdr:to>
      <xdr:col>50</xdr:col>
      <xdr:colOff>165100</xdr:colOff>
      <xdr:row>62</xdr:row>
      <xdr:rowOff>129308</xdr:rowOff>
    </xdr:to>
    <xdr:sp macro="" textlink="">
      <xdr:nvSpPr>
        <xdr:cNvPr id="209" name="フローチャート: 判断 208">
          <a:extLst>
            <a:ext uri="{FF2B5EF4-FFF2-40B4-BE49-F238E27FC236}">
              <a16:creationId xmlns:a16="http://schemas.microsoft.com/office/drawing/2014/main" id="{00000000-0008-0000-0E00-0000D1000000}"/>
            </a:ext>
          </a:extLst>
        </xdr:cNvPr>
        <xdr:cNvSpPr/>
      </xdr:nvSpPr>
      <xdr:spPr>
        <a:xfrm>
          <a:off x="9588500" y="1065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60597</xdr:rowOff>
    </xdr:from>
    <xdr:to>
      <xdr:col>46</xdr:col>
      <xdr:colOff>38100</xdr:colOff>
      <xdr:row>62</xdr:row>
      <xdr:rowOff>162197</xdr:rowOff>
    </xdr:to>
    <xdr:sp macro="" textlink="">
      <xdr:nvSpPr>
        <xdr:cNvPr id="210" name="フローチャート: 判断 209">
          <a:extLst>
            <a:ext uri="{FF2B5EF4-FFF2-40B4-BE49-F238E27FC236}">
              <a16:creationId xmlns:a16="http://schemas.microsoft.com/office/drawing/2014/main" id="{00000000-0008-0000-0E00-0000D2000000}"/>
            </a:ext>
          </a:extLst>
        </xdr:cNvPr>
        <xdr:cNvSpPr/>
      </xdr:nvSpPr>
      <xdr:spPr>
        <a:xfrm>
          <a:off x="8699500" y="1069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169757</xdr:rowOff>
    </xdr:from>
    <xdr:to>
      <xdr:col>41</xdr:col>
      <xdr:colOff>101600</xdr:colOff>
      <xdr:row>62</xdr:row>
      <xdr:rowOff>99907</xdr:rowOff>
    </xdr:to>
    <xdr:sp macro="" textlink="">
      <xdr:nvSpPr>
        <xdr:cNvPr id="211" name="フローチャート: 判断 210">
          <a:extLst>
            <a:ext uri="{FF2B5EF4-FFF2-40B4-BE49-F238E27FC236}">
              <a16:creationId xmlns:a16="http://schemas.microsoft.com/office/drawing/2014/main" id="{00000000-0008-0000-0E00-0000D3000000}"/>
            </a:ext>
          </a:extLst>
        </xdr:cNvPr>
        <xdr:cNvSpPr/>
      </xdr:nvSpPr>
      <xdr:spPr>
        <a:xfrm>
          <a:off x="7810500" y="1062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16904</xdr:rowOff>
    </xdr:from>
    <xdr:to>
      <xdr:col>36</xdr:col>
      <xdr:colOff>165100</xdr:colOff>
      <xdr:row>62</xdr:row>
      <xdr:rowOff>118504</xdr:rowOff>
    </xdr:to>
    <xdr:sp macro="" textlink="">
      <xdr:nvSpPr>
        <xdr:cNvPr id="212" name="フローチャート: 判断 211">
          <a:extLst>
            <a:ext uri="{FF2B5EF4-FFF2-40B4-BE49-F238E27FC236}">
              <a16:creationId xmlns:a16="http://schemas.microsoft.com/office/drawing/2014/main" id="{00000000-0008-0000-0E00-0000D4000000}"/>
            </a:ext>
          </a:extLst>
        </xdr:cNvPr>
        <xdr:cNvSpPr/>
      </xdr:nvSpPr>
      <xdr:spPr>
        <a:xfrm>
          <a:off x="6921500" y="1064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3" name="テキスト ボックス 212">
          <a:extLst>
            <a:ext uri="{FF2B5EF4-FFF2-40B4-BE49-F238E27FC236}">
              <a16:creationId xmlns:a16="http://schemas.microsoft.com/office/drawing/2014/main" id="{00000000-0008-0000-0E00-0000D5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id="{00000000-0008-0000-0E00-0000D6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48737</xdr:rowOff>
    </xdr:from>
    <xdr:to>
      <xdr:col>55</xdr:col>
      <xdr:colOff>50800</xdr:colOff>
      <xdr:row>56</xdr:row>
      <xdr:rowOff>150337</xdr:rowOff>
    </xdr:to>
    <xdr:sp macro="" textlink="">
      <xdr:nvSpPr>
        <xdr:cNvPr id="218" name="楕円 217">
          <a:extLst>
            <a:ext uri="{FF2B5EF4-FFF2-40B4-BE49-F238E27FC236}">
              <a16:creationId xmlns:a16="http://schemas.microsoft.com/office/drawing/2014/main" id="{00000000-0008-0000-0E00-0000DA000000}"/>
            </a:ext>
          </a:extLst>
        </xdr:cNvPr>
        <xdr:cNvSpPr/>
      </xdr:nvSpPr>
      <xdr:spPr>
        <a:xfrm>
          <a:off x="10426700" y="964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1764</xdr:rowOff>
    </xdr:from>
    <xdr:ext cx="690189" cy="259045"/>
    <xdr:sp macro="" textlink="">
      <xdr:nvSpPr>
        <xdr:cNvPr id="219" name="【橋りょう・トンネル】&#10;一人当たり有形固定資産（償却資産）額該当値テキスト">
          <a:extLst>
            <a:ext uri="{FF2B5EF4-FFF2-40B4-BE49-F238E27FC236}">
              <a16:creationId xmlns:a16="http://schemas.microsoft.com/office/drawing/2014/main" id="{00000000-0008-0000-0E00-0000DB000000}"/>
            </a:ext>
          </a:extLst>
        </xdr:cNvPr>
        <xdr:cNvSpPr txBox="1"/>
      </xdr:nvSpPr>
      <xdr:spPr>
        <a:xfrm>
          <a:off x="10515600" y="96029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86345</xdr:rowOff>
    </xdr:from>
    <xdr:to>
      <xdr:col>50</xdr:col>
      <xdr:colOff>165100</xdr:colOff>
      <xdr:row>57</xdr:row>
      <xdr:rowOff>16495</xdr:rowOff>
    </xdr:to>
    <xdr:sp macro="" textlink="">
      <xdr:nvSpPr>
        <xdr:cNvPr id="220" name="楕円 219">
          <a:extLst>
            <a:ext uri="{FF2B5EF4-FFF2-40B4-BE49-F238E27FC236}">
              <a16:creationId xmlns:a16="http://schemas.microsoft.com/office/drawing/2014/main" id="{00000000-0008-0000-0E00-0000DC000000}"/>
            </a:ext>
          </a:extLst>
        </xdr:cNvPr>
        <xdr:cNvSpPr/>
      </xdr:nvSpPr>
      <xdr:spPr>
        <a:xfrm>
          <a:off x="9588500" y="968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99537</xdr:rowOff>
    </xdr:from>
    <xdr:to>
      <xdr:col>55</xdr:col>
      <xdr:colOff>0</xdr:colOff>
      <xdr:row>56</xdr:row>
      <xdr:rowOff>137145</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flipV="1">
          <a:off x="9639300" y="9700737"/>
          <a:ext cx="838200" cy="37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120435</xdr:rowOff>
    </xdr:from>
    <xdr:ext cx="599010" cy="259045"/>
    <xdr:sp macro="" textlink="">
      <xdr:nvSpPr>
        <xdr:cNvPr id="222" name="n_1aveValue【橋りょう・トンネル】&#10;一人当たり有形固定資産（償却資産）額">
          <a:extLst>
            <a:ext uri="{FF2B5EF4-FFF2-40B4-BE49-F238E27FC236}">
              <a16:creationId xmlns:a16="http://schemas.microsoft.com/office/drawing/2014/main" id="{00000000-0008-0000-0E00-0000DE000000}"/>
            </a:ext>
          </a:extLst>
        </xdr:cNvPr>
        <xdr:cNvSpPr txBox="1"/>
      </xdr:nvSpPr>
      <xdr:spPr>
        <a:xfrm>
          <a:off x="9327095" y="10750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7274</xdr:rowOff>
    </xdr:from>
    <xdr:ext cx="599010" cy="259045"/>
    <xdr:sp macro="" textlink="">
      <xdr:nvSpPr>
        <xdr:cNvPr id="223" name="n_2aveValue【橋りょう・トンネル】&#10;一人当たり有形固定資産（償却資産）額">
          <a:extLst>
            <a:ext uri="{FF2B5EF4-FFF2-40B4-BE49-F238E27FC236}">
              <a16:creationId xmlns:a16="http://schemas.microsoft.com/office/drawing/2014/main" id="{00000000-0008-0000-0E00-0000DF000000}"/>
            </a:ext>
          </a:extLst>
        </xdr:cNvPr>
        <xdr:cNvSpPr txBox="1"/>
      </xdr:nvSpPr>
      <xdr:spPr>
        <a:xfrm>
          <a:off x="8450795" y="10465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116434</xdr:rowOff>
    </xdr:from>
    <xdr:ext cx="599010" cy="259045"/>
    <xdr:sp macro="" textlink="">
      <xdr:nvSpPr>
        <xdr:cNvPr id="224" name="n_3aveValue【橋りょう・トンネル】&#10;一人当たり有形固定資産（償却資産）額">
          <a:extLst>
            <a:ext uri="{FF2B5EF4-FFF2-40B4-BE49-F238E27FC236}">
              <a16:creationId xmlns:a16="http://schemas.microsoft.com/office/drawing/2014/main" id="{00000000-0008-0000-0E00-0000E0000000}"/>
            </a:ext>
          </a:extLst>
        </xdr:cNvPr>
        <xdr:cNvSpPr txBox="1"/>
      </xdr:nvSpPr>
      <xdr:spPr>
        <a:xfrm>
          <a:off x="7561795" y="1040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135031</xdr:rowOff>
    </xdr:from>
    <xdr:ext cx="599010" cy="259045"/>
    <xdr:sp macro="" textlink="">
      <xdr:nvSpPr>
        <xdr:cNvPr id="225" name="n_4aveValue【橋りょう・トンネル】&#10;一人当たり有形固定資産（償却資産）額">
          <a:extLst>
            <a:ext uri="{FF2B5EF4-FFF2-40B4-BE49-F238E27FC236}">
              <a16:creationId xmlns:a16="http://schemas.microsoft.com/office/drawing/2014/main" id="{00000000-0008-0000-0E00-0000E1000000}"/>
            </a:ext>
          </a:extLst>
        </xdr:cNvPr>
        <xdr:cNvSpPr txBox="1"/>
      </xdr:nvSpPr>
      <xdr:spPr>
        <a:xfrm>
          <a:off x="6672795" y="10422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55</xdr:row>
      <xdr:rowOff>33022</xdr:rowOff>
    </xdr:from>
    <xdr:ext cx="690189" cy="259045"/>
    <xdr:sp macro="" textlink="">
      <xdr:nvSpPr>
        <xdr:cNvPr id="226" name="n_1mainValue【橋りょう・トンネル】&#10;一人当たり有形固定資産（償却資産）額">
          <a:extLst>
            <a:ext uri="{FF2B5EF4-FFF2-40B4-BE49-F238E27FC236}">
              <a16:creationId xmlns:a16="http://schemas.microsoft.com/office/drawing/2014/main" id="{00000000-0008-0000-0E00-0000E2000000}"/>
            </a:ext>
          </a:extLst>
        </xdr:cNvPr>
        <xdr:cNvSpPr txBox="1"/>
      </xdr:nvSpPr>
      <xdr:spPr>
        <a:xfrm>
          <a:off x="9281505" y="94627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7" name="正方形/長方形 226">
          <a:extLst>
            <a:ext uri="{FF2B5EF4-FFF2-40B4-BE49-F238E27FC236}">
              <a16:creationId xmlns:a16="http://schemas.microsoft.com/office/drawing/2014/main" id="{00000000-0008-0000-0E00-0000E3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8" name="正方形/長方形 227">
          <a:extLst>
            <a:ext uri="{FF2B5EF4-FFF2-40B4-BE49-F238E27FC236}">
              <a16:creationId xmlns:a16="http://schemas.microsoft.com/office/drawing/2014/main" id="{00000000-0008-0000-0E00-0000E4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9" name="正方形/長方形 228">
          <a:extLst>
            <a:ext uri="{FF2B5EF4-FFF2-40B4-BE49-F238E27FC236}">
              <a16:creationId xmlns:a16="http://schemas.microsoft.com/office/drawing/2014/main" id="{00000000-0008-0000-0E00-0000E5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0" name="正方形/長方形 229">
          <a:extLst>
            <a:ext uri="{FF2B5EF4-FFF2-40B4-BE49-F238E27FC236}">
              <a16:creationId xmlns:a16="http://schemas.microsoft.com/office/drawing/2014/main" id="{00000000-0008-0000-0E00-0000E6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1" name="正方形/長方形 230">
          <a:extLst>
            <a:ext uri="{FF2B5EF4-FFF2-40B4-BE49-F238E27FC236}">
              <a16:creationId xmlns:a16="http://schemas.microsoft.com/office/drawing/2014/main" id="{00000000-0008-0000-0E00-0000E7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2" name="正方形/長方形 231">
          <a:extLst>
            <a:ext uri="{FF2B5EF4-FFF2-40B4-BE49-F238E27FC236}">
              <a16:creationId xmlns:a16="http://schemas.microsoft.com/office/drawing/2014/main" id="{00000000-0008-0000-0E00-0000E8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3" name="正方形/長方形 232">
          <a:extLst>
            <a:ext uri="{FF2B5EF4-FFF2-40B4-BE49-F238E27FC236}">
              <a16:creationId xmlns:a16="http://schemas.microsoft.com/office/drawing/2014/main" id="{00000000-0008-0000-0E00-0000E9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4" name="正方形/長方形 233">
          <a:extLst>
            <a:ext uri="{FF2B5EF4-FFF2-40B4-BE49-F238E27FC236}">
              <a16:creationId xmlns:a16="http://schemas.microsoft.com/office/drawing/2014/main" id="{00000000-0008-0000-0E00-0000EA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5" name="テキスト ボックス 234">
          <a:extLst>
            <a:ext uri="{FF2B5EF4-FFF2-40B4-BE49-F238E27FC236}">
              <a16:creationId xmlns:a16="http://schemas.microsoft.com/office/drawing/2014/main" id="{00000000-0008-0000-0E00-0000EB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6" name="直線コネクタ 235">
          <a:extLst>
            <a:ext uri="{FF2B5EF4-FFF2-40B4-BE49-F238E27FC236}">
              <a16:creationId xmlns:a16="http://schemas.microsoft.com/office/drawing/2014/main" id="{00000000-0008-0000-0E00-0000EC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37" name="テキスト ボックス 236">
          <a:extLst>
            <a:ext uri="{FF2B5EF4-FFF2-40B4-BE49-F238E27FC236}">
              <a16:creationId xmlns:a16="http://schemas.microsoft.com/office/drawing/2014/main" id="{00000000-0008-0000-0E00-0000ED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8" name="直線コネクタ 237">
          <a:extLst>
            <a:ext uri="{FF2B5EF4-FFF2-40B4-BE49-F238E27FC236}">
              <a16:creationId xmlns:a16="http://schemas.microsoft.com/office/drawing/2014/main" id="{00000000-0008-0000-0E00-0000EE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0" name="直線コネクタ 239">
          <a:extLst>
            <a:ext uri="{FF2B5EF4-FFF2-40B4-BE49-F238E27FC236}">
              <a16:creationId xmlns:a16="http://schemas.microsoft.com/office/drawing/2014/main" id="{00000000-0008-0000-0E00-0000F0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2" name="直線コネクタ 241">
          <a:extLst>
            <a:ext uri="{FF2B5EF4-FFF2-40B4-BE49-F238E27FC236}">
              <a16:creationId xmlns:a16="http://schemas.microsoft.com/office/drawing/2014/main" id="{00000000-0008-0000-0E00-0000F2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4" name="直線コネクタ 243">
          <a:extLst>
            <a:ext uri="{FF2B5EF4-FFF2-40B4-BE49-F238E27FC236}">
              <a16:creationId xmlns:a16="http://schemas.microsoft.com/office/drawing/2014/main" id="{00000000-0008-0000-0E00-0000F4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6" name="直線コネクタ 245">
          <a:extLst>
            <a:ext uri="{FF2B5EF4-FFF2-40B4-BE49-F238E27FC236}">
              <a16:creationId xmlns:a16="http://schemas.microsoft.com/office/drawing/2014/main" id="{00000000-0008-0000-0E00-0000F6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47" name="テキスト ボックス 246">
          <a:extLst>
            <a:ext uri="{FF2B5EF4-FFF2-40B4-BE49-F238E27FC236}">
              <a16:creationId xmlns:a16="http://schemas.microsoft.com/office/drawing/2014/main" id="{00000000-0008-0000-0E00-0000F700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49" name="テキスト ボックス 248">
          <a:extLst>
            <a:ext uri="{FF2B5EF4-FFF2-40B4-BE49-F238E27FC236}">
              <a16:creationId xmlns:a16="http://schemas.microsoft.com/office/drawing/2014/main" id="{00000000-0008-0000-0E00-0000F900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0" name="【公営住宅】&#10;有形固定資産減価償却率グラフ枠">
          <a:extLst>
            <a:ext uri="{FF2B5EF4-FFF2-40B4-BE49-F238E27FC236}">
              <a16:creationId xmlns:a16="http://schemas.microsoft.com/office/drawing/2014/main" id="{00000000-0008-0000-0E00-0000FA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38100</xdr:rowOff>
    </xdr:from>
    <xdr:to>
      <xdr:col>24</xdr:col>
      <xdr:colOff>62865</xdr:colOff>
      <xdr:row>86</xdr:row>
      <xdr:rowOff>104775</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4634865" y="1358265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52" name="【公営住宅】&#10;有形固定資産減価償却率最小値テキスト">
          <a:extLst>
            <a:ext uri="{FF2B5EF4-FFF2-40B4-BE49-F238E27FC236}">
              <a16:creationId xmlns:a16="http://schemas.microsoft.com/office/drawing/2014/main" id="{00000000-0008-0000-0E00-0000FC000000}"/>
            </a:ext>
          </a:extLst>
        </xdr:cNvPr>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156227</xdr:rowOff>
    </xdr:from>
    <xdr:ext cx="405111" cy="259045"/>
    <xdr:sp macro="" textlink="">
      <xdr:nvSpPr>
        <xdr:cNvPr id="254" name="【公営住宅】&#10;有形固定資産減価償却率最大値テキスト">
          <a:extLst>
            <a:ext uri="{FF2B5EF4-FFF2-40B4-BE49-F238E27FC236}">
              <a16:creationId xmlns:a16="http://schemas.microsoft.com/office/drawing/2014/main" id="{00000000-0008-0000-0E00-0000FE000000}"/>
            </a:ext>
          </a:extLst>
        </xdr:cNvPr>
        <xdr:cNvSpPr txBox="1"/>
      </xdr:nvSpPr>
      <xdr:spPr>
        <a:xfrm>
          <a:off x="4673600" y="1335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38100</xdr:rowOff>
    </xdr:from>
    <xdr:to>
      <xdr:col>24</xdr:col>
      <xdr:colOff>152400</xdr:colOff>
      <xdr:row>79</xdr:row>
      <xdr:rowOff>38100</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a:off x="4546600" y="1358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61613</xdr:rowOff>
    </xdr:from>
    <xdr:ext cx="405111" cy="259045"/>
    <xdr:sp macro="" textlink="">
      <xdr:nvSpPr>
        <xdr:cNvPr id="256" name="【公営住宅】&#10;有形固定資産減価償却率平均値テキスト">
          <a:extLst>
            <a:ext uri="{FF2B5EF4-FFF2-40B4-BE49-F238E27FC236}">
              <a16:creationId xmlns:a16="http://schemas.microsoft.com/office/drawing/2014/main" id="{00000000-0008-0000-0E00-000000010000}"/>
            </a:ext>
          </a:extLst>
        </xdr:cNvPr>
        <xdr:cNvSpPr txBox="1"/>
      </xdr:nvSpPr>
      <xdr:spPr>
        <a:xfrm>
          <a:off x="4673600" y="14120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38736</xdr:rowOff>
    </xdr:from>
    <xdr:to>
      <xdr:col>24</xdr:col>
      <xdr:colOff>114300</xdr:colOff>
      <xdr:row>83</xdr:row>
      <xdr:rowOff>140336</xdr:rowOff>
    </xdr:to>
    <xdr:sp macro="" textlink="">
      <xdr:nvSpPr>
        <xdr:cNvPr id="257" name="フローチャート: 判断 256">
          <a:extLst>
            <a:ext uri="{FF2B5EF4-FFF2-40B4-BE49-F238E27FC236}">
              <a16:creationId xmlns:a16="http://schemas.microsoft.com/office/drawing/2014/main" id="{00000000-0008-0000-0E00-000001010000}"/>
            </a:ext>
          </a:extLst>
        </xdr:cNvPr>
        <xdr:cNvSpPr/>
      </xdr:nvSpPr>
      <xdr:spPr>
        <a:xfrm>
          <a:off x="4584700" y="1426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46355</xdr:rowOff>
    </xdr:from>
    <xdr:to>
      <xdr:col>20</xdr:col>
      <xdr:colOff>38100</xdr:colOff>
      <xdr:row>83</xdr:row>
      <xdr:rowOff>147955</xdr:rowOff>
    </xdr:to>
    <xdr:sp macro="" textlink="">
      <xdr:nvSpPr>
        <xdr:cNvPr id="258" name="フローチャート: 判断 257">
          <a:extLst>
            <a:ext uri="{FF2B5EF4-FFF2-40B4-BE49-F238E27FC236}">
              <a16:creationId xmlns:a16="http://schemas.microsoft.com/office/drawing/2014/main" id="{00000000-0008-0000-0E00-000002010000}"/>
            </a:ext>
          </a:extLst>
        </xdr:cNvPr>
        <xdr:cNvSpPr/>
      </xdr:nvSpPr>
      <xdr:spPr>
        <a:xfrm>
          <a:off x="3746500" y="1427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17780</xdr:rowOff>
    </xdr:from>
    <xdr:to>
      <xdr:col>15</xdr:col>
      <xdr:colOff>101600</xdr:colOff>
      <xdr:row>83</xdr:row>
      <xdr:rowOff>119380</xdr:rowOff>
    </xdr:to>
    <xdr:sp macro="" textlink="">
      <xdr:nvSpPr>
        <xdr:cNvPr id="259" name="フローチャート: 判断 258">
          <a:extLst>
            <a:ext uri="{FF2B5EF4-FFF2-40B4-BE49-F238E27FC236}">
              <a16:creationId xmlns:a16="http://schemas.microsoft.com/office/drawing/2014/main" id="{00000000-0008-0000-0E00-000003010000}"/>
            </a:ext>
          </a:extLst>
        </xdr:cNvPr>
        <xdr:cNvSpPr/>
      </xdr:nvSpPr>
      <xdr:spPr>
        <a:xfrm>
          <a:off x="2857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31114</xdr:rowOff>
    </xdr:from>
    <xdr:to>
      <xdr:col>10</xdr:col>
      <xdr:colOff>165100</xdr:colOff>
      <xdr:row>83</xdr:row>
      <xdr:rowOff>132714</xdr:rowOff>
    </xdr:to>
    <xdr:sp macro="" textlink="">
      <xdr:nvSpPr>
        <xdr:cNvPr id="260" name="フローチャート: 判断 259">
          <a:extLst>
            <a:ext uri="{FF2B5EF4-FFF2-40B4-BE49-F238E27FC236}">
              <a16:creationId xmlns:a16="http://schemas.microsoft.com/office/drawing/2014/main" id="{00000000-0008-0000-0E00-000004010000}"/>
            </a:ext>
          </a:extLst>
        </xdr:cNvPr>
        <xdr:cNvSpPr/>
      </xdr:nvSpPr>
      <xdr:spPr>
        <a:xfrm>
          <a:off x="1968500" y="1426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65405</xdr:rowOff>
    </xdr:from>
    <xdr:to>
      <xdr:col>6</xdr:col>
      <xdr:colOff>38100</xdr:colOff>
      <xdr:row>83</xdr:row>
      <xdr:rowOff>167005</xdr:rowOff>
    </xdr:to>
    <xdr:sp macro="" textlink="">
      <xdr:nvSpPr>
        <xdr:cNvPr id="261" name="フローチャート: 判断 260">
          <a:extLst>
            <a:ext uri="{FF2B5EF4-FFF2-40B4-BE49-F238E27FC236}">
              <a16:creationId xmlns:a16="http://schemas.microsoft.com/office/drawing/2014/main" id="{00000000-0008-0000-0E00-000005010000}"/>
            </a:ext>
          </a:extLst>
        </xdr:cNvPr>
        <xdr:cNvSpPr/>
      </xdr:nvSpPr>
      <xdr:spPr>
        <a:xfrm>
          <a:off x="1079500" y="1429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00000000-0008-0000-0E00-000006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00000000-0008-0000-0E00-000007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00000000-0008-0000-0E00-000008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00000000-0008-0000-0E00-000009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00000000-0008-0000-0E00-00000A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147320</xdr:rowOff>
    </xdr:from>
    <xdr:to>
      <xdr:col>24</xdr:col>
      <xdr:colOff>114300</xdr:colOff>
      <xdr:row>85</xdr:row>
      <xdr:rowOff>77470</xdr:rowOff>
    </xdr:to>
    <xdr:sp macro="" textlink="">
      <xdr:nvSpPr>
        <xdr:cNvPr id="267" name="楕円 266">
          <a:extLst>
            <a:ext uri="{FF2B5EF4-FFF2-40B4-BE49-F238E27FC236}">
              <a16:creationId xmlns:a16="http://schemas.microsoft.com/office/drawing/2014/main" id="{00000000-0008-0000-0E00-00000B010000}"/>
            </a:ext>
          </a:extLst>
        </xdr:cNvPr>
        <xdr:cNvSpPr/>
      </xdr:nvSpPr>
      <xdr:spPr>
        <a:xfrm>
          <a:off x="45847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125747</xdr:rowOff>
    </xdr:from>
    <xdr:ext cx="405111" cy="259045"/>
    <xdr:sp macro="" textlink="">
      <xdr:nvSpPr>
        <xdr:cNvPr id="268" name="【公営住宅】&#10;有形固定資産減価償却率該当値テキスト">
          <a:extLst>
            <a:ext uri="{FF2B5EF4-FFF2-40B4-BE49-F238E27FC236}">
              <a16:creationId xmlns:a16="http://schemas.microsoft.com/office/drawing/2014/main" id="{00000000-0008-0000-0E00-00000C010000}"/>
            </a:ext>
          </a:extLst>
        </xdr:cNvPr>
        <xdr:cNvSpPr txBox="1"/>
      </xdr:nvSpPr>
      <xdr:spPr>
        <a:xfrm>
          <a:off x="4673600" y="1452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67311</xdr:rowOff>
    </xdr:from>
    <xdr:to>
      <xdr:col>20</xdr:col>
      <xdr:colOff>38100</xdr:colOff>
      <xdr:row>84</xdr:row>
      <xdr:rowOff>168911</xdr:rowOff>
    </xdr:to>
    <xdr:sp macro="" textlink="">
      <xdr:nvSpPr>
        <xdr:cNvPr id="269" name="楕円 268">
          <a:extLst>
            <a:ext uri="{FF2B5EF4-FFF2-40B4-BE49-F238E27FC236}">
              <a16:creationId xmlns:a16="http://schemas.microsoft.com/office/drawing/2014/main" id="{00000000-0008-0000-0E00-00000D010000}"/>
            </a:ext>
          </a:extLst>
        </xdr:cNvPr>
        <xdr:cNvSpPr/>
      </xdr:nvSpPr>
      <xdr:spPr>
        <a:xfrm>
          <a:off x="37465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118111</xdr:rowOff>
    </xdr:from>
    <xdr:to>
      <xdr:col>24</xdr:col>
      <xdr:colOff>63500</xdr:colOff>
      <xdr:row>85</xdr:row>
      <xdr:rowOff>26670</xdr:rowOff>
    </xdr:to>
    <xdr:cxnSp macro="">
      <xdr:nvCxnSpPr>
        <xdr:cNvPr id="270" name="直線コネクタ 269">
          <a:extLst>
            <a:ext uri="{FF2B5EF4-FFF2-40B4-BE49-F238E27FC236}">
              <a16:creationId xmlns:a16="http://schemas.microsoft.com/office/drawing/2014/main" id="{00000000-0008-0000-0E00-00000E010000}"/>
            </a:ext>
          </a:extLst>
        </xdr:cNvPr>
        <xdr:cNvCxnSpPr/>
      </xdr:nvCxnSpPr>
      <xdr:spPr>
        <a:xfrm>
          <a:off x="3797300" y="14519911"/>
          <a:ext cx="8382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164482</xdr:rowOff>
    </xdr:from>
    <xdr:ext cx="405111" cy="259045"/>
    <xdr:sp macro="" textlink="">
      <xdr:nvSpPr>
        <xdr:cNvPr id="271" name="n_1aveValue【公営住宅】&#10;有形固定資産減価償却率">
          <a:extLst>
            <a:ext uri="{FF2B5EF4-FFF2-40B4-BE49-F238E27FC236}">
              <a16:creationId xmlns:a16="http://schemas.microsoft.com/office/drawing/2014/main" id="{00000000-0008-0000-0E00-00000F010000}"/>
            </a:ext>
          </a:extLst>
        </xdr:cNvPr>
        <xdr:cNvSpPr txBox="1"/>
      </xdr:nvSpPr>
      <xdr:spPr>
        <a:xfrm>
          <a:off x="3582044" y="14051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135907</xdr:rowOff>
    </xdr:from>
    <xdr:ext cx="405111" cy="259045"/>
    <xdr:sp macro="" textlink="">
      <xdr:nvSpPr>
        <xdr:cNvPr id="272" name="n_2aveValue【公営住宅】&#10;有形固定資産減価償却率">
          <a:extLst>
            <a:ext uri="{FF2B5EF4-FFF2-40B4-BE49-F238E27FC236}">
              <a16:creationId xmlns:a16="http://schemas.microsoft.com/office/drawing/2014/main" id="{00000000-0008-0000-0E00-000010010000}"/>
            </a:ext>
          </a:extLst>
        </xdr:cNvPr>
        <xdr:cNvSpPr txBox="1"/>
      </xdr:nvSpPr>
      <xdr:spPr>
        <a:xfrm>
          <a:off x="27057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149241</xdr:rowOff>
    </xdr:from>
    <xdr:ext cx="405111" cy="259045"/>
    <xdr:sp macro="" textlink="">
      <xdr:nvSpPr>
        <xdr:cNvPr id="273" name="n_3aveValue【公営住宅】&#10;有形固定資産減価償却率">
          <a:extLst>
            <a:ext uri="{FF2B5EF4-FFF2-40B4-BE49-F238E27FC236}">
              <a16:creationId xmlns:a16="http://schemas.microsoft.com/office/drawing/2014/main" id="{00000000-0008-0000-0E00-000011010000}"/>
            </a:ext>
          </a:extLst>
        </xdr:cNvPr>
        <xdr:cNvSpPr txBox="1"/>
      </xdr:nvSpPr>
      <xdr:spPr>
        <a:xfrm>
          <a:off x="1816744" y="1403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12082</xdr:rowOff>
    </xdr:from>
    <xdr:ext cx="405111" cy="259045"/>
    <xdr:sp macro="" textlink="">
      <xdr:nvSpPr>
        <xdr:cNvPr id="274" name="n_4aveValue【公営住宅】&#10;有形固定資産減価償却率">
          <a:extLst>
            <a:ext uri="{FF2B5EF4-FFF2-40B4-BE49-F238E27FC236}">
              <a16:creationId xmlns:a16="http://schemas.microsoft.com/office/drawing/2014/main" id="{00000000-0008-0000-0E00-000012010000}"/>
            </a:ext>
          </a:extLst>
        </xdr:cNvPr>
        <xdr:cNvSpPr txBox="1"/>
      </xdr:nvSpPr>
      <xdr:spPr>
        <a:xfrm>
          <a:off x="927744" y="1407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160038</xdr:rowOff>
    </xdr:from>
    <xdr:ext cx="405111" cy="259045"/>
    <xdr:sp macro="" textlink="">
      <xdr:nvSpPr>
        <xdr:cNvPr id="275" name="n_1mainValue【公営住宅】&#10;有形固定資産減価償却率">
          <a:extLst>
            <a:ext uri="{FF2B5EF4-FFF2-40B4-BE49-F238E27FC236}">
              <a16:creationId xmlns:a16="http://schemas.microsoft.com/office/drawing/2014/main" id="{00000000-0008-0000-0E00-000013010000}"/>
            </a:ext>
          </a:extLst>
        </xdr:cNvPr>
        <xdr:cNvSpPr txBox="1"/>
      </xdr:nvSpPr>
      <xdr:spPr>
        <a:xfrm>
          <a:off x="3582044" y="1456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6" name="正方形/長方形 275">
          <a:extLst>
            <a:ext uri="{FF2B5EF4-FFF2-40B4-BE49-F238E27FC236}">
              <a16:creationId xmlns:a16="http://schemas.microsoft.com/office/drawing/2014/main" id="{00000000-0008-0000-0E00-000014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7" name="正方形/長方形 276">
          <a:extLst>
            <a:ext uri="{FF2B5EF4-FFF2-40B4-BE49-F238E27FC236}">
              <a16:creationId xmlns:a16="http://schemas.microsoft.com/office/drawing/2014/main" id="{00000000-0008-0000-0E00-000015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8" name="正方形/長方形 277">
          <a:extLst>
            <a:ext uri="{FF2B5EF4-FFF2-40B4-BE49-F238E27FC236}">
              <a16:creationId xmlns:a16="http://schemas.microsoft.com/office/drawing/2014/main" id="{00000000-0008-0000-0E00-000016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9" name="正方形/長方形 278">
          <a:extLst>
            <a:ext uri="{FF2B5EF4-FFF2-40B4-BE49-F238E27FC236}">
              <a16:creationId xmlns:a16="http://schemas.microsoft.com/office/drawing/2014/main" id="{00000000-0008-0000-0E00-000017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0" name="正方形/長方形 279">
          <a:extLst>
            <a:ext uri="{FF2B5EF4-FFF2-40B4-BE49-F238E27FC236}">
              <a16:creationId xmlns:a16="http://schemas.microsoft.com/office/drawing/2014/main" id="{00000000-0008-0000-0E00-000018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1" name="正方形/長方形 280">
          <a:extLst>
            <a:ext uri="{FF2B5EF4-FFF2-40B4-BE49-F238E27FC236}">
              <a16:creationId xmlns:a16="http://schemas.microsoft.com/office/drawing/2014/main" id="{00000000-0008-0000-0E00-000019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2" name="正方形/長方形 281">
          <a:extLst>
            <a:ext uri="{FF2B5EF4-FFF2-40B4-BE49-F238E27FC236}">
              <a16:creationId xmlns:a16="http://schemas.microsoft.com/office/drawing/2014/main" id="{00000000-0008-0000-0E00-00001A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3" name="正方形/長方形 282">
          <a:extLst>
            <a:ext uri="{FF2B5EF4-FFF2-40B4-BE49-F238E27FC236}">
              <a16:creationId xmlns:a16="http://schemas.microsoft.com/office/drawing/2014/main" id="{00000000-0008-0000-0E00-00001B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7" name="テキスト ボックス 286">
          <a:extLst>
            <a:ext uri="{FF2B5EF4-FFF2-40B4-BE49-F238E27FC236}">
              <a16:creationId xmlns:a16="http://schemas.microsoft.com/office/drawing/2014/main" id="{00000000-0008-0000-0E00-00001F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289" name="テキスト ボックス 288">
          <a:extLst>
            <a:ext uri="{FF2B5EF4-FFF2-40B4-BE49-F238E27FC236}">
              <a16:creationId xmlns:a16="http://schemas.microsoft.com/office/drawing/2014/main" id="{00000000-0008-0000-0E00-000021010000}"/>
            </a:ext>
          </a:extLst>
        </xdr:cNvPr>
        <xdr:cNvSpPr txBox="1"/>
      </xdr:nvSpPr>
      <xdr:spPr>
        <a:xfrm>
          <a:off x="6072701" y="1444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291" name="テキスト ボックス 290">
          <a:extLst>
            <a:ext uri="{FF2B5EF4-FFF2-40B4-BE49-F238E27FC236}">
              <a16:creationId xmlns:a16="http://schemas.microsoft.com/office/drawing/2014/main" id="{00000000-0008-0000-0E00-000023010000}"/>
            </a:ext>
          </a:extLst>
        </xdr:cNvPr>
        <xdr:cNvSpPr txBox="1"/>
      </xdr:nvSpPr>
      <xdr:spPr>
        <a:xfrm>
          <a:off x="6072701" y="1411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293" name="テキスト ボックス 292">
          <a:extLst>
            <a:ext uri="{FF2B5EF4-FFF2-40B4-BE49-F238E27FC236}">
              <a16:creationId xmlns:a16="http://schemas.microsoft.com/office/drawing/2014/main" id="{00000000-0008-0000-0E00-000025010000}"/>
            </a:ext>
          </a:extLst>
        </xdr:cNvPr>
        <xdr:cNvSpPr txBox="1"/>
      </xdr:nvSpPr>
      <xdr:spPr>
        <a:xfrm>
          <a:off x="6072701" y="1379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4" name="直線コネクタ 293">
          <a:extLst>
            <a:ext uri="{FF2B5EF4-FFF2-40B4-BE49-F238E27FC236}">
              <a16:creationId xmlns:a16="http://schemas.microsoft.com/office/drawing/2014/main" id="{00000000-0008-0000-0E00-000026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295" name="テキスト ボックス 294">
          <a:extLst>
            <a:ext uri="{FF2B5EF4-FFF2-40B4-BE49-F238E27FC236}">
              <a16:creationId xmlns:a16="http://schemas.microsoft.com/office/drawing/2014/main" id="{00000000-0008-0000-0E00-000027010000}"/>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6" name="直線コネクタ 295">
          <a:extLst>
            <a:ext uri="{FF2B5EF4-FFF2-40B4-BE49-F238E27FC236}">
              <a16:creationId xmlns:a16="http://schemas.microsoft.com/office/drawing/2014/main" id="{00000000-0008-0000-0E00-000028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97" name="テキスト ボックス 296">
          <a:extLst>
            <a:ext uri="{FF2B5EF4-FFF2-40B4-BE49-F238E27FC236}">
              <a16:creationId xmlns:a16="http://schemas.microsoft.com/office/drawing/2014/main" id="{00000000-0008-0000-0E00-000029010000}"/>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8" name="直線コネクタ 297">
          <a:extLst>
            <a:ext uri="{FF2B5EF4-FFF2-40B4-BE49-F238E27FC236}">
              <a16:creationId xmlns:a16="http://schemas.microsoft.com/office/drawing/2014/main" id="{00000000-0008-0000-0E00-00002A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0" name="【公営住宅】&#10;一人当たり面積グラフ枠">
          <a:extLst>
            <a:ext uri="{FF2B5EF4-FFF2-40B4-BE49-F238E27FC236}">
              <a16:creationId xmlns:a16="http://schemas.microsoft.com/office/drawing/2014/main" id="{00000000-0008-0000-0E00-00002C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76963</xdr:rowOff>
    </xdr:from>
    <xdr:to>
      <xdr:col>54</xdr:col>
      <xdr:colOff>189865</xdr:colOff>
      <xdr:row>86</xdr:row>
      <xdr:rowOff>166932</xdr:rowOff>
    </xdr:to>
    <xdr:cxnSp macro="">
      <xdr:nvCxnSpPr>
        <xdr:cNvPr id="301" name="直線コネクタ 300">
          <a:extLst>
            <a:ext uri="{FF2B5EF4-FFF2-40B4-BE49-F238E27FC236}">
              <a16:creationId xmlns:a16="http://schemas.microsoft.com/office/drawing/2014/main" id="{00000000-0008-0000-0E00-00002D010000}"/>
            </a:ext>
          </a:extLst>
        </xdr:cNvPr>
        <xdr:cNvCxnSpPr/>
      </xdr:nvCxnSpPr>
      <xdr:spPr>
        <a:xfrm flipV="1">
          <a:off x="10476865" y="13450063"/>
          <a:ext cx="0" cy="146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170759</xdr:rowOff>
    </xdr:from>
    <xdr:ext cx="469744" cy="259045"/>
    <xdr:sp macro="" textlink="">
      <xdr:nvSpPr>
        <xdr:cNvPr id="302" name="【公営住宅】&#10;一人当たり面積最小値テキスト">
          <a:extLst>
            <a:ext uri="{FF2B5EF4-FFF2-40B4-BE49-F238E27FC236}">
              <a16:creationId xmlns:a16="http://schemas.microsoft.com/office/drawing/2014/main" id="{00000000-0008-0000-0E00-00002E010000}"/>
            </a:ext>
          </a:extLst>
        </xdr:cNvPr>
        <xdr:cNvSpPr txBox="1"/>
      </xdr:nvSpPr>
      <xdr:spPr>
        <a:xfrm>
          <a:off x="10515600" y="1491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166932</xdr:rowOff>
    </xdr:from>
    <xdr:to>
      <xdr:col>55</xdr:col>
      <xdr:colOff>88900</xdr:colOff>
      <xdr:row>86</xdr:row>
      <xdr:rowOff>166932</xdr:rowOff>
    </xdr:to>
    <xdr:cxnSp macro="">
      <xdr:nvCxnSpPr>
        <xdr:cNvPr id="303" name="直線コネクタ 302">
          <a:extLst>
            <a:ext uri="{FF2B5EF4-FFF2-40B4-BE49-F238E27FC236}">
              <a16:creationId xmlns:a16="http://schemas.microsoft.com/office/drawing/2014/main" id="{00000000-0008-0000-0E00-00002F010000}"/>
            </a:ext>
          </a:extLst>
        </xdr:cNvPr>
        <xdr:cNvCxnSpPr/>
      </xdr:nvCxnSpPr>
      <xdr:spPr>
        <a:xfrm>
          <a:off x="10388600" y="1491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23640</xdr:rowOff>
    </xdr:from>
    <xdr:ext cx="534377" cy="259045"/>
    <xdr:sp macro="" textlink="">
      <xdr:nvSpPr>
        <xdr:cNvPr id="304" name="【公営住宅】&#10;一人当たり面積最大値テキスト">
          <a:extLst>
            <a:ext uri="{FF2B5EF4-FFF2-40B4-BE49-F238E27FC236}">
              <a16:creationId xmlns:a16="http://schemas.microsoft.com/office/drawing/2014/main" id="{00000000-0008-0000-0E00-000030010000}"/>
            </a:ext>
          </a:extLst>
        </xdr:cNvPr>
        <xdr:cNvSpPr txBox="1"/>
      </xdr:nvSpPr>
      <xdr:spPr>
        <a:xfrm>
          <a:off x="10515600" y="1322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76963</xdr:rowOff>
    </xdr:from>
    <xdr:to>
      <xdr:col>55</xdr:col>
      <xdr:colOff>88900</xdr:colOff>
      <xdr:row>78</xdr:row>
      <xdr:rowOff>76963</xdr:rowOff>
    </xdr:to>
    <xdr:cxnSp macro="">
      <xdr:nvCxnSpPr>
        <xdr:cNvPr id="305" name="直線コネクタ 304">
          <a:extLst>
            <a:ext uri="{FF2B5EF4-FFF2-40B4-BE49-F238E27FC236}">
              <a16:creationId xmlns:a16="http://schemas.microsoft.com/office/drawing/2014/main" id="{00000000-0008-0000-0E00-000031010000}"/>
            </a:ext>
          </a:extLst>
        </xdr:cNvPr>
        <xdr:cNvCxnSpPr/>
      </xdr:nvCxnSpPr>
      <xdr:spPr>
        <a:xfrm>
          <a:off x="10388600" y="1345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74446</xdr:rowOff>
    </xdr:from>
    <xdr:ext cx="469744" cy="259045"/>
    <xdr:sp macro="" textlink="">
      <xdr:nvSpPr>
        <xdr:cNvPr id="306" name="【公営住宅】&#10;一人当たり面積平均値テキスト">
          <a:extLst>
            <a:ext uri="{FF2B5EF4-FFF2-40B4-BE49-F238E27FC236}">
              <a16:creationId xmlns:a16="http://schemas.microsoft.com/office/drawing/2014/main" id="{00000000-0008-0000-0E00-000032010000}"/>
            </a:ext>
          </a:extLst>
        </xdr:cNvPr>
        <xdr:cNvSpPr txBox="1"/>
      </xdr:nvSpPr>
      <xdr:spPr>
        <a:xfrm>
          <a:off x="10515600" y="14647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51569</xdr:rowOff>
    </xdr:from>
    <xdr:to>
      <xdr:col>55</xdr:col>
      <xdr:colOff>50800</xdr:colOff>
      <xdr:row>86</xdr:row>
      <xdr:rowOff>153169</xdr:rowOff>
    </xdr:to>
    <xdr:sp macro="" textlink="">
      <xdr:nvSpPr>
        <xdr:cNvPr id="307" name="フローチャート: 判断 306">
          <a:extLst>
            <a:ext uri="{FF2B5EF4-FFF2-40B4-BE49-F238E27FC236}">
              <a16:creationId xmlns:a16="http://schemas.microsoft.com/office/drawing/2014/main" id="{00000000-0008-0000-0E00-000033010000}"/>
            </a:ext>
          </a:extLst>
        </xdr:cNvPr>
        <xdr:cNvSpPr/>
      </xdr:nvSpPr>
      <xdr:spPr>
        <a:xfrm>
          <a:off x="10426700" y="1479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54835</xdr:rowOff>
    </xdr:from>
    <xdr:to>
      <xdr:col>50</xdr:col>
      <xdr:colOff>165100</xdr:colOff>
      <xdr:row>86</xdr:row>
      <xdr:rowOff>156435</xdr:rowOff>
    </xdr:to>
    <xdr:sp macro="" textlink="">
      <xdr:nvSpPr>
        <xdr:cNvPr id="308" name="フローチャート: 判断 307">
          <a:extLst>
            <a:ext uri="{FF2B5EF4-FFF2-40B4-BE49-F238E27FC236}">
              <a16:creationId xmlns:a16="http://schemas.microsoft.com/office/drawing/2014/main" id="{00000000-0008-0000-0E00-000034010000}"/>
            </a:ext>
          </a:extLst>
        </xdr:cNvPr>
        <xdr:cNvSpPr/>
      </xdr:nvSpPr>
      <xdr:spPr>
        <a:xfrm>
          <a:off x="9588500" y="1479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53561</xdr:rowOff>
    </xdr:from>
    <xdr:to>
      <xdr:col>46</xdr:col>
      <xdr:colOff>38100</xdr:colOff>
      <xdr:row>86</xdr:row>
      <xdr:rowOff>155161</xdr:rowOff>
    </xdr:to>
    <xdr:sp macro="" textlink="">
      <xdr:nvSpPr>
        <xdr:cNvPr id="309" name="フローチャート: 判断 308">
          <a:extLst>
            <a:ext uri="{FF2B5EF4-FFF2-40B4-BE49-F238E27FC236}">
              <a16:creationId xmlns:a16="http://schemas.microsoft.com/office/drawing/2014/main" id="{00000000-0008-0000-0E00-000035010000}"/>
            </a:ext>
          </a:extLst>
        </xdr:cNvPr>
        <xdr:cNvSpPr/>
      </xdr:nvSpPr>
      <xdr:spPr>
        <a:xfrm>
          <a:off x="8699500" y="1479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24171</xdr:rowOff>
    </xdr:from>
    <xdr:to>
      <xdr:col>41</xdr:col>
      <xdr:colOff>101600</xdr:colOff>
      <xdr:row>86</xdr:row>
      <xdr:rowOff>125771</xdr:rowOff>
    </xdr:to>
    <xdr:sp macro="" textlink="">
      <xdr:nvSpPr>
        <xdr:cNvPr id="310" name="フローチャート: 判断 309">
          <a:extLst>
            <a:ext uri="{FF2B5EF4-FFF2-40B4-BE49-F238E27FC236}">
              <a16:creationId xmlns:a16="http://schemas.microsoft.com/office/drawing/2014/main" id="{00000000-0008-0000-0E00-000036010000}"/>
            </a:ext>
          </a:extLst>
        </xdr:cNvPr>
        <xdr:cNvSpPr/>
      </xdr:nvSpPr>
      <xdr:spPr>
        <a:xfrm>
          <a:off x="7810500" y="1476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22211</xdr:rowOff>
    </xdr:from>
    <xdr:to>
      <xdr:col>36</xdr:col>
      <xdr:colOff>165100</xdr:colOff>
      <xdr:row>86</xdr:row>
      <xdr:rowOff>123811</xdr:rowOff>
    </xdr:to>
    <xdr:sp macro="" textlink="">
      <xdr:nvSpPr>
        <xdr:cNvPr id="311" name="フローチャート: 判断 310">
          <a:extLst>
            <a:ext uri="{FF2B5EF4-FFF2-40B4-BE49-F238E27FC236}">
              <a16:creationId xmlns:a16="http://schemas.microsoft.com/office/drawing/2014/main" id="{00000000-0008-0000-0E00-000037010000}"/>
            </a:ext>
          </a:extLst>
        </xdr:cNvPr>
        <xdr:cNvSpPr/>
      </xdr:nvSpPr>
      <xdr:spPr>
        <a:xfrm>
          <a:off x="6921500" y="1476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2" name="テキスト ボックス 311">
          <a:extLst>
            <a:ext uri="{FF2B5EF4-FFF2-40B4-BE49-F238E27FC236}">
              <a16:creationId xmlns:a16="http://schemas.microsoft.com/office/drawing/2014/main" id="{00000000-0008-0000-0E00-000038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3" name="テキスト ボックス 312">
          <a:extLst>
            <a:ext uri="{FF2B5EF4-FFF2-40B4-BE49-F238E27FC236}">
              <a16:creationId xmlns:a16="http://schemas.microsoft.com/office/drawing/2014/main" id="{00000000-0008-0000-0E00-000039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4" name="テキスト ボックス 313">
          <a:extLst>
            <a:ext uri="{FF2B5EF4-FFF2-40B4-BE49-F238E27FC236}">
              <a16:creationId xmlns:a16="http://schemas.microsoft.com/office/drawing/2014/main" id="{00000000-0008-0000-0E00-00003A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5" name="テキスト ボックス 314">
          <a:extLst>
            <a:ext uri="{FF2B5EF4-FFF2-40B4-BE49-F238E27FC236}">
              <a16:creationId xmlns:a16="http://schemas.microsoft.com/office/drawing/2014/main" id="{00000000-0008-0000-0E00-00003B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6" name="テキスト ボックス 315">
          <a:extLst>
            <a:ext uri="{FF2B5EF4-FFF2-40B4-BE49-F238E27FC236}">
              <a16:creationId xmlns:a16="http://schemas.microsoft.com/office/drawing/2014/main" id="{00000000-0008-0000-0E00-00003C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88700</xdr:rowOff>
    </xdr:from>
    <xdr:to>
      <xdr:col>55</xdr:col>
      <xdr:colOff>50800</xdr:colOff>
      <xdr:row>87</xdr:row>
      <xdr:rowOff>18850</xdr:rowOff>
    </xdr:to>
    <xdr:sp macro="" textlink="">
      <xdr:nvSpPr>
        <xdr:cNvPr id="317" name="楕円 316">
          <a:extLst>
            <a:ext uri="{FF2B5EF4-FFF2-40B4-BE49-F238E27FC236}">
              <a16:creationId xmlns:a16="http://schemas.microsoft.com/office/drawing/2014/main" id="{00000000-0008-0000-0E00-00003D010000}"/>
            </a:ext>
          </a:extLst>
        </xdr:cNvPr>
        <xdr:cNvSpPr/>
      </xdr:nvSpPr>
      <xdr:spPr>
        <a:xfrm>
          <a:off x="10426700" y="1483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29996</xdr:rowOff>
    </xdr:from>
    <xdr:ext cx="469744" cy="259045"/>
    <xdr:sp macro="" textlink="">
      <xdr:nvSpPr>
        <xdr:cNvPr id="318" name="【公営住宅】&#10;一人当たり面積該当値テキスト">
          <a:extLst>
            <a:ext uri="{FF2B5EF4-FFF2-40B4-BE49-F238E27FC236}">
              <a16:creationId xmlns:a16="http://schemas.microsoft.com/office/drawing/2014/main" id="{00000000-0008-0000-0E00-00003E010000}"/>
            </a:ext>
          </a:extLst>
        </xdr:cNvPr>
        <xdr:cNvSpPr txBox="1"/>
      </xdr:nvSpPr>
      <xdr:spPr>
        <a:xfrm>
          <a:off x="10515600" y="14774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89517</xdr:rowOff>
    </xdr:from>
    <xdr:to>
      <xdr:col>50</xdr:col>
      <xdr:colOff>165100</xdr:colOff>
      <xdr:row>87</xdr:row>
      <xdr:rowOff>19667</xdr:rowOff>
    </xdr:to>
    <xdr:sp macro="" textlink="">
      <xdr:nvSpPr>
        <xdr:cNvPr id="319" name="楕円 318">
          <a:extLst>
            <a:ext uri="{FF2B5EF4-FFF2-40B4-BE49-F238E27FC236}">
              <a16:creationId xmlns:a16="http://schemas.microsoft.com/office/drawing/2014/main" id="{00000000-0008-0000-0E00-00003F010000}"/>
            </a:ext>
          </a:extLst>
        </xdr:cNvPr>
        <xdr:cNvSpPr/>
      </xdr:nvSpPr>
      <xdr:spPr>
        <a:xfrm>
          <a:off x="9588500" y="1483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139500</xdr:rowOff>
    </xdr:from>
    <xdr:to>
      <xdr:col>55</xdr:col>
      <xdr:colOff>0</xdr:colOff>
      <xdr:row>86</xdr:row>
      <xdr:rowOff>140317</xdr:rowOff>
    </xdr:to>
    <xdr:cxnSp macro="">
      <xdr:nvCxnSpPr>
        <xdr:cNvPr id="320" name="直線コネクタ 319">
          <a:extLst>
            <a:ext uri="{FF2B5EF4-FFF2-40B4-BE49-F238E27FC236}">
              <a16:creationId xmlns:a16="http://schemas.microsoft.com/office/drawing/2014/main" id="{00000000-0008-0000-0E00-000040010000}"/>
            </a:ext>
          </a:extLst>
        </xdr:cNvPr>
        <xdr:cNvCxnSpPr/>
      </xdr:nvCxnSpPr>
      <xdr:spPr>
        <a:xfrm flipV="1">
          <a:off x="9639300" y="14884200"/>
          <a:ext cx="8382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1512</xdr:rowOff>
    </xdr:from>
    <xdr:ext cx="469744" cy="259045"/>
    <xdr:sp macro="" textlink="">
      <xdr:nvSpPr>
        <xdr:cNvPr id="321" name="n_1aveValue【公営住宅】&#10;一人当たり面積">
          <a:extLst>
            <a:ext uri="{FF2B5EF4-FFF2-40B4-BE49-F238E27FC236}">
              <a16:creationId xmlns:a16="http://schemas.microsoft.com/office/drawing/2014/main" id="{00000000-0008-0000-0E00-000041010000}"/>
            </a:ext>
          </a:extLst>
        </xdr:cNvPr>
        <xdr:cNvSpPr txBox="1"/>
      </xdr:nvSpPr>
      <xdr:spPr>
        <a:xfrm>
          <a:off x="9391727" y="1457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238</xdr:rowOff>
    </xdr:from>
    <xdr:ext cx="469744" cy="259045"/>
    <xdr:sp macro="" textlink="">
      <xdr:nvSpPr>
        <xdr:cNvPr id="322" name="n_2aveValue【公営住宅】&#10;一人当たり面積">
          <a:extLst>
            <a:ext uri="{FF2B5EF4-FFF2-40B4-BE49-F238E27FC236}">
              <a16:creationId xmlns:a16="http://schemas.microsoft.com/office/drawing/2014/main" id="{00000000-0008-0000-0E00-000042010000}"/>
            </a:ext>
          </a:extLst>
        </xdr:cNvPr>
        <xdr:cNvSpPr txBox="1"/>
      </xdr:nvSpPr>
      <xdr:spPr>
        <a:xfrm>
          <a:off x="8515427" y="1457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142298</xdr:rowOff>
    </xdr:from>
    <xdr:ext cx="469744" cy="259045"/>
    <xdr:sp macro="" textlink="">
      <xdr:nvSpPr>
        <xdr:cNvPr id="323" name="n_3aveValue【公営住宅】&#10;一人当たり面積">
          <a:extLst>
            <a:ext uri="{FF2B5EF4-FFF2-40B4-BE49-F238E27FC236}">
              <a16:creationId xmlns:a16="http://schemas.microsoft.com/office/drawing/2014/main" id="{00000000-0008-0000-0E00-000043010000}"/>
            </a:ext>
          </a:extLst>
        </xdr:cNvPr>
        <xdr:cNvSpPr txBox="1"/>
      </xdr:nvSpPr>
      <xdr:spPr>
        <a:xfrm>
          <a:off x="7626427" y="1454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140338</xdr:rowOff>
    </xdr:from>
    <xdr:ext cx="469744" cy="259045"/>
    <xdr:sp macro="" textlink="">
      <xdr:nvSpPr>
        <xdr:cNvPr id="324" name="n_4aveValue【公営住宅】&#10;一人当たり面積">
          <a:extLst>
            <a:ext uri="{FF2B5EF4-FFF2-40B4-BE49-F238E27FC236}">
              <a16:creationId xmlns:a16="http://schemas.microsoft.com/office/drawing/2014/main" id="{00000000-0008-0000-0E00-000044010000}"/>
            </a:ext>
          </a:extLst>
        </xdr:cNvPr>
        <xdr:cNvSpPr txBox="1"/>
      </xdr:nvSpPr>
      <xdr:spPr>
        <a:xfrm>
          <a:off x="6737427" y="14542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10794</xdr:rowOff>
    </xdr:from>
    <xdr:ext cx="469744" cy="259045"/>
    <xdr:sp macro="" textlink="">
      <xdr:nvSpPr>
        <xdr:cNvPr id="325" name="n_1mainValue【公営住宅】&#10;一人当たり面積">
          <a:extLst>
            <a:ext uri="{FF2B5EF4-FFF2-40B4-BE49-F238E27FC236}">
              <a16:creationId xmlns:a16="http://schemas.microsoft.com/office/drawing/2014/main" id="{00000000-0008-0000-0E00-000045010000}"/>
            </a:ext>
          </a:extLst>
        </xdr:cNvPr>
        <xdr:cNvSpPr txBox="1"/>
      </xdr:nvSpPr>
      <xdr:spPr>
        <a:xfrm>
          <a:off x="9391727" y="14926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1" name="正方形/長方形 330">
          <a:extLst>
            <a:ext uri="{FF2B5EF4-FFF2-40B4-BE49-F238E27FC236}">
              <a16:creationId xmlns:a16="http://schemas.microsoft.com/office/drawing/2014/main" id="{00000000-0008-0000-0E00-00004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2" name="正方形/長方形 331">
          <a:extLst>
            <a:ext uri="{FF2B5EF4-FFF2-40B4-BE49-F238E27FC236}">
              <a16:creationId xmlns:a16="http://schemas.microsoft.com/office/drawing/2014/main" id="{00000000-0008-0000-0E00-00004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3" name="正方形/長方形 332">
          <a:extLst>
            <a:ext uri="{FF2B5EF4-FFF2-40B4-BE49-F238E27FC236}">
              <a16:creationId xmlns:a16="http://schemas.microsoft.com/office/drawing/2014/main" id="{00000000-0008-0000-0E00-00004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42" name="テキスト ボックス 341">
          <a:extLst>
            <a:ext uri="{FF2B5EF4-FFF2-40B4-BE49-F238E27FC236}">
              <a16:creationId xmlns:a16="http://schemas.microsoft.com/office/drawing/2014/main" id="{00000000-0008-0000-0E00-000056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4" name="テキスト ボックス 343">
          <a:extLst>
            <a:ext uri="{FF2B5EF4-FFF2-40B4-BE49-F238E27FC236}">
              <a16:creationId xmlns:a16="http://schemas.microsoft.com/office/drawing/2014/main" id="{00000000-0008-0000-0E00-000058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46" name="テキスト ボックス 345">
          <a:extLst>
            <a:ext uri="{FF2B5EF4-FFF2-40B4-BE49-F238E27FC236}">
              <a16:creationId xmlns:a16="http://schemas.microsoft.com/office/drawing/2014/main" id="{00000000-0008-0000-0E00-00005A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48" name="テキスト ボックス 347">
          <a:extLst>
            <a:ext uri="{FF2B5EF4-FFF2-40B4-BE49-F238E27FC236}">
              <a16:creationId xmlns:a16="http://schemas.microsoft.com/office/drawing/2014/main" id="{00000000-0008-0000-0E00-00005C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50" name="【港湾・漁港】&#10;有形固定資産減価償却率グラフ枠">
          <a:extLst>
            <a:ext uri="{FF2B5EF4-FFF2-40B4-BE49-F238E27FC236}">
              <a16:creationId xmlns:a16="http://schemas.microsoft.com/office/drawing/2014/main" id="{00000000-0008-0000-0E00-00005E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109</xdr:row>
      <xdr:rowOff>35379</xdr:rowOff>
    </xdr:to>
    <xdr:cxnSp macro="">
      <xdr:nvCxnSpPr>
        <xdr:cNvPr id="351" name="直線コネクタ 350">
          <a:extLst>
            <a:ext uri="{FF2B5EF4-FFF2-40B4-BE49-F238E27FC236}">
              <a16:creationId xmlns:a16="http://schemas.microsoft.com/office/drawing/2014/main" id="{00000000-0008-0000-0E00-00005F010000}"/>
            </a:ext>
          </a:extLst>
        </xdr:cNvPr>
        <xdr:cNvCxnSpPr/>
      </xdr:nvCxnSpPr>
      <xdr:spPr>
        <a:xfrm flipV="1">
          <a:off x="4634865" y="1718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52" name="【港湾・漁港】&#10;有形固定資産減価償却率最小値テキスト">
          <a:extLst>
            <a:ext uri="{FF2B5EF4-FFF2-40B4-BE49-F238E27FC236}">
              <a16:creationId xmlns:a16="http://schemas.microsoft.com/office/drawing/2014/main" id="{00000000-0008-0000-0E00-000060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53" name="直線コネクタ 352">
          <a:extLst>
            <a:ext uri="{FF2B5EF4-FFF2-40B4-BE49-F238E27FC236}">
              <a16:creationId xmlns:a16="http://schemas.microsoft.com/office/drawing/2014/main" id="{00000000-0008-0000-0E00-000061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354" name="【港湾・漁港】&#10;有形固定資産減価償却率最大値テキスト">
          <a:extLst>
            <a:ext uri="{FF2B5EF4-FFF2-40B4-BE49-F238E27FC236}">
              <a16:creationId xmlns:a16="http://schemas.microsoft.com/office/drawing/2014/main" id="{00000000-0008-0000-0E00-000062010000}"/>
            </a:ext>
          </a:extLst>
        </xdr:cNvPr>
        <xdr:cNvSpPr txBox="1"/>
      </xdr:nvSpPr>
      <xdr:spPr>
        <a:xfrm>
          <a:off x="4673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355" name="直線コネクタ 354">
          <a:extLst>
            <a:ext uri="{FF2B5EF4-FFF2-40B4-BE49-F238E27FC236}">
              <a16:creationId xmlns:a16="http://schemas.microsoft.com/office/drawing/2014/main" id="{00000000-0008-0000-0E00-000063010000}"/>
            </a:ext>
          </a:extLst>
        </xdr:cNvPr>
        <xdr:cNvCxnSpPr/>
      </xdr:nvCxnSpPr>
      <xdr:spPr>
        <a:xfrm>
          <a:off x="4546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4190</xdr:rowOff>
    </xdr:from>
    <xdr:ext cx="405111" cy="259045"/>
    <xdr:sp macro="" textlink="">
      <xdr:nvSpPr>
        <xdr:cNvPr id="356" name="【港湾・漁港】&#10;有形固定資産減価償却率平均値テキスト">
          <a:extLst>
            <a:ext uri="{FF2B5EF4-FFF2-40B4-BE49-F238E27FC236}">
              <a16:creationId xmlns:a16="http://schemas.microsoft.com/office/drawing/2014/main" id="{00000000-0008-0000-0E00-000064010000}"/>
            </a:ext>
          </a:extLst>
        </xdr:cNvPr>
        <xdr:cNvSpPr txBox="1"/>
      </xdr:nvSpPr>
      <xdr:spPr>
        <a:xfrm>
          <a:off x="4673600" y="180064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152763</xdr:rowOff>
    </xdr:from>
    <xdr:to>
      <xdr:col>24</xdr:col>
      <xdr:colOff>114300</xdr:colOff>
      <xdr:row>106</xdr:row>
      <xdr:rowOff>82913</xdr:rowOff>
    </xdr:to>
    <xdr:sp macro="" textlink="">
      <xdr:nvSpPr>
        <xdr:cNvPr id="357" name="フローチャート: 判断 356">
          <a:extLst>
            <a:ext uri="{FF2B5EF4-FFF2-40B4-BE49-F238E27FC236}">
              <a16:creationId xmlns:a16="http://schemas.microsoft.com/office/drawing/2014/main" id="{00000000-0008-0000-0E00-000065010000}"/>
            </a:ext>
          </a:extLst>
        </xdr:cNvPr>
        <xdr:cNvSpPr/>
      </xdr:nvSpPr>
      <xdr:spPr>
        <a:xfrm>
          <a:off x="45847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120106</xdr:rowOff>
    </xdr:from>
    <xdr:to>
      <xdr:col>20</xdr:col>
      <xdr:colOff>38100</xdr:colOff>
      <xdr:row>106</xdr:row>
      <xdr:rowOff>50256</xdr:rowOff>
    </xdr:to>
    <xdr:sp macro="" textlink="">
      <xdr:nvSpPr>
        <xdr:cNvPr id="358" name="フローチャート: 判断 357">
          <a:extLst>
            <a:ext uri="{FF2B5EF4-FFF2-40B4-BE49-F238E27FC236}">
              <a16:creationId xmlns:a16="http://schemas.microsoft.com/office/drawing/2014/main" id="{00000000-0008-0000-0E00-000066010000}"/>
            </a:ext>
          </a:extLst>
        </xdr:cNvPr>
        <xdr:cNvSpPr/>
      </xdr:nvSpPr>
      <xdr:spPr>
        <a:xfrm>
          <a:off x="37465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77651</xdr:rowOff>
    </xdr:from>
    <xdr:to>
      <xdr:col>15</xdr:col>
      <xdr:colOff>101600</xdr:colOff>
      <xdr:row>106</xdr:row>
      <xdr:rowOff>7801</xdr:rowOff>
    </xdr:to>
    <xdr:sp macro="" textlink="">
      <xdr:nvSpPr>
        <xdr:cNvPr id="359" name="フローチャート: 判断 358">
          <a:extLst>
            <a:ext uri="{FF2B5EF4-FFF2-40B4-BE49-F238E27FC236}">
              <a16:creationId xmlns:a16="http://schemas.microsoft.com/office/drawing/2014/main" id="{00000000-0008-0000-0E00-000067010000}"/>
            </a:ext>
          </a:extLst>
        </xdr:cNvPr>
        <xdr:cNvSpPr/>
      </xdr:nvSpPr>
      <xdr:spPr>
        <a:xfrm>
          <a:off x="2857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111942</xdr:rowOff>
    </xdr:from>
    <xdr:to>
      <xdr:col>10</xdr:col>
      <xdr:colOff>165100</xdr:colOff>
      <xdr:row>106</xdr:row>
      <xdr:rowOff>42092</xdr:rowOff>
    </xdr:to>
    <xdr:sp macro="" textlink="">
      <xdr:nvSpPr>
        <xdr:cNvPr id="360" name="フローチャート: 判断 359">
          <a:extLst>
            <a:ext uri="{FF2B5EF4-FFF2-40B4-BE49-F238E27FC236}">
              <a16:creationId xmlns:a16="http://schemas.microsoft.com/office/drawing/2014/main" id="{00000000-0008-0000-0E00-000068010000}"/>
            </a:ext>
          </a:extLst>
        </xdr:cNvPr>
        <xdr:cNvSpPr/>
      </xdr:nvSpPr>
      <xdr:spPr>
        <a:xfrm>
          <a:off x="1968500" y="1811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56424</xdr:rowOff>
    </xdr:from>
    <xdr:to>
      <xdr:col>6</xdr:col>
      <xdr:colOff>38100</xdr:colOff>
      <xdr:row>105</xdr:row>
      <xdr:rowOff>158024</xdr:rowOff>
    </xdr:to>
    <xdr:sp macro="" textlink="">
      <xdr:nvSpPr>
        <xdr:cNvPr id="361" name="フローチャート: 判断 360">
          <a:extLst>
            <a:ext uri="{FF2B5EF4-FFF2-40B4-BE49-F238E27FC236}">
              <a16:creationId xmlns:a16="http://schemas.microsoft.com/office/drawing/2014/main" id="{00000000-0008-0000-0E00-000069010000}"/>
            </a:ext>
          </a:extLst>
        </xdr:cNvPr>
        <xdr:cNvSpPr/>
      </xdr:nvSpPr>
      <xdr:spPr>
        <a:xfrm>
          <a:off x="1079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3" name="テキスト ボックス 362">
          <a:extLst>
            <a:ext uri="{FF2B5EF4-FFF2-40B4-BE49-F238E27FC236}">
              <a16:creationId xmlns:a16="http://schemas.microsoft.com/office/drawing/2014/main" id="{00000000-0008-0000-0E00-00006B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4" name="テキスト ボックス 363">
          <a:extLst>
            <a:ext uri="{FF2B5EF4-FFF2-40B4-BE49-F238E27FC236}">
              <a16:creationId xmlns:a16="http://schemas.microsoft.com/office/drawing/2014/main" id="{00000000-0008-0000-0E00-00006C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5" name="テキスト ボックス 364">
          <a:extLst>
            <a:ext uri="{FF2B5EF4-FFF2-40B4-BE49-F238E27FC236}">
              <a16:creationId xmlns:a16="http://schemas.microsoft.com/office/drawing/2014/main" id="{00000000-0008-0000-0E00-00006D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id="{00000000-0008-0000-0E00-00006E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56424</xdr:rowOff>
    </xdr:from>
    <xdr:to>
      <xdr:col>24</xdr:col>
      <xdr:colOff>114300</xdr:colOff>
      <xdr:row>107</xdr:row>
      <xdr:rowOff>158024</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4584700" y="184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34851</xdr:rowOff>
    </xdr:from>
    <xdr:ext cx="405111" cy="259045"/>
    <xdr:sp macro="" textlink="">
      <xdr:nvSpPr>
        <xdr:cNvPr id="368" name="【港湾・漁港】&#10;有形固定資産減価償却率該当値テキスト">
          <a:extLst>
            <a:ext uri="{FF2B5EF4-FFF2-40B4-BE49-F238E27FC236}">
              <a16:creationId xmlns:a16="http://schemas.microsoft.com/office/drawing/2014/main" id="{00000000-0008-0000-0E00-000070010000}"/>
            </a:ext>
          </a:extLst>
        </xdr:cNvPr>
        <xdr:cNvSpPr txBox="1"/>
      </xdr:nvSpPr>
      <xdr:spPr>
        <a:xfrm>
          <a:off x="4673600" y="1838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136434</xdr:rowOff>
    </xdr:from>
    <xdr:to>
      <xdr:col>20</xdr:col>
      <xdr:colOff>38100</xdr:colOff>
      <xdr:row>107</xdr:row>
      <xdr:rowOff>66584</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3746500" y="183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15784</xdr:rowOff>
    </xdr:from>
    <xdr:to>
      <xdr:col>24</xdr:col>
      <xdr:colOff>63500</xdr:colOff>
      <xdr:row>107</xdr:row>
      <xdr:rowOff>107224</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a:off x="3797300" y="18360934"/>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66783</xdr:rowOff>
    </xdr:from>
    <xdr:ext cx="405111" cy="259045"/>
    <xdr:sp macro="" textlink="">
      <xdr:nvSpPr>
        <xdr:cNvPr id="371" name="n_1aveValue【港湾・漁港】&#10;有形固定資産減価償却率">
          <a:extLst>
            <a:ext uri="{FF2B5EF4-FFF2-40B4-BE49-F238E27FC236}">
              <a16:creationId xmlns:a16="http://schemas.microsoft.com/office/drawing/2014/main" id="{00000000-0008-0000-0E00-000073010000}"/>
            </a:ext>
          </a:extLst>
        </xdr:cNvPr>
        <xdr:cNvSpPr txBox="1"/>
      </xdr:nvSpPr>
      <xdr:spPr>
        <a:xfrm>
          <a:off x="3582044" y="1789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24328</xdr:rowOff>
    </xdr:from>
    <xdr:ext cx="405111" cy="259045"/>
    <xdr:sp macro="" textlink="">
      <xdr:nvSpPr>
        <xdr:cNvPr id="372" name="n_2aveValue【港湾・漁港】&#10;有形固定資産減価償却率">
          <a:extLst>
            <a:ext uri="{FF2B5EF4-FFF2-40B4-BE49-F238E27FC236}">
              <a16:creationId xmlns:a16="http://schemas.microsoft.com/office/drawing/2014/main" id="{00000000-0008-0000-0E00-000074010000}"/>
            </a:ext>
          </a:extLst>
        </xdr:cNvPr>
        <xdr:cNvSpPr txBox="1"/>
      </xdr:nvSpPr>
      <xdr:spPr>
        <a:xfrm>
          <a:off x="27057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58619</xdr:rowOff>
    </xdr:from>
    <xdr:ext cx="405111" cy="259045"/>
    <xdr:sp macro="" textlink="">
      <xdr:nvSpPr>
        <xdr:cNvPr id="373" name="n_3aveValue【港湾・漁港】&#10;有形固定資産減価償却率">
          <a:extLst>
            <a:ext uri="{FF2B5EF4-FFF2-40B4-BE49-F238E27FC236}">
              <a16:creationId xmlns:a16="http://schemas.microsoft.com/office/drawing/2014/main" id="{00000000-0008-0000-0E00-000075010000}"/>
            </a:ext>
          </a:extLst>
        </xdr:cNvPr>
        <xdr:cNvSpPr txBox="1"/>
      </xdr:nvSpPr>
      <xdr:spPr>
        <a:xfrm>
          <a:off x="1816744" y="17889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3101</xdr:rowOff>
    </xdr:from>
    <xdr:ext cx="405111" cy="259045"/>
    <xdr:sp macro="" textlink="">
      <xdr:nvSpPr>
        <xdr:cNvPr id="374" name="n_4aveValue【港湾・漁港】&#10;有形固定資産減価償却率">
          <a:extLst>
            <a:ext uri="{FF2B5EF4-FFF2-40B4-BE49-F238E27FC236}">
              <a16:creationId xmlns:a16="http://schemas.microsoft.com/office/drawing/2014/main" id="{00000000-0008-0000-0E00-000076010000}"/>
            </a:ext>
          </a:extLst>
        </xdr:cNvPr>
        <xdr:cNvSpPr txBox="1"/>
      </xdr:nvSpPr>
      <xdr:spPr>
        <a:xfrm>
          <a:off x="9277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57711</xdr:rowOff>
    </xdr:from>
    <xdr:ext cx="405111" cy="259045"/>
    <xdr:sp macro="" textlink="">
      <xdr:nvSpPr>
        <xdr:cNvPr id="375" name="n_1mainValue【港湾・漁港】&#10;有形固定資産減価償却率">
          <a:extLst>
            <a:ext uri="{FF2B5EF4-FFF2-40B4-BE49-F238E27FC236}">
              <a16:creationId xmlns:a16="http://schemas.microsoft.com/office/drawing/2014/main" id="{00000000-0008-0000-0E00-000077010000}"/>
            </a:ext>
          </a:extLst>
        </xdr:cNvPr>
        <xdr:cNvSpPr txBox="1"/>
      </xdr:nvSpPr>
      <xdr:spPr>
        <a:xfrm>
          <a:off x="3582044" y="1840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4" name="テキスト ボックス 383">
          <a:extLst>
            <a:ext uri="{FF2B5EF4-FFF2-40B4-BE49-F238E27FC236}">
              <a16:creationId xmlns:a16="http://schemas.microsoft.com/office/drawing/2014/main" id="{00000000-0008-0000-0E00-000080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5" name="直線コネクタ 384">
          <a:extLst>
            <a:ext uri="{FF2B5EF4-FFF2-40B4-BE49-F238E27FC236}">
              <a16:creationId xmlns:a16="http://schemas.microsoft.com/office/drawing/2014/main" id="{00000000-0008-0000-0E00-000081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86" name="直線コネクタ 385">
          <a:extLst>
            <a:ext uri="{FF2B5EF4-FFF2-40B4-BE49-F238E27FC236}">
              <a16:creationId xmlns:a16="http://schemas.microsoft.com/office/drawing/2014/main" id="{00000000-0008-0000-0E00-000082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87" name="テキスト ボックス 386">
          <a:extLst>
            <a:ext uri="{FF2B5EF4-FFF2-40B4-BE49-F238E27FC236}">
              <a16:creationId xmlns:a16="http://schemas.microsoft.com/office/drawing/2014/main" id="{00000000-0008-0000-0E00-00008301000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8" name="直線コネクタ 387">
          <a:extLst>
            <a:ext uri="{FF2B5EF4-FFF2-40B4-BE49-F238E27FC236}">
              <a16:creationId xmlns:a16="http://schemas.microsoft.com/office/drawing/2014/main" id="{00000000-0008-0000-0E00-000084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90" name="直線コネクタ 389">
          <a:extLst>
            <a:ext uri="{FF2B5EF4-FFF2-40B4-BE49-F238E27FC236}">
              <a16:creationId xmlns:a16="http://schemas.microsoft.com/office/drawing/2014/main" id="{00000000-0008-0000-0E00-000086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92" name="直線コネクタ 391">
          <a:extLst>
            <a:ext uri="{FF2B5EF4-FFF2-40B4-BE49-F238E27FC236}">
              <a16:creationId xmlns:a16="http://schemas.microsoft.com/office/drawing/2014/main" id="{00000000-0008-0000-0E00-000088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8" name="【港湾・漁港】&#10;一人当たり有形固定資産（償却資産）額グラフ枠">
          <a:extLst>
            <a:ext uri="{FF2B5EF4-FFF2-40B4-BE49-F238E27FC236}">
              <a16:creationId xmlns:a16="http://schemas.microsoft.com/office/drawing/2014/main" id="{00000000-0008-0000-0E00-00008E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32196</xdr:rowOff>
    </xdr:from>
    <xdr:to>
      <xdr:col>54</xdr:col>
      <xdr:colOff>189865</xdr:colOff>
      <xdr:row>108</xdr:row>
      <xdr:rowOff>152130</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flipV="1">
          <a:off x="10476865" y="17177196"/>
          <a:ext cx="0" cy="1491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155957</xdr:rowOff>
    </xdr:from>
    <xdr:ext cx="378565" cy="259045"/>
    <xdr:sp macro="" textlink="">
      <xdr:nvSpPr>
        <xdr:cNvPr id="400" name="【港湾・漁港】&#10;一人当たり有形固定資産（償却資産）額最小値テキスト">
          <a:extLst>
            <a:ext uri="{FF2B5EF4-FFF2-40B4-BE49-F238E27FC236}">
              <a16:creationId xmlns:a16="http://schemas.microsoft.com/office/drawing/2014/main" id="{00000000-0008-0000-0E00-000090010000}"/>
            </a:ext>
          </a:extLst>
        </xdr:cNvPr>
        <xdr:cNvSpPr txBox="1"/>
      </xdr:nvSpPr>
      <xdr:spPr>
        <a:xfrm>
          <a:off x="10515600" y="18672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152130</xdr:rowOff>
    </xdr:from>
    <xdr:to>
      <xdr:col>55</xdr:col>
      <xdr:colOff>88900</xdr:colOff>
      <xdr:row>108</xdr:row>
      <xdr:rowOff>152130</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a:off x="10388600" y="1866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150323</xdr:rowOff>
    </xdr:from>
    <xdr:ext cx="599010" cy="259045"/>
    <xdr:sp macro="" textlink="">
      <xdr:nvSpPr>
        <xdr:cNvPr id="402" name="【港湾・漁港】&#10;一人当たり有形固定資産（償却資産）額最大値テキスト">
          <a:extLst>
            <a:ext uri="{FF2B5EF4-FFF2-40B4-BE49-F238E27FC236}">
              <a16:creationId xmlns:a16="http://schemas.microsoft.com/office/drawing/2014/main" id="{00000000-0008-0000-0E00-000092010000}"/>
            </a:ext>
          </a:extLst>
        </xdr:cNvPr>
        <xdr:cNvSpPr txBox="1"/>
      </xdr:nvSpPr>
      <xdr:spPr>
        <a:xfrm>
          <a:off x="10515600" y="16952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32196</xdr:rowOff>
    </xdr:from>
    <xdr:to>
      <xdr:col>55</xdr:col>
      <xdr:colOff>88900</xdr:colOff>
      <xdr:row>100</xdr:row>
      <xdr:rowOff>32196</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10388600" y="17177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27283</xdr:rowOff>
    </xdr:from>
    <xdr:ext cx="599010" cy="259045"/>
    <xdr:sp macro="" textlink="">
      <xdr:nvSpPr>
        <xdr:cNvPr id="404" name="【港湾・漁港】&#10;一人当たり有形固定資産（償却資産）額平均値テキスト">
          <a:extLst>
            <a:ext uri="{FF2B5EF4-FFF2-40B4-BE49-F238E27FC236}">
              <a16:creationId xmlns:a16="http://schemas.microsoft.com/office/drawing/2014/main" id="{00000000-0008-0000-0E00-000094010000}"/>
            </a:ext>
          </a:extLst>
        </xdr:cNvPr>
        <xdr:cNvSpPr txBox="1"/>
      </xdr:nvSpPr>
      <xdr:spPr>
        <a:xfrm>
          <a:off x="10515600" y="183724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48856</xdr:rowOff>
    </xdr:from>
    <xdr:to>
      <xdr:col>55</xdr:col>
      <xdr:colOff>50800</xdr:colOff>
      <xdr:row>107</xdr:row>
      <xdr:rowOff>150456</xdr:rowOff>
    </xdr:to>
    <xdr:sp macro="" textlink="">
      <xdr:nvSpPr>
        <xdr:cNvPr id="405" name="フローチャート: 判断 404">
          <a:extLst>
            <a:ext uri="{FF2B5EF4-FFF2-40B4-BE49-F238E27FC236}">
              <a16:creationId xmlns:a16="http://schemas.microsoft.com/office/drawing/2014/main" id="{00000000-0008-0000-0E00-000095010000}"/>
            </a:ext>
          </a:extLst>
        </xdr:cNvPr>
        <xdr:cNvSpPr/>
      </xdr:nvSpPr>
      <xdr:spPr>
        <a:xfrm>
          <a:off x="10426700" y="18394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4460</xdr:rowOff>
    </xdr:from>
    <xdr:to>
      <xdr:col>50</xdr:col>
      <xdr:colOff>165100</xdr:colOff>
      <xdr:row>107</xdr:row>
      <xdr:rowOff>106060</xdr:rowOff>
    </xdr:to>
    <xdr:sp macro="" textlink="">
      <xdr:nvSpPr>
        <xdr:cNvPr id="406" name="フローチャート: 判断 405">
          <a:extLst>
            <a:ext uri="{FF2B5EF4-FFF2-40B4-BE49-F238E27FC236}">
              <a16:creationId xmlns:a16="http://schemas.microsoft.com/office/drawing/2014/main" id="{00000000-0008-0000-0E00-000096010000}"/>
            </a:ext>
          </a:extLst>
        </xdr:cNvPr>
        <xdr:cNvSpPr/>
      </xdr:nvSpPr>
      <xdr:spPr>
        <a:xfrm>
          <a:off x="9588500" y="183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47230</xdr:rowOff>
    </xdr:from>
    <xdr:to>
      <xdr:col>46</xdr:col>
      <xdr:colOff>38100</xdr:colOff>
      <xdr:row>107</xdr:row>
      <xdr:rowOff>148830</xdr:rowOff>
    </xdr:to>
    <xdr:sp macro="" textlink="">
      <xdr:nvSpPr>
        <xdr:cNvPr id="407" name="フローチャート: 判断 406">
          <a:extLst>
            <a:ext uri="{FF2B5EF4-FFF2-40B4-BE49-F238E27FC236}">
              <a16:creationId xmlns:a16="http://schemas.microsoft.com/office/drawing/2014/main" id="{00000000-0008-0000-0E00-000097010000}"/>
            </a:ext>
          </a:extLst>
        </xdr:cNvPr>
        <xdr:cNvSpPr/>
      </xdr:nvSpPr>
      <xdr:spPr>
        <a:xfrm>
          <a:off x="8699500" y="1839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170166</xdr:rowOff>
    </xdr:from>
    <xdr:to>
      <xdr:col>41</xdr:col>
      <xdr:colOff>101600</xdr:colOff>
      <xdr:row>107</xdr:row>
      <xdr:rowOff>100316</xdr:rowOff>
    </xdr:to>
    <xdr:sp macro="" textlink="">
      <xdr:nvSpPr>
        <xdr:cNvPr id="408" name="フローチャート: 判断 407">
          <a:extLst>
            <a:ext uri="{FF2B5EF4-FFF2-40B4-BE49-F238E27FC236}">
              <a16:creationId xmlns:a16="http://schemas.microsoft.com/office/drawing/2014/main" id="{00000000-0008-0000-0E00-000098010000}"/>
            </a:ext>
          </a:extLst>
        </xdr:cNvPr>
        <xdr:cNvSpPr/>
      </xdr:nvSpPr>
      <xdr:spPr>
        <a:xfrm>
          <a:off x="7810500" y="1834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43027</xdr:rowOff>
    </xdr:from>
    <xdr:to>
      <xdr:col>36</xdr:col>
      <xdr:colOff>165100</xdr:colOff>
      <xdr:row>107</xdr:row>
      <xdr:rowOff>144627</xdr:rowOff>
    </xdr:to>
    <xdr:sp macro="" textlink="">
      <xdr:nvSpPr>
        <xdr:cNvPr id="409" name="フローチャート: 判断 408">
          <a:extLst>
            <a:ext uri="{FF2B5EF4-FFF2-40B4-BE49-F238E27FC236}">
              <a16:creationId xmlns:a16="http://schemas.microsoft.com/office/drawing/2014/main" id="{00000000-0008-0000-0E00-000099010000}"/>
            </a:ext>
          </a:extLst>
        </xdr:cNvPr>
        <xdr:cNvSpPr/>
      </xdr:nvSpPr>
      <xdr:spPr>
        <a:xfrm>
          <a:off x="6921500" y="18388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E00-00009A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152846</xdr:rowOff>
    </xdr:from>
    <xdr:to>
      <xdr:col>55</xdr:col>
      <xdr:colOff>50800</xdr:colOff>
      <xdr:row>100</xdr:row>
      <xdr:rowOff>82996</xdr:rowOff>
    </xdr:to>
    <xdr:sp macro="" textlink="">
      <xdr:nvSpPr>
        <xdr:cNvPr id="415" name="楕円 414">
          <a:extLst>
            <a:ext uri="{FF2B5EF4-FFF2-40B4-BE49-F238E27FC236}">
              <a16:creationId xmlns:a16="http://schemas.microsoft.com/office/drawing/2014/main" id="{00000000-0008-0000-0E00-00009F010000}"/>
            </a:ext>
          </a:extLst>
        </xdr:cNvPr>
        <xdr:cNvSpPr/>
      </xdr:nvSpPr>
      <xdr:spPr>
        <a:xfrm>
          <a:off x="10426700" y="1712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105873</xdr:rowOff>
    </xdr:from>
    <xdr:ext cx="599010" cy="259045"/>
    <xdr:sp macro="" textlink="">
      <xdr:nvSpPr>
        <xdr:cNvPr id="416" name="【港湾・漁港】&#10;一人当たり有形固定資産（償却資産）額該当値テキスト">
          <a:extLst>
            <a:ext uri="{FF2B5EF4-FFF2-40B4-BE49-F238E27FC236}">
              <a16:creationId xmlns:a16="http://schemas.microsoft.com/office/drawing/2014/main" id="{00000000-0008-0000-0E00-0000A0010000}"/>
            </a:ext>
          </a:extLst>
        </xdr:cNvPr>
        <xdr:cNvSpPr txBox="1"/>
      </xdr:nvSpPr>
      <xdr:spPr>
        <a:xfrm>
          <a:off x="10515600" y="17079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23009</xdr:rowOff>
    </xdr:from>
    <xdr:to>
      <xdr:col>50</xdr:col>
      <xdr:colOff>165100</xdr:colOff>
      <xdr:row>100</xdr:row>
      <xdr:rowOff>124609</xdr:rowOff>
    </xdr:to>
    <xdr:sp macro="" textlink="">
      <xdr:nvSpPr>
        <xdr:cNvPr id="417" name="楕円 416">
          <a:extLst>
            <a:ext uri="{FF2B5EF4-FFF2-40B4-BE49-F238E27FC236}">
              <a16:creationId xmlns:a16="http://schemas.microsoft.com/office/drawing/2014/main" id="{00000000-0008-0000-0E00-0000A1010000}"/>
            </a:ext>
          </a:extLst>
        </xdr:cNvPr>
        <xdr:cNvSpPr/>
      </xdr:nvSpPr>
      <xdr:spPr>
        <a:xfrm>
          <a:off x="9588500" y="1716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32196</xdr:rowOff>
    </xdr:from>
    <xdr:to>
      <xdr:col>55</xdr:col>
      <xdr:colOff>0</xdr:colOff>
      <xdr:row>100</xdr:row>
      <xdr:rowOff>73809</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flipV="1">
          <a:off x="9639300" y="17177196"/>
          <a:ext cx="838200" cy="4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97187</xdr:rowOff>
    </xdr:from>
    <xdr:ext cx="599010" cy="259045"/>
    <xdr:sp macro="" textlink="">
      <xdr:nvSpPr>
        <xdr:cNvPr id="419" name="n_1aveValue【港湾・漁港】&#10;一人当たり有形固定資産（償却資産）額">
          <a:extLst>
            <a:ext uri="{FF2B5EF4-FFF2-40B4-BE49-F238E27FC236}">
              <a16:creationId xmlns:a16="http://schemas.microsoft.com/office/drawing/2014/main" id="{00000000-0008-0000-0E00-0000A3010000}"/>
            </a:ext>
          </a:extLst>
        </xdr:cNvPr>
        <xdr:cNvSpPr txBox="1"/>
      </xdr:nvSpPr>
      <xdr:spPr>
        <a:xfrm>
          <a:off x="9327095" y="18442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165357</xdr:rowOff>
    </xdr:from>
    <xdr:ext cx="599010" cy="259045"/>
    <xdr:sp macro="" textlink="">
      <xdr:nvSpPr>
        <xdr:cNvPr id="420" name="n_2aveValue【港湾・漁港】&#10;一人当たり有形固定資産（償却資産）額">
          <a:extLst>
            <a:ext uri="{FF2B5EF4-FFF2-40B4-BE49-F238E27FC236}">
              <a16:creationId xmlns:a16="http://schemas.microsoft.com/office/drawing/2014/main" id="{00000000-0008-0000-0E00-0000A4010000}"/>
            </a:ext>
          </a:extLst>
        </xdr:cNvPr>
        <xdr:cNvSpPr txBox="1"/>
      </xdr:nvSpPr>
      <xdr:spPr>
        <a:xfrm>
          <a:off x="8450795" y="18167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116843</xdr:rowOff>
    </xdr:from>
    <xdr:ext cx="599010" cy="259045"/>
    <xdr:sp macro="" textlink="">
      <xdr:nvSpPr>
        <xdr:cNvPr id="421" name="n_3aveValue【港湾・漁港】&#10;一人当たり有形固定資産（償却資産）額">
          <a:extLst>
            <a:ext uri="{FF2B5EF4-FFF2-40B4-BE49-F238E27FC236}">
              <a16:creationId xmlns:a16="http://schemas.microsoft.com/office/drawing/2014/main" id="{00000000-0008-0000-0E00-0000A5010000}"/>
            </a:ext>
          </a:extLst>
        </xdr:cNvPr>
        <xdr:cNvSpPr txBox="1"/>
      </xdr:nvSpPr>
      <xdr:spPr>
        <a:xfrm>
          <a:off x="7561795" y="18119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161154</xdr:rowOff>
    </xdr:from>
    <xdr:ext cx="599010" cy="259045"/>
    <xdr:sp macro="" textlink="">
      <xdr:nvSpPr>
        <xdr:cNvPr id="422" name="n_4aveValue【港湾・漁港】&#10;一人当たり有形固定資産（償却資産）額">
          <a:extLst>
            <a:ext uri="{FF2B5EF4-FFF2-40B4-BE49-F238E27FC236}">
              <a16:creationId xmlns:a16="http://schemas.microsoft.com/office/drawing/2014/main" id="{00000000-0008-0000-0E00-0000A6010000}"/>
            </a:ext>
          </a:extLst>
        </xdr:cNvPr>
        <xdr:cNvSpPr txBox="1"/>
      </xdr:nvSpPr>
      <xdr:spPr>
        <a:xfrm>
          <a:off x="6672795" y="18163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98</xdr:row>
      <xdr:rowOff>141136</xdr:rowOff>
    </xdr:from>
    <xdr:ext cx="599010" cy="259045"/>
    <xdr:sp macro="" textlink="">
      <xdr:nvSpPr>
        <xdr:cNvPr id="423" name="n_1mainValue【港湾・漁港】&#10;一人当たり有形固定資産（償却資産）額">
          <a:extLst>
            <a:ext uri="{FF2B5EF4-FFF2-40B4-BE49-F238E27FC236}">
              <a16:creationId xmlns:a16="http://schemas.microsoft.com/office/drawing/2014/main" id="{00000000-0008-0000-0E00-0000A7010000}"/>
            </a:ext>
          </a:extLst>
        </xdr:cNvPr>
        <xdr:cNvSpPr txBox="1"/>
      </xdr:nvSpPr>
      <xdr:spPr>
        <a:xfrm>
          <a:off x="9327095" y="16943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4" name="正方形/長方形 423">
          <a:extLst>
            <a:ext uri="{FF2B5EF4-FFF2-40B4-BE49-F238E27FC236}">
              <a16:creationId xmlns:a16="http://schemas.microsoft.com/office/drawing/2014/main" id="{00000000-0008-0000-0E00-0000A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5" name="正方形/長方形 424">
          <a:extLst>
            <a:ext uri="{FF2B5EF4-FFF2-40B4-BE49-F238E27FC236}">
              <a16:creationId xmlns:a16="http://schemas.microsoft.com/office/drawing/2014/main" id="{00000000-0008-0000-0E00-0000A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6" name="正方形/長方形 425">
          <a:extLst>
            <a:ext uri="{FF2B5EF4-FFF2-40B4-BE49-F238E27FC236}">
              <a16:creationId xmlns:a16="http://schemas.microsoft.com/office/drawing/2014/main" id="{00000000-0008-0000-0E00-0000A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7" name="正方形/長方形 426">
          <a:extLst>
            <a:ext uri="{FF2B5EF4-FFF2-40B4-BE49-F238E27FC236}">
              <a16:creationId xmlns:a16="http://schemas.microsoft.com/office/drawing/2014/main" id="{00000000-0008-0000-0E00-0000A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8" name="正方形/長方形 427">
          <a:extLst>
            <a:ext uri="{FF2B5EF4-FFF2-40B4-BE49-F238E27FC236}">
              <a16:creationId xmlns:a16="http://schemas.microsoft.com/office/drawing/2014/main" id="{00000000-0008-0000-0E00-0000A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9" name="正方形/長方形 428">
          <a:extLst>
            <a:ext uri="{FF2B5EF4-FFF2-40B4-BE49-F238E27FC236}">
              <a16:creationId xmlns:a16="http://schemas.microsoft.com/office/drawing/2014/main" id="{00000000-0008-0000-0E00-0000A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0" name="正方形/長方形 429">
          <a:extLst>
            <a:ext uri="{FF2B5EF4-FFF2-40B4-BE49-F238E27FC236}">
              <a16:creationId xmlns:a16="http://schemas.microsoft.com/office/drawing/2014/main" id="{00000000-0008-0000-0E00-0000A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1" name="正方形/長方形 430">
          <a:extLst>
            <a:ext uri="{FF2B5EF4-FFF2-40B4-BE49-F238E27FC236}">
              <a16:creationId xmlns:a16="http://schemas.microsoft.com/office/drawing/2014/main" id="{00000000-0008-0000-0E00-0000AF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3" name="直線コネクタ 432">
          <a:extLst>
            <a:ext uri="{FF2B5EF4-FFF2-40B4-BE49-F238E27FC236}">
              <a16:creationId xmlns:a16="http://schemas.microsoft.com/office/drawing/2014/main" id="{00000000-0008-0000-0E00-0000B1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34" name="テキスト ボックス 433">
          <a:extLst>
            <a:ext uri="{FF2B5EF4-FFF2-40B4-BE49-F238E27FC236}">
              <a16:creationId xmlns:a16="http://schemas.microsoft.com/office/drawing/2014/main" id="{00000000-0008-0000-0E00-0000B2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35" name="直線コネクタ 434">
          <a:extLst>
            <a:ext uri="{FF2B5EF4-FFF2-40B4-BE49-F238E27FC236}">
              <a16:creationId xmlns:a16="http://schemas.microsoft.com/office/drawing/2014/main" id="{00000000-0008-0000-0E00-0000B3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36" name="テキスト ボックス 435">
          <a:extLst>
            <a:ext uri="{FF2B5EF4-FFF2-40B4-BE49-F238E27FC236}">
              <a16:creationId xmlns:a16="http://schemas.microsoft.com/office/drawing/2014/main" id="{00000000-0008-0000-0E00-0000B4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37" name="直線コネクタ 436">
          <a:extLst>
            <a:ext uri="{FF2B5EF4-FFF2-40B4-BE49-F238E27FC236}">
              <a16:creationId xmlns:a16="http://schemas.microsoft.com/office/drawing/2014/main" id="{00000000-0008-0000-0E00-0000B5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38" name="テキスト ボックス 437">
          <a:extLst>
            <a:ext uri="{FF2B5EF4-FFF2-40B4-BE49-F238E27FC236}">
              <a16:creationId xmlns:a16="http://schemas.microsoft.com/office/drawing/2014/main" id="{00000000-0008-0000-0E00-0000B6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40" name="テキスト ボックス 439">
          <a:extLst>
            <a:ext uri="{FF2B5EF4-FFF2-40B4-BE49-F238E27FC236}">
              <a16:creationId xmlns:a16="http://schemas.microsoft.com/office/drawing/2014/main" id="{00000000-0008-0000-0E00-0000B8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41" name="直線コネクタ 440">
          <a:extLst>
            <a:ext uri="{FF2B5EF4-FFF2-40B4-BE49-F238E27FC236}">
              <a16:creationId xmlns:a16="http://schemas.microsoft.com/office/drawing/2014/main" id="{00000000-0008-0000-0E00-0000B9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42" name="テキスト ボックス 441">
          <a:extLst>
            <a:ext uri="{FF2B5EF4-FFF2-40B4-BE49-F238E27FC236}">
              <a16:creationId xmlns:a16="http://schemas.microsoft.com/office/drawing/2014/main" id="{00000000-0008-0000-0E00-0000BA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43" name="直線コネクタ 442">
          <a:extLst>
            <a:ext uri="{FF2B5EF4-FFF2-40B4-BE49-F238E27FC236}">
              <a16:creationId xmlns:a16="http://schemas.microsoft.com/office/drawing/2014/main" id="{00000000-0008-0000-0E00-0000BB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44" name="テキスト ボックス 443">
          <a:extLst>
            <a:ext uri="{FF2B5EF4-FFF2-40B4-BE49-F238E27FC236}">
              <a16:creationId xmlns:a16="http://schemas.microsoft.com/office/drawing/2014/main" id="{00000000-0008-0000-0E00-0000BC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45" name="直線コネクタ 444">
          <a:extLst>
            <a:ext uri="{FF2B5EF4-FFF2-40B4-BE49-F238E27FC236}">
              <a16:creationId xmlns:a16="http://schemas.microsoft.com/office/drawing/2014/main" id="{00000000-0008-0000-0E00-0000BD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46" name="テキスト ボックス 445">
          <a:extLst>
            <a:ext uri="{FF2B5EF4-FFF2-40B4-BE49-F238E27FC236}">
              <a16:creationId xmlns:a16="http://schemas.microsoft.com/office/drawing/2014/main" id="{00000000-0008-0000-0E00-0000BE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7" name="直線コネクタ 446">
          <a:extLst>
            <a:ext uri="{FF2B5EF4-FFF2-40B4-BE49-F238E27FC236}">
              <a16:creationId xmlns:a16="http://schemas.microsoft.com/office/drawing/2014/main" id="{00000000-0008-0000-0E00-0000BF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48" name="【認定こども園・幼稚園・保育所】&#10;有形固定資産減価償却率グラフ枠">
          <a:extLst>
            <a:ext uri="{FF2B5EF4-FFF2-40B4-BE49-F238E27FC236}">
              <a16:creationId xmlns:a16="http://schemas.microsoft.com/office/drawing/2014/main" id="{00000000-0008-0000-0E00-0000C0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46808</xdr:rowOff>
    </xdr:from>
    <xdr:to>
      <xdr:col>85</xdr:col>
      <xdr:colOff>126364</xdr:colOff>
      <xdr:row>42</xdr:row>
      <xdr:rowOff>92528</xdr:rowOff>
    </xdr:to>
    <xdr:cxnSp macro="">
      <xdr:nvCxnSpPr>
        <xdr:cNvPr id="449" name="直線コネクタ 448">
          <a:extLst>
            <a:ext uri="{FF2B5EF4-FFF2-40B4-BE49-F238E27FC236}">
              <a16:creationId xmlns:a16="http://schemas.microsoft.com/office/drawing/2014/main" id="{00000000-0008-0000-0E00-0000C1010000}"/>
            </a:ext>
          </a:extLst>
        </xdr:cNvPr>
        <xdr:cNvCxnSpPr/>
      </xdr:nvCxnSpPr>
      <xdr:spPr>
        <a:xfrm flipV="1">
          <a:off x="16318864" y="5876108"/>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50" name="【認定こども園・幼稚園・保育所】&#10;有形固定資産減価償却率最小値テキスト">
          <a:extLst>
            <a:ext uri="{FF2B5EF4-FFF2-40B4-BE49-F238E27FC236}">
              <a16:creationId xmlns:a16="http://schemas.microsoft.com/office/drawing/2014/main" id="{00000000-0008-0000-0E00-0000C2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51" name="直線コネクタ 450">
          <a:extLst>
            <a:ext uri="{FF2B5EF4-FFF2-40B4-BE49-F238E27FC236}">
              <a16:creationId xmlns:a16="http://schemas.microsoft.com/office/drawing/2014/main" id="{00000000-0008-0000-0E00-0000C3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164935</xdr:rowOff>
    </xdr:from>
    <xdr:ext cx="405111" cy="259045"/>
    <xdr:sp macro="" textlink="">
      <xdr:nvSpPr>
        <xdr:cNvPr id="452" name="【認定こども園・幼稚園・保育所】&#10;有形固定資産減価償却率最大値テキスト">
          <a:extLst>
            <a:ext uri="{FF2B5EF4-FFF2-40B4-BE49-F238E27FC236}">
              <a16:creationId xmlns:a16="http://schemas.microsoft.com/office/drawing/2014/main" id="{00000000-0008-0000-0E00-0000C4010000}"/>
            </a:ext>
          </a:extLst>
        </xdr:cNvPr>
        <xdr:cNvSpPr txBox="1"/>
      </xdr:nvSpPr>
      <xdr:spPr>
        <a:xfrm>
          <a:off x="16357600" y="5651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46808</xdr:rowOff>
    </xdr:from>
    <xdr:to>
      <xdr:col>86</xdr:col>
      <xdr:colOff>25400</xdr:colOff>
      <xdr:row>34</xdr:row>
      <xdr:rowOff>46808</xdr:rowOff>
    </xdr:to>
    <xdr:cxnSp macro="">
      <xdr:nvCxnSpPr>
        <xdr:cNvPr id="453" name="直線コネクタ 452">
          <a:extLst>
            <a:ext uri="{FF2B5EF4-FFF2-40B4-BE49-F238E27FC236}">
              <a16:creationId xmlns:a16="http://schemas.microsoft.com/office/drawing/2014/main" id="{00000000-0008-0000-0E00-0000C5010000}"/>
            </a:ext>
          </a:extLst>
        </xdr:cNvPr>
        <xdr:cNvCxnSpPr/>
      </xdr:nvCxnSpPr>
      <xdr:spPr>
        <a:xfrm>
          <a:off x="16230600" y="587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76035</xdr:rowOff>
    </xdr:from>
    <xdr:ext cx="405111" cy="259045"/>
    <xdr:sp macro="" textlink="">
      <xdr:nvSpPr>
        <xdr:cNvPr id="454" name="【認定こども園・幼稚園・保育所】&#10;有形固定資産減価償却率平均値テキスト">
          <a:extLst>
            <a:ext uri="{FF2B5EF4-FFF2-40B4-BE49-F238E27FC236}">
              <a16:creationId xmlns:a16="http://schemas.microsoft.com/office/drawing/2014/main" id="{00000000-0008-0000-0E00-0000C6010000}"/>
            </a:ext>
          </a:extLst>
        </xdr:cNvPr>
        <xdr:cNvSpPr txBox="1"/>
      </xdr:nvSpPr>
      <xdr:spPr>
        <a:xfrm>
          <a:off x="16357600" y="6419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53159</xdr:rowOff>
    </xdr:from>
    <xdr:to>
      <xdr:col>85</xdr:col>
      <xdr:colOff>177800</xdr:colOff>
      <xdr:row>38</xdr:row>
      <xdr:rowOff>154759</xdr:rowOff>
    </xdr:to>
    <xdr:sp macro="" textlink="">
      <xdr:nvSpPr>
        <xdr:cNvPr id="455" name="フローチャート: 判断 454">
          <a:extLst>
            <a:ext uri="{FF2B5EF4-FFF2-40B4-BE49-F238E27FC236}">
              <a16:creationId xmlns:a16="http://schemas.microsoft.com/office/drawing/2014/main" id="{00000000-0008-0000-0E00-0000C7010000}"/>
            </a:ext>
          </a:extLst>
        </xdr:cNvPr>
        <xdr:cNvSpPr/>
      </xdr:nvSpPr>
      <xdr:spPr>
        <a:xfrm>
          <a:off x="16268700" y="65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456" name="フローチャート: 判断 455">
          <a:extLst>
            <a:ext uri="{FF2B5EF4-FFF2-40B4-BE49-F238E27FC236}">
              <a16:creationId xmlns:a16="http://schemas.microsoft.com/office/drawing/2014/main" id="{00000000-0008-0000-0E00-0000C8010000}"/>
            </a:ext>
          </a:extLst>
        </xdr:cNvPr>
        <xdr:cNvSpPr/>
      </xdr:nvSpPr>
      <xdr:spPr>
        <a:xfrm>
          <a:off x="1543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15603</xdr:rowOff>
    </xdr:from>
    <xdr:to>
      <xdr:col>76</xdr:col>
      <xdr:colOff>165100</xdr:colOff>
      <xdr:row>38</xdr:row>
      <xdr:rowOff>117203</xdr:rowOff>
    </xdr:to>
    <xdr:sp macro="" textlink="">
      <xdr:nvSpPr>
        <xdr:cNvPr id="457" name="フローチャート: 判断 456">
          <a:extLst>
            <a:ext uri="{FF2B5EF4-FFF2-40B4-BE49-F238E27FC236}">
              <a16:creationId xmlns:a16="http://schemas.microsoft.com/office/drawing/2014/main" id="{00000000-0008-0000-0E00-0000C9010000}"/>
            </a:ext>
          </a:extLst>
        </xdr:cNvPr>
        <xdr:cNvSpPr/>
      </xdr:nvSpPr>
      <xdr:spPr>
        <a:xfrm>
          <a:off x="14541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129903</xdr:rowOff>
    </xdr:from>
    <xdr:to>
      <xdr:col>72</xdr:col>
      <xdr:colOff>38100</xdr:colOff>
      <xdr:row>38</xdr:row>
      <xdr:rowOff>60053</xdr:rowOff>
    </xdr:to>
    <xdr:sp macro="" textlink="">
      <xdr:nvSpPr>
        <xdr:cNvPr id="458" name="フローチャート: 判断 457">
          <a:extLst>
            <a:ext uri="{FF2B5EF4-FFF2-40B4-BE49-F238E27FC236}">
              <a16:creationId xmlns:a16="http://schemas.microsoft.com/office/drawing/2014/main" id="{00000000-0008-0000-0E00-0000CA010000}"/>
            </a:ext>
          </a:extLst>
        </xdr:cNvPr>
        <xdr:cNvSpPr/>
      </xdr:nvSpPr>
      <xdr:spPr>
        <a:xfrm>
          <a:off x="136525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147864</xdr:rowOff>
    </xdr:from>
    <xdr:to>
      <xdr:col>67</xdr:col>
      <xdr:colOff>101600</xdr:colOff>
      <xdr:row>38</xdr:row>
      <xdr:rowOff>78014</xdr:rowOff>
    </xdr:to>
    <xdr:sp macro="" textlink="">
      <xdr:nvSpPr>
        <xdr:cNvPr id="459" name="フローチャート: 判断 458">
          <a:extLst>
            <a:ext uri="{FF2B5EF4-FFF2-40B4-BE49-F238E27FC236}">
              <a16:creationId xmlns:a16="http://schemas.microsoft.com/office/drawing/2014/main" id="{00000000-0008-0000-0E00-0000CB010000}"/>
            </a:ext>
          </a:extLst>
        </xdr:cNvPr>
        <xdr:cNvSpPr/>
      </xdr:nvSpPr>
      <xdr:spPr>
        <a:xfrm>
          <a:off x="12763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0" name="テキスト ボックス 459">
          <a:extLst>
            <a:ext uri="{FF2B5EF4-FFF2-40B4-BE49-F238E27FC236}">
              <a16:creationId xmlns:a16="http://schemas.microsoft.com/office/drawing/2014/main" id="{00000000-0008-0000-0E00-0000CC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1" name="テキスト ボックス 460">
          <a:extLst>
            <a:ext uri="{FF2B5EF4-FFF2-40B4-BE49-F238E27FC236}">
              <a16:creationId xmlns:a16="http://schemas.microsoft.com/office/drawing/2014/main" id="{00000000-0008-0000-0E00-0000CD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2" name="テキスト ボックス 461">
          <a:extLst>
            <a:ext uri="{FF2B5EF4-FFF2-40B4-BE49-F238E27FC236}">
              <a16:creationId xmlns:a16="http://schemas.microsoft.com/office/drawing/2014/main" id="{00000000-0008-0000-0E00-0000CE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154396</xdr:rowOff>
    </xdr:from>
    <xdr:to>
      <xdr:col>85</xdr:col>
      <xdr:colOff>177800</xdr:colOff>
      <xdr:row>39</xdr:row>
      <xdr:rowOff>84546</xdr:rowOff>
    </xdr:to>
    <xdr:sp macro="" textlink="">
      <xdr:nvSpPr>
        <xdr:cNvPr id="465" name="楕円 464">
          <a:extLst>
            <a:ext uri="{FF2B5EF4-FFF2-40B4-BE49-F238E27FC236}">
              <a16:creationId xmlns:a16="http://schemas.microsoft.com/office/drawing/2014/main" id="{00000000-0008-0000-0E00-0000D1010000}"/>
            </a:ext>
          </a:extLst>
        </xdr:cNvPr>
        <xdr:cNvSpPr/>
      </xdr:nvSpPr>
      <xdr:spPr>
        <a:xfrm>
          <a:off x="16268700" y="666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132823</xdr:rowOff>
    </xdr:from>
    <xdr:ext cx="405111" cy="259045"/>
    <xdr:sp macro="" textlink="">
      <xdr:nvSpPr>
        <xdr:cNvPr id="466" name="【認定こども園・幼稚園・保育所】&#10;有形固定資産減価償却率該当値テキスト">
          <a:extLst>
            <a:ext uri="{FF2B5EF4-FFF2-40B4-BE49-F238E27FC236}">
              <a16:creationId xmlns:a16="http://schemas.microsoft.com/office/drawing/2014/main" id="{00000000-0008-0000-0E00-0000D2010000}"/>
            </a:ext>
          </a:extLst>
        </xdr:cNvPr>
        <xdr:cNvSpPr txBox="1"/>
      </xdr:nvSpPr>
      <xdr:spPr>
        <a:xfrm>
          <a:off x="16357600" y="664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147864</xdr:rowOff>
    </xdr:from>
    <xdr:to>
      <xdr:col>81</xdr:col>
      <xdr:colOff>101600</xdr:colOff>
      <xdr:row>38</xdr:row>
      <xdr:rowOff>78014</xdr:rowOff>
    </xdr:to>
    <xdr:sp macro="" textlink="">
      <xdr:nvSpPr>
        <xdr:cNvPr id="467" name="楕円 466">
          <a:extLst>
            <a:ext uri="{FF2B5EF4-FFF2-40B4-BE49-F238E27FC236}">
              <a16:creationId xmlns:a16="http://schemas.microsoft.com/office/drawing/2014/main" id="{00000000-0008-0000-0E00-0000D3010000}"/>
            </a:ext>
          </a:extLst>
        </xdr:cNvPr>
        <xdr:cNvSpPr/>
      </xdr:nvSpPr>
      <xdr:spPr>
        <a:xfrm>
          <a:off x="15430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27215</xdr:rowOff>
    </xdr:from>
    <xdr:to>
      <xdr:col>85</xdr:col>
      <xdr:colOff>127000</xdr:colOff>
      <xdr:row>39</xdr:row>
      <xdr:rowOff>33746</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a:off x="15481300" y="6542315"/>
          <a:ext cx="838200" cy="17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118127</xdr:rowOff>
    </xdr:from>
    <xdr:ext cx="405111" cy="259045"/>
    <xdr:sp macro="" textlink="">
      <xdr:nvSpPr>
        <xdr:cNvPr id="469" name="n_1aveValue【認定こども園・幼稚園・保育所】&#10;有形固定資産減価償却率">
          <a:extLst>
            <a:ext uri="{FF2B5EF4-FFF2-40B4-BE49-F238E27FC236}">
              <a16:creationId xmlns:a16="http://schemas.microsoft.com/office/drawing/2014/main" id="{00000000-0008-0000-0E00-0000D5010000}"/>
            </a:ext>
          </a:extLst>
        </xdr:cNvPr>
        <xdr:cNvSpPr txBox="1"/>
      </xdr:nvSpPr>
      <xdr:spPr>
        <a:xfrm>
          <a:off x="152660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133730</xdr:rowOff>
    </xdr:from>
    <xdr:ext cx="405111" cy="259045"/>
    <xdr:sp macro="" textlink="">
      <xdr:nvSpPr>
        <xdr:cNvPr id="470" name="n_2aveValue【認定こども園・幼稚園・保育所】&#10;有形固定資産減価償却率">
          <a:extLst>
            <a:ext uri="{FF2B5EF4-FFF2-40B4-BE49-F238E27FC236}">
              <a16:creationId xmlns:a16="http://schemas.microsoft.com/office/drawing/2014/main" id="{00000000-0008-0000-0E00-0000D6010000}"/>
            </a:ext>
          </a:extLst>
        </xdr:cNvPr>
        <xdr:cNvSpPr txBox="1"/>
      </xdr:nvSpPr>
      <xdr:spPr>
        <a:xfrm>
          <a:off x="143897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76580</xdr:rowOff>
    </xdr:from>
    <xdr:ext cx="405111" cy="259045"/>
    <xdr:sp macro="" textlink="">
      <xdr:nvSpPr>
        <xdr:cNvPr id="471" name="n_3aveValue【認定こども園・幼稚園・保育所】&#10;有形固定資産減価償却率">
          <a:extLst>
            <a:ext uri="{FF2B5EF4-FFF2-40B4-BE49-F238E27FC236}">
              <a16:creationId xmlns:a16="http://schemas.microsoft.com/office/drawing/2014/main" id="{00000000-0008-0000-0E00-0000D7010000}"/>
            </a:ext>
          </a:extLst>
        </xdr:cNvPr>
        <xdr:cNvSpPr txBox="1"/>
      </xdr:nvSpPr>
      <xdr:spPr>
        <a:xfrm>
          <a:off x="13500744" y="624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94541</xdr:rowOff>
    </xdr:from>
    <xdr:ext cx="405111" cy="259045"/>
    <xdr:sp macro="" textlink="">
      <xdr:nvSpPr>
        <xdr:cNvPr id="472" name="n_4aveValue【認定こども園・幼稚園・保育所】&#10;有形固定資産減価償却率">
          <a:extLst>
            <a:ext uri="{FF2B5EF4-FFF2-40B4-BE49-F238E27FC236}">
              <a16:creationId xmlns:a16="http://schemas.microsoft.com/office/drawing/2014/main" id="{00000000-0008-0000-0E00-0000D8010000}"/>
            </a:ext>
          </a:extLst>
        </xdr:cNvPr>
        <xdr:cNvSpPr txBox="1"/>
      </xdr:nvSpPr>
      <xdr:spPr>
        <a:xfrm>
          <a:off x="12611744" y="626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94541</xdr:rowOff>
    </xdr:from>
    <xdr:ext cx="405111" cy="259045"/>
    <xdr:sp macro="" textlink="">
      <xdr:nvSpPr>
        <xdr:cNvPr id="473" name="n_1mainValue【認定こども園・幼稚園・保育所】&#10;有形固定資産減価償却率">
          <a:extLst>
            <a:ext uri="{FF2B5EF4-FFF2-40B4-BE49-F238E27FC236}">
              <a16:creationId xmlns:a16="http://schemas.microsoft.com/office/drawing/2014/main" id="{00000000-0008-0000-0E00-0000D9010000}"/>
            </a:ext>
          </a:extLst>
        </xdr:cNvPr>
        <xdr:cNvSpPr txBox="1"/>
      </xdr:nvSpPr>
      <xdr:spPr>
        <a:xfrm>
          <a:off x="15266044" y="626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4" name="正方形/長方形 473">
          <a:extLst>
            <a:ext uri="{FF2B5EF4-FFF2-40B4-BE49-F238E27FC236}">
              <a16:creationId xmlns:a16="http://schemas.microsoft.com/office/drawing/2014/main" id="{00000000-0008-0000-0E00-0000DA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5" name="正方形/長方形 474">
          <a:extLst>
            <a:ext uri="{FF2B5EF4-FFF2-40B4-BE49-F238E27FC236}">
              <a16:creationId xmlns:a16="http://schemas.microsoft.com/office/drawing/2014/main" id="{00000000-0008-0000-0E00-0000DB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6" name="正方形/長方形 475">
          <a:extLst>
            <a:ext uri="{FF2B5EF4-FFF2-40B4-BE49-F238E27FC236}">
              <a16:creationId xmlns:a16="http://schemas.microsoft.com/office/drawing/2014/main" id="{00000000-0008-0000-0E00-0000DC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7" name="正方形/長方形 476">
          <a:extLst>
            <a:ext uri="{FF2B5EF4-FFF2-40B4-BE49-F238E27FC236}">
              <a16:creationId xmlns:a16="http://schemas.microsoft.com/office/drawing/2014/main" id="{00000000-0008-0000-0E00-0000DD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8" name="正方形/長方形 477">
          <a:extLst>
            <a:ext uri="{FF2B5EF4-FFF2-40B4-BE49-F238E27FC236}">
              <a16:creationId xmlns:a16="http://schemas.microsoft.com/office/drawing/2014/main" id="{00000000-0008-0000-0E00-0000DE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9" name="正方形/長方形 478">
          <a:extLst>
            <a:ext uri="{FF2B5EF4-FFF2-40B4-BE49-F238E27FC236}">
              <a16:creationId xmlns:a16="http://schemas.microsoft.com/office/drawing/2014/main" id="{00000000-0008-0000-0E00-0000DF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0" name="正方形/長方形 479">
          <a:extLst>
            <a:ext uri="{FF2B5EF4-FFF2-40B4-BE49-F238E27FC236}">
              <a16:creationId xmlns:a16="http://schemas.microsoft.com/office/drawing/2014/main" id="{00000000-0008-0000-0E00-0000E0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1" name="正方形/長方形 480">
          <a:extLst>
            <a:ext uri="{FF2B5EF4-FFF2-40B4-BE49-F238E27FC236}">
              <a16:creationId xmlns:a16="http://schemas.microsoft.com/office/drawing/2014/main" id="{00000000-0008-0000-0E00-0000E1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2" name="テキスト ボックス 481">
          <a:extLst>
            <a:ext uri="{FF2B5EF4-FFF2-40B4-BE49-F238E27FC236}">
              <a16:creationId xmlns:a16="http://schemas.microsoft.com/office/drawing/2014/main" id="{00000000-0008-0000-0E00-0000E2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3" name="直線コネクタ 482">
          <a:extLst>
            <a:ext uri="{FF2B5EF4-FFF2-40B4-BE49-F238E27FC236}">
              <a16:creationId xmlns:a16="http://schemas.microsoft.com/office/drawing/2014/main" id="{00000000-0008-0000-0E00-0000E3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84" name="直線コネクタ 483">
          <a:extLst>
            <a:ext uri="{FF2B5EF4-FFF2-40B4-BE49-F238E27FC236}">
              <a16:creationId xmlns:a16="http://schemas.microsoft.com/office/drawing/2014/main" id="{00000000-0008-0000-0E00-0000E4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85" name="テキスト ボックス 484">
          <a:extLst>
            <a:ext uri="{FF2B5EF4-FFF2-40B4-BE49-F238E27FC236}">
              <a16:creationId xmlns:a16="http://schemas.microsoft.com/office/drawing/2014/main" id="{00000000-0008-0000-0E00-0000E5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86" name="直線コネクタ 485">
          <a:extLst>
            <a:ext uri="{FF2B5EF4-FFF2-40B4-BE49-F238E27FC236}">
              <a16:creationId xmlns:a16="http://schemas.microsoft.com/office/drawing/2014/main" id="{00000000-0008-0000-0E00-0000E6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88" name="直線コネクタ 487">
          <a:extLst>
            <a:ext uri="{FF2B5EF4-FFF2-40B4-BE49-F238E27FC236}">
              <a16:creationId xmlns:a16="http://schemas.microsoft.com/office/drawing/2014/main" id="{00000000-0008-0000-0E00-0000E8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90" name="直線コネクタ 489">
          <a:extLst>
            <a:ext uri="{FF2B5EF4-FFF2-40B4-BE49-F238E27FC236}">
              <a16:creationId xmlns:a16="http://schemas.microsoft.com/office/drawing/2014/main" id="{00000000-0008-0000-0E00-0000EA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91" name="テキスト ボックス 490">
          <a:extLst>
            <a:ext uri="{FF2B5EF4-FFF2-40B4-BE49-F238E27FC236}">
              <a16:creationId xmlns:a16="http://schemas.microsoft.com/office/drawing/2014/main" id="{00000000-0008-0000-0E00-0000EB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2" name="直線コネクタ 491">
          <a:extLst>
            <a:ext uri="{FF2B5EF4-FFF2-40B4-BE49-F238E27FC236}">
              <a16:creationId xmlns:a16="http://schemas.microsoft.com/office/drawing/2014/main" id="{00000000-0008-0000-0E00-0000EC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93" name="テキスト ボックス 492">
          <a:extLst>
            <a:ext uri="{FF2B5EF4-FFF2-40B4-BE49-F238E27FC236}">
              <a16:creationId xmlns:a16="http://schemas.microsoft.com/office/drawing/2014/main" id="{00000000-0008-0000-0E00-0000ED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4" name="【認定こども園・幼稚園・保育所】&#10;一人当たり面積グラフ枠">
          <a:extLst>
            <a:ext uri="{FF2B5EF4-FFF2-40B4-BE49-F238E27FC236}">
              <a16:creationId xmlns:a16="http://schemas.microsoft.com/office/drawing/2014/main" id="{00000000-0008-0000-0E00-0000EE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119634</xdr:rowOff>
    </xdr:from>
    <xdr:to>
      <xdr:col>116</xdr:col>
      <xdr:colOff>62864</xdr:colOff>
      <xdr:row>41</xdr:row>
      <xdr:rowOff>115062</xdr:rowOff>
    </xdr:to>
    <xdr:cxnSp macro="">
      <xdr:nvCxnSpPr>
        <xdr:cNvPr id="495" name="直線コネクタ 494">
          <a:extLst>
            <a:ext uri="{FF2B5EF4-FFF2-40B4-BE49-F238E27FC236}">
              <a16:creationId xmlns:a16="http://schemas.microsoft.com/office/drawing/2014/main" id="{00000000-0008-0000-0E00-0000EF010000}"/>
            </a:ext>
          </a:extLst>
        </xdr:cNvPr>
        <xdr:cNvCxnSpPr/>
      </xdr:nvCxnSpPr>
      <xdr:spPr>
        <a:xfrm flipV="1">
          <a:off x="22160864" y="5948934"/>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96" name="【認定こども園・幼稚園・保育所】&#10;一人当たり面積最小値テキスト">
          <a:extLst>
            <a:ext uri="{FF2B5EF4-FFF2-40B4-BE49-F238E27FC236}">
              <a16:creationId xmlns:a16="http://schemas.microsoft.com/office/drawing/2014/main" id="{00000000-0008-0000-0E00-0000F0010000}"/>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97" name="直線コネクタ 496">
          <a:extLst>
            <a:ext uri="{FF2B5EF4-FFF2-40B4-BE49-F238E27FC236}">
              <a16:creationId xmlns:a16="http://schemas.microsoft.com/office/drawing/2014/main" id="{00000000-0008-0000-0E00-0000F1010000}"/>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66311</xdr:rowOff>
    </xdr:from>
    <xdr:ext cx="469744" cy="259045"/>
    <xdr:sp macro="" textlink="">
      <xdr:nvSpPr>
        <xdr:cNvPr id="498" name="【認定こども園・幼稚園・保育所】&#10;一人当たり面積最大値テキスト">
          <a:extLst>
            <a:ext uri="{FF2B5EF4-FFF2-40B4-BE49-F238E27FC236}">
              <a16:creationId xmlns:a16="http://schemas.microsoft.com/office/drawing/2014/main" id="{00000000-0008-0000-0E00-0000F2010000}"/>
            </a:ext>
          </a:extLst>
        </xdr:cNvPr>
        <xdr:cNvSpPr txBox="1"/>
      </xdr:nvSpPr>
      <xdr:spPr>
        <a:xfrm>
          <a:off x="22199600" y="572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119634</xdr:rowOff>
    </xdr:from>
    <xdr:to>
      <xdr:col>116</xdr:col>
      <xdr:colOff>152400</xdr:colOff>
      <xdr:row>34</xdr:row>
      <xdr:rowOff>119634</xdr:rowOff>
    </xdr:to>
    <xdr:cxnSp macro="">
      <xdr:nvCxnSpPr>
        <xdr:cNvPr id="499" name="直線コネクタ 498">
          <a:extLst>
            <a:ext uri="{FF2B5EF4-FFF2-40B4-BE49-F238E27FC236}">
              <a16:creationId xmlns:a16="http://schemas.microsoft.com/office/drawing/2014/main" id="{00000000-0008-0000-0E00-0000F3010000}"/>
            </a:ext>
          </a:extLst>
        </xdr:cNvPr>
        <xdr:cNvCxnSpPr/>
      </xdr:nvCxnSpPr>
      <xdr:spPr>
        <a:xfrm>
          <a:off x="22072600" y="5948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54119</xdr:rowOff>
    </xdr:from>
    <xdr:ext cx="469744" cy="259045"/>
    <xdr:sp macro="" textlink="">
      <xdr:nvSpPr>
        <xdr:cNvPr id="500" name="【認定こども園・幼稚園・保育所】&#10;一人当たり面積平均値テキスト">
          <a:extLst>
            <a:ext uri="{FF2B5EF4-FFF2-40B4-BE49-F238E27FC236}">
              <a16:creationId xmlns:a16="http://schemas.microsoft.com/office/drawing/2014/main" id="{00000000-0008-0000-0E00-0000F4010000}"/>
            </a:ext>
          </a:extLst>
        </xdr:cNvPr>
        <xdr:cNvSpPr txBox="1"/>
      </xdr:nvSpPr>
      <xdr:spPr>
        <a:xfrm>
          <a:off x="22199600" y="67406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75692</xdr:rowOff>
    </xdr:from>
    <xdr:to>
      <xdr:col>116</xdr:col>
      <xdr:colOff>114300</xdr:colOff>
      <xdr:row>40</xdr:row>
      <xdr:rowOff>5842</xdr:rowOff>
    </xdr:to>
    <xdr:sp macro="" textlink="">
      <xdr:nvSpPr>
        <xdr:cNvPr id="501" name="フローチャート: 判断 500">
          <a:extLst>
            <a:ext uri="{FF2B5EF4-FFF2-40B4-BE49-F238E27FC236}">
              <a16:creationId xmlns:a16="http://schemas.microsoft.com/office/drawing/2014/main" id="{00000000-0008-0000-0E00-0000F5010000}"/>
            </a:ext>
          </a:extLst>
        </xdr:cNvPr>
        <xdr:cNvSpPr/>
      </xdr:nvSpPr>
      <xdr:spPr>
        <a:xfrm>
          <a:off x="221107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61976</xdr:rowOff>
    </xdr:from>
    <xdr:to>
      <xdr:col>112</xdr:col>
      <xdr:colOff>38100</xdr:colOff>
      <xdr:row>39</xdr:row>
      <xdr:rowOff>163576</xdr:rowOff>
    </xdr:to>
    <xdr:sp macro="" textlink="">
      <xdr:nvSpPr>
        <xdr:cNvPr id="502" name="フローチャート: 判断 501">
          <a:extLst>
            <a:ext uri="{FF2B5EF4-FFF2-40B4-BE49-F238E27FC236}">
              <a16:creationId xmlns:a16="http://schemas.microsoft.com/office/drawing/2014/main" id="{00000000-0008-0000-0E00-0000F6010000}"/>
            </a:ext>
          </a:extLst>
        </xdr:cNvPr>
        <xdr:cNvSpPr/>
      </xdr:nvSpPr>
      <xdr:spPr>
        <a:xfrm>
          <a:off x="21272500" y="674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75692</xdr:rowOff>
    </xdr:from>
    <xdr:to>
      <xdr:col>107</xdr:col>
      <xdr:colOff>101600</xdr:colOff>
      <xdr:row>40</xdr:row>
      <xdr:rowOff>5842</xdr:rowOff>
    </xdr:to>
    <xdr:sp macro="" textlink="">
      <xdr:nvSpPr>
        <xdr:cNvPr id="503" name="フローチャート: 判断 502">
          <a:extLst>
            <a:ext uri="{FF2B5EF4-FFF2-40B4-BE49-F238E27FC236}">
              <a16:creationId xmlns:a16="http://schemas.microsoft.com/office/drawing/2014/main" id="{00000000-0008-0000-0E00-0000F7010000}"/>
            </a:ext>
          </a:extLst>
        </xdr:cNvPr>
        <xdr:cNvSpPr/>
      </xdr:nvSpPr>
      <xdr:spPr>
        <a:xfrm>
          <a:off x="20383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45974</xdr:rowOff>
    </xdr:from>
    <xdr:to>
      <xdr:col>102</xdr:col>
      <xdr:colOff>165100</xdr:colOff>
      <xdr:row>39</xdr:row>
      <xdr:rowOff>147574</xdr:rowOff>
    </xdr:to>
    <xdr:sp macro="" textlink="">
      <xdr:nvSpPr>
        <xdr:cNvPr id="504" name="フローチャート: 判断 503">
          <a:extLst>
            <a:ext uri="{FF2B5EF4-FFF2-40B4-BE49-F238E27FC236}">
              <a16:creationId xmlns:a16="http://schemas.microsoft.com/office/drawing/2014/main" id="{00000000-0008-0000-0E00-0000F8010000}"/>
            </a:ext>
          </a:extLst>
        </xdr:cNvPr>
        <xdr:cNvSpPr/>
      </xdr:nvSpPr>
      <xdr:spPr>
        <a:xfrm>
          <a:off x="19494500" y="673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89408</xdr:rowOff>
    </xdr:from>
    <xdr:to>
      <xdr:col>98</xdr:col>
      <xdr:colOff>38100</xdr:colOff>
      <xdr:row>40</xdr:row>
      <xdr:rowOff>19558</xdr:rowOff>
    </xdr:to>
    <xdr:sp macro="" textlink="">
      <xdr:nvSpPr>
        <xdr:cNvPr id="505" name="フローチャート: 判断 504">
          <a:extLst>
            <a:ext uri="{FF2B5EF4-FFF2-40B4-BE49-F238E27FC236}">
              <a16:creationId xmlns:a16="http://schemas.microsoft.com/office/drawing/2014/main" id="{00000000-0008-0000-0E00-0000F9010000}"/>
            </a:ext>
          </a:extLst>
        </xdr:cNvPr>
        <xdr:cNvSpPr/>
      </xdr:nvSpPr>
      <xdr:spPr>
        <a:xfrm>
          <a:off x="18605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6" name="テキスト ボックス 505">
          <a:extLst>
            <a:ext uri="{FF2B5EF4-FFF2-40B4-BE49-F238E27FC236}">
              <a16:creationId xmlns:a16="http://schemas.microsoft.com/office/drawing/2014/main" id="{00000000-0008-0000-0E00-0000FA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00000000-0008-0000-0E00-0000FC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00000000-0008-0000-0E00-0000FE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11684</xdr:rowOff>
    </xdr:from>
    <xdr:to>
      <xdr:col>116</xdr:col>
      <xdr:colOff>114300</xdr:colOff>
      <xdr:row>35</xdr:row>
      <xdr:rowOff>113284</xdr:rowOff>
    </xdr:to>
    <xdr:sp macro="" textlink="">
      <xdr:nvSpPr>
        <xdr:cNvPr id="511" name="楕円 510">
          <a:extLst>
            <a:ext uri="{FF2B5EF4-FFF2-40B4-BE49-F238E27FC236}">
              <a16:creationId xmlns:a16="http://schemas.microsoft.com/office/drawing/2014/main" id="{00000000-0008-0000-0E00-0000FF010000}"/>
            </a:ext>
          </a:extLst>
        </xdr:cNvPr>
        <xdr:cNvSpPr/>
      </xdr:nvSpPr>
      <xdr:spPr>
        <a:xfrm>
          <a:off x="22110700" y="601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98061</xdr:rowOff>
    </xdr:from>
    <xdr:ext cx="469744" cy="259045"/>
    <xdr:sp macro="" textlink="">
      <xdr:nvSpPr>
        <xdr:cNvPr id="512" name="【認定こども園・幼稚園・保育所】&#10;一人当たり面積該当値テキスト">
          <a:extLst>
            <a:ext uri="{FF2B5EF4-FFF2-40B4-BE49-F238E27FC236}">
              <a16:creationId xmlns:a16="http://schemas.microsoft.com/office/drawing/2014/main" id="{00000000-0008-0000-0E00-000000020000}"/>
            </a:ext>
          </a:extLst>
        </xdr:cNvPr>
        <xdr:cNvSpPr txBox="1"/>
      </xdr:nvSpPr>
      <xdr:spPr>
        <a:xfrm>
          <a:off x="22199600" y="5927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41402</xdr:rowOff>
    </xdr:from>
    <xdr:to>
      <xdr:col>112</xdr:col>
      <xdr:colOff>38100</xdr:colOff>
      <xdr:row>35</xdr:row>
      <xdr:rowOff>143002</xdr:rowOff>
    </xdr:to>
    <xdr:sp macro="" textlink="">
      <xdr:nvSpPr>
        <xdr:cNvPr id="513" name="楕円 512">
          <a:extLst>
            <a:ext uri="{FF2B5EF4-FFF2-40B4-BE49-F238E27FC236}">
              <a16:creationId xmlns:a16="http://schemas.microsoft.com/office/drawing/2014/main" id="{00000000-0008-0000-0E00-000001020000}"/>
            </a:ext>
          </a:extLst>
        </xdr:cNvPr>
        <xdr:cNvSpPr/>
      </xdr:nvSpPr>
      <xdr:spPr>
        <a:xfrm>
          <a:off x="21272500" y="604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62484</xdr:rowOff>
    </xdr:from>
    <xdr:to>
      <xdr:col>116</xdr:col>
      <xdr:colOff>63500</xdr:colOff>
      <xdr:row>35</xdr:row>
      <xdr:rowOff>92202</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flipV="1">
          <a:off x="21323300" y="6063234"/>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154703</xdr:rowOff>
    </xdr:from>
    <xdr:ext cx="469744" cy="259045"/>
    <xdr:sp macro="" textlink="">
      <xdr:nvSpPr>
        <xdr:cNvPr id="515" name="n_1aveValue【認定こども園・幼稚園・保育所】&#10;一人当たり面積">
          <a:extLst>
            <a:ext uri="{FF2B5EF4-FFF2-40B4-BE49-F238E27FC236}">
              <a16:creationId xmlns:a16="http://schemas.microsoft.com/office/drawing/2014/main" id="{00000000-0008-0000-0E00-000003020000}"/>
            </a:ext>
          </a:extLst>
        </xdr:cNvPr>
        <xdr:cNvSpPr txBox="1"/>
      </xdr:nvSpPr>
      <xdr:spPr>
        <a:xfrm>
          <a:off x="21075727" y="684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22369</xdr:rowOff>
    </xdr:from>
    <xdr:ext cx="469744" cy="259045"/>
    <xdr:sp macro="" textlink="">
      <xdr:nvSpPr>
        <xdr:cNvPr id="516" name="n_2aveValue【認定こども園・幼稚園・保育所】&#10;一人当たり面積">
          <a:extLst>
            <a:ext uri="{FF2B5EF4-FFF2-40B4-BE49-F238E27FC236}">
              <a16:creationId xmlns:a16="http://schemas.microsoft.com/office/drawing/2014/main" id="{00000000-0008-0000-0E00-000004020000}"/>
            </a:ext>
          </a:extLst>
        </xdr:cNvPr>
        <xdr:cNvSpPr txBox="1"/>
      </xdr:nvSpPr>
      <xdr:spPr>
        <a:xfrm>
          <a:off x="20199427" y="653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164101</xdr:rowOff>
    </xdr:from>
    <xdr:ext cx="469744" cy="259045"/>
    <xdr:sp macro="" textlink="">
      <xdr:nvSpPr>
        <xdr:cNvPr id="517" name="n_3aveValue【認定こども園・幼稚園・保育所】&#10;一人当たり面積">
          <a:extLst>
            <a:ext uri="{FF2B5EF4-FFF2-40B4-BE49-F238E27FC236}">
              <a16:creationId xmlns:a16="http://schemas.microsoft.com/office/drawing/2014/main" id="{00000000-0008-0000-0E00-000005020000}"/>
            </a:ext>
          </a:extLst>
        </xdr:cNvPr>
        <xdr:cNvSpPr txBox="1"/>
      </xdr:nvSpPr>
      <xdr:spPr>
        <a:xfrm>
          <a:off x="19310427"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36085</xdr:rowOff>
    </xdr:from>
    <xdr:ext cx="469744" cy="259045"/>
    <xdr:sp macro="" textlink="">
      <xdr:nvSpPr>
        <xdr:cNvPr id="518" name="n_4aveValue【認定こども園・幼稚園・保育所】&#10;一人当たり面積">
          <a:extLst>
            <a:ext uri="{FF2B5EF4-FFF2-40B4-BE49-F238E27FC236}">
              <a16:creationId xmlns:a16="http://schemas.microsoft.com/office/drawing/2014/main" id="{00000000-0008-0000-0E00-000006020000}"/>
            </a:ext>
          </a:extLst>
        </xdr:cNvPr>
        <xdr:cNvSpPr txBox="1"/>
      </xdr:nvSpPr>
      <xdr:spPr>
        <a:xfrm>
          <a:off x="18421427"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159529</xdr:rowOff>
    </xdr:from>
    <xdr:ext cx="469744" cy="259045"/>
    <xdr:sp macro="" textlink="">
      <xdr:nvSpPr>
        <xdr:cNvPr id="519" name="n_1mainValue【認定こども園・幼稚園・保育所】&#10;一人当たり面積">
          <a:extLst>
            <a:ext uri="{FF2B5EF4-FFF2-40B4-BE49-F238E27FC236}">
              <a16:creationId xmlns:a16="http://schemas.microsoft.com/office/drawing/2014/main" id="{00000000-0008-0000-0E00-000007020000}"/>
            </a:ext>
          </a:extLst>
        </xdr:cNvPr>
        <xdr:cNvSpPr txBox="1"/>
      </xdr:nvSpPr>
      <xdr:spPr>
        <a:xfrm>
          <a:off x="21075727" y="581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0" name="正方形/長方形 519">
          <a:extLst>
            <a:ext uri="{FF2B5EF4-FFF2-40B4-BE49-F238E27FC236}">
              <a16:creationId xmlns:a16="http://schemas.microsoft.com/office/drawing/2014/main" id="{00000000-0008-0000-0E00-000008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1" name="正方形/長方形 520">
          <a:extLst>
            <a:ext uri="{FF2B5EF4-FFF2-40B4-BE49-F238E27FC236}">
              <a16:creationId xmlns:a16="http://schemas.microsoft.com/office/drawing/2014/main" id="{00000000-0008-0000-0E00-000009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2" name="正方形/長方形 521">
          <a:extLst>
            <a:ext uri="{FF2B5EF4-FFF2-40B4-BE49-F238E27FC236}">
              <a16:creationId xmlns:a16="http://schemas.microsoft.com/office/drawing/2014/main" id="{00000000-0008-0000-0E00-00000A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3" name="正方形/長方形 522">
          <a:extLst>
            <a:ext uri="{FF2B5EF4-FFF2-40B4-BE49-F238E27FC236}">
              <a16:creationId xmlns:a16="http://schemas.microsoft.com/office/drawing/2014/main" id="{00000000-0008-0000-0E00-00000B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4" name="正方形/長方形 523">
          <a:extLst>
            <a:ext uri="{FF2B5EF4-FFF2-40B4-BE49-F238E27FC236}">
              <a16:creationId xmlns:a16="http://schemas.microsoft.com/office/drawing/2014/main" id="{00000000-0008-0000-0E00-00000C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5" name="正方形/長方形 524">
          <a:extLst>
            <a:ext uri="{FF2B5EF4-FFF2-40B4-BE49-F238E27FC236}">
              <a16:creationId xmlns:a16="http://schemas.microsoft.com/office/drawing/2014/main" id="{00000000-0008-0000-0E00-00000D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6" name="正方形/長方形 525">
          <a:extLst>
            <a:ext uri="{FF2B5EF4-FFF2-40B4-BE49-F238E27FC236}">
              <a16:creationId xmlns:a16="http://schemas.microsoft.com/office/drawing/2014/main" id="{00000000-0008-0000-0E00-00000E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7" name="正方形/長方形 526">
          <a:extLst>
            <a:ext uri="{FF2B5EF4-FFF2-40B4-BE49-F238E27FC236}">
              <a16:creationId xmlns:a16="http://schemas.microsoft.com/office/drawing/2014/main" id="{00000000-0008-0000-0E00-00000F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6" name="テキスト ボックス 535">
          <a:extLst>
            <a:ext uri="{FF2B5EF4-FFF2-40B4-BE49-F238E27FC236}">
              <a16:creationId xmlns:a16="http://schemas.microsoft.com/office/drawing/2014/main" id="{00000000-0008-0000-0E00-000018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7" name="直線コネクタ 536">
          <a:extLst>
            <a:ext uri="{FF2B5EF4-FFF2-40B4-BE49-F238E27FC236}">
              <a16:creationId xmlns:a16="http://schemas.microsoft.com/office/drawing/2014/main" id="{00000000-0008-0000-0E00-000019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8" name="テキスト ボックス 537">
          <a:extLst>
            <a:ext uri="{FF2B5EF4-FFF2-40B4-BE49-F238E27FC236}">
              <a16:creationId xmlns:a16="http://schemas.microsoft.com/office/drawing/2014/main" id="{00000000-0008-0000-0E00-00001A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9" name="直線コネクタ 538">
          <a:extLst>
            <a:ext uri="{FF2B5EF4-FFF2-40B4-BE49-F238E27FC236}">
              <a16:creationId xmlns:a16="http://schemas.microsoft.com/office/drawing/2014/main" id="{00000000-0008-0000-0E00-00001B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40" name="テキスト ボックス 539">
          <a:extLst>
            <a:ext uri="{FF2B5EF4-FFF2-40B4-BE49-F238E27FC236}">
              <a16:creationId xmlns:a16="http://schemas.microsoft.com/office/drawing/2014/main" id="{00000000-0008-0000-0E00-00001C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1" name="直線コネクタ 540">
          <a:extLst>
            <a:ext uri="{FF2B5EF4-FFF2-40B4-BE49-F238E27FC236}">
              <a16:creationId xmlns:a16="http://schemas.microsoft.com/office/drawing/2014/main" id="{00000000-0008-0000-0E00-00001D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42" name="テキスト ボックス 541">
          <a:extLst>
            <a:ext uri="{FF2B5EF4-FFF2-40B4-BE49-F238E27FC236}">
              <a16:creationId xmlns:a16="http://schemas.microsoft.com/office/drawing/2014/main" id="{00000000-0008-0000-0E00-00001E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3" name="【学校施設】&#10;有形固定資産減価償却率グラフ枠">
          <a:extLst>
            <a:ext uri="{FF2B5EF4-FFF2-40B4-BE49-F238E27FC236}">
              <a16:creationId xmlns:a16="http://schemas.microsoft.com/office/drawing/2014/main" id="{00000000-0008-0000-0E00-00001F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45720</xdr:rowOff>
    </xdr:from>
    <xdr:to>
      <xdr:col>85</xdr:col>
      <xdr:colOff>126364</xdr:colOff>
      <xdr:row>63</xdr:row>
      <xdr:rowOff>59055</xdr:rowOff>
    </xdr:to>
    <xdr:cxnSp macro="">
      <xdr:nvCxnSpPr>
        <xdr:cNvPr id="544" name="直線コネクタ 543">
          <a:extLst>
            <a:ext uri="{FF2B5EF4-FFF2-40B4-BE49-F238E27FC236}">
              <a16:creationId xmlns:a16="http://schemas.microsoft.com/office/drawing/2014/main" id="{00000000-0008-0000-0E00-000020020000}"/>
            </a:ext>
          </a:extLst>
        </xdr:cNvPr>
        <xdr:cNvCxnSpPr/>
      </xdr:nvCxnSpPr>
      <xdr:spPr>
        <a:xfrm flipV="1">
          <a:off x="16318864" y="9646920"/>
          <a:ext cx="0" cy="1213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62882</xdr:rowOff>
    </xdr:from>
    <xdr:ext cx="405111" cy="259045"/>
    <xdr:sp macro="" textlink="">
      <xdr:nvSpPr>
        <xdr:cNvPr id="545" name="【学校施設】&#10;有形固定資産減価償却率最小値テキスト">
          <a:extLst>
            <a:ext uri="{FF2B5EF4-FFF2-40B4-BE49-F238E27FC236}">
              <a16:creationId xmlns:a16="http://schemas.microsoft.com/office/drawing/2014/main" id="{00000000-0008-0000-0E00-000021020000}"/>
            </a:ext>
          </a:extLst>
        </xdr:cNvPr>
        <xdr:cNvSpPr txBox="1"/>
      </xdr:nvSpPr>
      <xdr:spPr>
        <a:xfrm>
          <a:off x="16357600" y="1086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59055</xdr:rowOff>
    </xdr:from>
    <xdr:to>
      <xdr:col>86</xdr:col>
      <xdr:colOff>25400</xdr:colOff>
      <xdr:row>63</xdr:row>
      <xdr:rowOff>59055</xdr:rowOff>
    </xdr:to>
    <xdr:cxnSp macro="">
      <xdr:nvCxnSpPr>
        <xdr:cNvPr id="546" name="直線コネクタ 545">
          <a:extLst>
            <a:ext uri="{FF2B5EF4-FFF2-40B4-BE49-F238E27FC236}">
              <a16:creationId xmlns:a16="http://schemas.microsoft.com/office/drawing/2014/main" id="{00000000-0008-0000-0E00-000022020000}"/>
            </a:ext>
          </a:extLst>
        </xdr:cNvPr>
        <xdr:cNvCxnSpPr/>
      </xdr:nvCxnSpPr>
      <xdr:spPr>
        <a:xfrm>
          <a:off x="16230600" y="1086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163847</xdr:rowOff>
    </xdr:from>
    <xdr:ext cx="405111" cy="259045"/>
    <xdr:sp macro="" textlink="">
      <xdr:nvSpPr>
        <xdr:cNvPr id="547" name="【学校施設】&#10;有形固定資産減価償却率最大値テキスト">
          <a:extLst>
            <a:ext uri="{FF2B5EF4-FFF2-40B4-BE49-F238E27FC236}">
              <a16:creationId xmlns:a16="http://schemas.microsoft.com/office/drawing/2014/main" id="{00000000-0008-0000-0E00-000023020000}"/>
            </a:ext>
          </a:extLst>
        </xdr:cNvPr>
        <xdr:cNvSpPr txBox="1"/>
      </xdr:nvSpPr>
      <xdr:spPr>
        <a:xfrm>
          <a:off x="163576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548" name="直線コネクタ 547">
          <a:extLst>
            <a:ext uri="{FF2B5EF4-FFF2-40B4-BE49-F238E27FC236}">
              <a16:creationId xmlns:a16="http://schemas.microsoft.com/office/drawing/2014/main" id="{00000000-0008-0000-0E00-000024020000}"/>
            </a:ext>
          </a:extLst>
        </xdr:cNvPr>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25417</xdr:rowOff>
    </xdr:from>
    <xdr:ext cx="405111" cy="259045"/>
    <xdr:sp macro="" textlink="">
      <xdr:nvSpPr>
        <xdr:cNvPr id="549" name="【学校施設】&#10;有形固定資産減価償却率平均値テキスト">
          <a:extLst>
            <a:ext uri="{FF2B5EF4-FFF2-40B4-BE49-F238E27FC236}">
              <a16:creationId xmlns:a16="http://schemas.microsoft.com/office/drawing/2014/main" id="{00000000-0008-0000-0E00-000025020000}"/>
            </a:ext>
          </a:extLst>
        </xdr:cNvPr>
        <xdr:cNvSpPr txBox="1"/>
      </xdr:nvSpPr>
      <xdr:spPr>
        <a:xfrm>
          <a:off x="16357600" y="10140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xdr:rowOff>
    </xdr:from>
    <xdr:to>
      <xdr:col>85</xdr:col>
      <xdr:colOff>177800</xdr:colOff>
      <xdr:row>60</xdr:row>
      <xdr:rowOff>104140</xdr:rowOff>
    </xdr:to>
    <xdr:sp macro="" textlink="">
      <xdr:nvSpPr>
        <xdr:cNvPr id="550" name="フローチャート: 判断 549">
          <a:extLst>
            <a:ext uri="{FF2B5EF4-FFF2-40B4-BE49-F238E27FC236}">
              <a16:creationId xmlns:a16="http://schemas.microsoft.com/office/drawing/2014/main" id="{00000000-0008-0000-0E00-000026020000}"/>
            </a:ext>
          </a:extLst>
        </xdr:cNvPr>
        <xdr:cNvSpPr/>
      </xdr:nvSpPr>
      <xdr:spPr>
        <a:xfrm>
          <a:off x="162687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149225</xdr:rowOff>
    </xdr:from>
    <xdr:to>
      <xdr:col>81</xdr:col>
      <xdr:colOff>101600</xdr:colOff>
      <xdr:row>60</xdr:row>
      <xdr:rowOff>79375</xdr:rowOff>
    </xdr:to>
    <xdr:sp macro="" textlink="">
      <xdr:nvSpPr>
        <xdr:cNvPr id="551" name="フローチャート: 判断 550">
          <a:extLst>
            <a:ext uri="{FF2B5EF4-FFF2-40B4-BE49-F238E27FC236}">
              <a16:creationId xmlns:a16="http://schemas.microsoft.com/office/drawing/2014/main" id="{00000000-0008-0000-0E00-000027020000}"/>
            </a:ext>
          </a:extLst>
        </xdr:cNvPr>
        <xdr:cNvSpPr/>
      </xdr:nvSpPr>
      <xdr:spPr>
        <a:xfrm>
          <a:off x="15430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162560</xdr:rowOff>
    </xdr:from>
    <xdr:to>
      <xdr:col>76</xdr:col>
      <xdr:colOff>165100</xdr:colOff>
      <xdr:row>60</xdr:row>
      <xdr:rowOff>92710</xdr:rowOff>
    </xdr:to>
    <xdr:sp macro="" textlink="">
      <xdr:nvSpPr>
        <xdr:cNvPr id="552" name="フローチャート: 判断 551">
          <a:extLst>
            <a:ext uri="{FF2B5EF4-FFF2-40B4-BE49-F238E27FC236}">
              <a16:creationId xmlns:a16="http://schemas.microsoft.com/office/drawing/2014/main" id="{00000000-0008-0000-0E00-000028020000}"/>
            </a:ext>
          </a:extLst>
        </xdr:cNvPr>
        <xdr:cNvSpPr/>
      </xdr:nvSpPr>
      <xdr:spPr>
        <a:xfrm>
          <a:off x="14541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19685</xdr:rowOff>
    </xdr:from>
    <xdr:to>
      <xdr:col>72</xdr:col>
      <xdr:colOff>38100</xdr:colOff>
      <xdr:row>60</xdr:row>
      <xdr:rowOff>121285</xdr:rowOff>
    </xdr:to>
    <xdr:sp macro="" textlink="">
      <xdr:nvSpPr>
        <xdr:cNvPr id="553" name="フローチャート: 判断 552">
          <a:extLst>
            <a:ext uri="{FF2B5EF4-FFF2-40B4-BE49-F238E27FC236}">
              <a16:creationId xmlns:a16="http://schemas.microsoft.com/office/drawing/2014/main" id="{00000000-0008-0000-0E00-000029020000}"/>
            </a:ext>
          </a:extLst>
        </xdr:cNvPr>
        <xdr:cNvSpPr/>
      </xdr:nvSpPr>
      <xdr:spPr>
        <a:xfrm>
          <a:off x="13652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635</xdr:rowOff>
    </xdr:from>
    <xdr:to>
      <xdr:col>67</xdr:col>
      <xdr:colOff>101600</xdr:colOff>
      <xdr:row>60</xdr:row>
      <xdr:rowOff>102235</xdr:rowOff>
    </xdr:to>
    <xdr:sp macro="" textlink="">
      <xdr:nvSpPr>
        <xdr:cNvPr id="554" name="フローチャート: 判断 553">
          <a:extLst>
            <a:ext uri="{FF2B5EF4-FFF2-40B4-BE49-F238E27FC236}">
              <a16:creationId xmlns:a16="http://schemas.microsoft.com/office/drawing/2014/main" id="{00000000-0008-0000-0E00-00002A020000}"/>
            </a:ext>
          </a:extLst>
        </xdr:cNvPr>
        <xdr:cNvSpPr/>
      </xdr:nvSpPr>
      <xdr:spPr>
        <a:xfrm>
          <a:off x="12763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00000000-0008-0000-0E00-00002B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00000000-0008-0000-0E00-00002C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7" name="テキスト ボックス 556">
          <a:extLst>
            <a:ext uri="{FF2B5EF4-FFF2-40B4-BE49-F238E27FC236}">
              <a16:creationId xmlns:a16="http://schemas.microsoft.com/office/drawing/2014/main" id="{00000000-0008-0000-0E00-00002D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8" name="テキスト ボックス 557">
          <a:extLst>
            <a:ext uri="{FF2B5EF4-FFF2-40B4-BE49-F238E27FC236}">
              <a16:creationId xmlns:a16="http://schemas.microsoft.com/office/drawing/2014/main" id="{00000000-0008-0000-0E00-00002E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9" name="テキスト ボックス 558">
          <a:extLst>
            <a:ext uri="{FF2B5EF4-FFF2-40B4-BE49-F238E27FC236}">
              <a16:creationId xmlns:a16="http://schemas.microsoft.com/office/drawing/2014/main" id="{00000000-0008-0000-0E00-00002F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46355</xdr:rowOff>
    </xdr:from>
    <xdr:to>
      <xdr:col>85</xdr:col>
      <xdr:colOff>177800</xdr:colOff>
      <xdr:row>61</xdr:row>
      <xdr:rowOff>147955</xdr:rowOff>
    </xdr:to>
    <xdr:sp macro="" textlink="">
      <xdr:nvSpPr>
        <xdr:cNvPr id="560" name="楕円 559">
          <a:extLst>
            <a:ext uri="{FF2B5EF4-FFF2-40B4-BE49-F238E27FC236}">
              <a16:creationId xmlns:a16="http://schemas.microsoft.com/office/drawing/2014/main" id="{00000000-0008-0000-0E00-000030020000}"/>
            </a:ext>
          </a:extLst>
        </xdr:cNvPr>
        <xdr:cNvSpPr/>
      </xdr:nvSpPr>
      <xdr:spPr>
        <a:xfrm>
          <a:off x="16268700" y="105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24782</xdr:rowOff>
    </xdr:from>
    <xdr:ext cx="405111" cy="259045"/>
    <xdr:sp macro="" textlink="">
      <xdr:nvSpPr>
        <xdr:cNvPr id="561" name="【学校施設】&#10;有形固定資産減価償却率該当値テキスト">
          <a:extLst>
            <a:ext uri="{FF2B5EF4-FFF2-40B4-BE49-F238E27FC236}">
              <a16:creationId xmlns:a16="http://schemas.microsoft.com/office/drawing/2014/main" id="{00000000-0008-0000-0E00-000031020000}"/>
            </a:ext>
          </a:extLst>
        </xdr:cNvPr>
        <xdr:cNvSpPr txBox="1"/>
      </xdr:nvSpPr>
      <xdr:spPr>
        <a:xfrm>
          <a:off x="16357600" y="1048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113030</xdr:rowOff>
    </xdr:from>
    <xdr:to>
      <xdr:col>81</xdr:col>
      <xdr:colOff>101600</xdr:colOff>
      <xdr:row>61</xdr:row>
      <xdr:rowOff>43180</xdr:rowOff>
    </xdr:to>
    <xdr:sp macro="" textlink="">
      <xdr:nvSpPr>
        <xdr:cNvPr id="562" name="楕円 561">
          <a:extLst>
            <a:ext uri="{FF2B5EF4-FFF2-40B4-BE49-F238E27FC236}">
              <a16:creationId xmlns:a16="http://schemas.microsoft.com/office/drawing/2014/main" id="{00000000-0008-0000-0E00-000032020000}"/>
            </a:ext>
          </a:extLst>
        </xdr:cNvPr>
        <xdr:cNvSpPr/>
      </xdr:nvSpPr>
      <xdr:spPr>
        <a:xfrm>
          <a:off x="154305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163830</xdr:rowOff>
    </xdr:from>
    <xdr:to>
      <xdr:col>85</xdr:col>
      <xdr:colOff>127000</xdr:colOff>
      <xdr:row>61</xdr:row>
      <xdr:rowOff>97155</xdr:rowOff>
    </xdr:to>
    <xdr:cxnSp macro="">
      <xdr:nvCxnSpPr>
        <xdr:cNvPr id="563" name="直線コネクタ 562">
          <a:extLst>
            <a:ext uri="{FF2B5EF4-FFF2-40B4-BE49-F238E27FC236}">
              <a16:creationId xmlns:a16="http://schemas.microsoft.com/office/drawing/2014/main" id="{00000000-0008-0000-0E00-000033020000}"/>
            </a:ext>
          </a:extLst>
        </xdr:cNvPr>
        <xdr:cNvCxnSpPr/>
      </xdr:nvCxnSpPr>
      <xdr:spPr>
        <a:xfrm>
          <a:off x="15481300" y="10450830"/>
          <a:ext cx="8382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95902</xdr:rowOff>
    </xdr:from>
    <xdr:ext cx="405111" cy="259045"/>
    <xdr:sp macro="" textlink="">
      <xdr:nvSpPr>
        <xdr:cNvPr id="564" name="n_1aveValue【学校施設】&#10;有形固定資産減価償却率">
          <a:extLst>
            <a:ext uri="{FF2B5EF4-FFF2-40B4-BE49-F238E27FC236}">
              <a16:creationId xmlns:a16="http://schemas.microsoft.com/office/drawing/2014/main" id="{00000000-0008-0000-0E00-000034020000}"/>
            </a:ext>
          </a:extLst>
        </xdr:cNvPr>
        <xdr:cNvSpPr txBox="1"/>
      </xdr:nvSpPr>
      <xdr:spPr>
        <a:xfrm>
          <a:off x="152660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109237</xdr:rowOff>
    </xdr:from>
    <xdr:ext cx="405111" cy="259045"/>
    <xdr:sp macro="" textlink="">
      <xdr:nvSpPr>
        <xdr:cNvPr id="565" name="n_2aveValue【学校施設】&#10;有形固定資産減価償却率">
          <a:extLst>
            <a:ext uri="{FF2B5EF4-FFF2-40B4-BE49-F238E27FC236}">
              <a16:creationId xmlns:a16="http://schemas.microsoft.com/office/drawing/2014/main" id="{00000000-0008-0000-0E00-000035020000}"/>
            </a:ext>
          </a:extLst>
        </xdr:cNvPr>
        <xdr:cNvSpPr txBox="1"/>
      </xdr:nvSpPr>
      <xdr:spPr>
        <a:xfrm>
          <a:off x="143897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137812</xdr:rowOff>
    </xdr:from>
    <xdr:ext cx="405111" cy="259045"/>
    <xdr:sp macro="" textlink="">
      <xdr:nvSpPr>
        <xdr:cNvPr id="566" name="n_3aveValue【学校施設】&#10;有形固定資産減価償却率">
          <a:extLst>
            <a:ext uri="{FF2B5EF4-FFF2-40B4-BE49-F238E27FC236}">
              <a16:creationId xmlns:a16="http://schemas.microsoft.com/office/drawing/2014/main" id="{00000000-0008-0000-0E00-000036020000}"/>
            </a:ext>
          </a:extLst>
        </xdr:cNvPr>
        <xdr:cNvSpPr txBox="1"/>
      </xdr:nvSpPr>
      <xdr:spPr>
        <a:xfrm>
          <a:off x="13500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118762</xdr:rowOff>
    </xdr:from>
    <xdr:ext cx="405111" cy="259045"/>
    <xdr:sp macro="" textlink="">
      <xdr:nvSpPr>
        <xdr:cNvPr id="567" name="n_4aveValue【学校施設】&#10;有形固定資産減価償却率">
          <a:extLst>
            <a:ext uri="{FF2B5EF4-FFF2-40B4-BE49-F238E27FC236}">
              <a16:creationId xmlns:a16="http://schemas.microsoft.com/office/drawing/2014/main" id="{00000000-0008-0000-0E00-000037020000}"/>
            </a:ext>
          </a:extLst>
        </xdr:cNvPr>
        <xdr:cNvSpPr txBox="1"/>
      </xdr:nvSpPr>
      <xdr:spPr>
        <a:xfrm>
          <a:off x="126117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34307</xdr:rowOff>
    </xdr:from>
    <xdr:ext cx="405111" cy="259045"/>
    <xdr:sp macro="" textlink="">
      <xdr:nvSpPr>
        <xdr:cNvPr id="568" name="n_1mainValue【学校施設】&#10;有形固定資産減価償却率">
          <a:extLst>
            <a:ext uri="{FF2B5EF4-FFF2-40B4-BE49-F238E27FC236}">
              <a16:creationId xmlns:a16="http://schemas.microsoft.com/office/drawing/2014/main" id="{00000000-0008-0000-0E00-000038020000}"/>
            </a:ext>
          </a:extLst>
        </xdr:cNvPr>
        <xdr:cNvSpPr txBox="1"/>
      </xdr:nvSpPr>
      <xdr:spPr>
        <a:xfrm>
          <a:off x="15266044" y="1049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00000000-0008-0000-0E00-00003E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00000000-0008-0000-0E00-00003F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00000000-0008-0000-0E00-000040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00000000-0008-0000-0E00-00004D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64008</xdr:rowOff>
    </xdr:from>
    <xdr:to>
      <xdr:col>116</xdr:col>
      <xdr:colOff>62864</xdr:colOff>
      <xdr:row>62</xdr:row>
      <xdr:rowOff>87554</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flipV="1">
          <a:off x="22160864" y="9493758"/>
          <a:ext cx="0" cy="1223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91381</xdr:rowOff>
    </xdr:from>
    <xdr:ext cx="469744" cy="259045"/>
    <xdr:sp macro="" textlink="">
      <xdr:nvSpPr>
        <xdr:cNvPr id="591" name="【学校施設】&#10;一人当たり面積最小値テキスト">
          <a:extLst>
            <a:ext uri="{FF2B5EF4-FFF2-40B4-BE49-F238E27FC236}">
              <a16:creationId xmlns:a16="http://schemas.microsoft.com/office/drawing/2014/main" id="{00000000-0008-0000-0E00-00004F020000}"/>
            </a:ext>
          </a:extLst>
        </xdr:cNvPr>
        <xdr:cNvSpPr txBox="1"/>
      </xdr:nvSpPr>
      <xdr:spPr>
        <a:xfrm>
          <a:off x="22199600" y="10721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87554</xdr:rowOff>
    </xdr:from>
    <xdr:to>
      <xdr:col>116</xdr:col>
      <xdr:colOff>152400</xdr:colOff>
      <xdr:row>62</xdr:row>
      <xdr:rowOff>87554</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a:off x="22072600" y="10717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10685</xdr:rowOff>
    </xdr:from>
    <xdr:ext cx="469744" cy="259045"/>
    <xdr:sp macro="" textlink="">
      <xdr:nvSpPr>
        <xdr:cNvPr id="593" name="【学校施設】&#10;一人当たり面積最大値テキスト">
          <a:extLst>
            <a:ext uri="{FF2B5EF4-FFF2-40B4-BE49-F238E27FC236}">
              <a16:creationId xmlns:a16="http://schemas.microsoft.com/office/drawing/2014/main" id="{00000000-0008-0000-0E00-000051020000}"/>
            </a:ext>
          </a:extLst>
        </xdr:cNvPr>
        <xdr:cNvSpPr txBox="1"/>
      </xdr:nvSpPr>
      <xdr:spPr>
        <a:xfrm>
          <a:off x="22199600" y="926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64008</xdr:rowOff>
    </xdr:from>
    <xdr:to>
      <xdr:col>116</xdr:col>
      <xdr:colOff>152400</xdr:colOff>
      <xdr:row>55</xdr:row>
      <xdr:rowOff>64008</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a:off x="22072600" y="949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165599</xdr:rowOff>
    </xdr:from>
    <xdr:ext cx="469744" cy="259045"/>
    <xdr:sp macro="" textlink="">
      <xdr:nvSpPr>
        <xdr:cNvPr id="595" name="【学校施設】&#10;一人当たり面積平均値テキスト">
          <a:extLst>
            <a:ext uri="{FF2B5EF4-FFF2-40B4-BE49-F238E27FC236}">
              <a16:creationId xmlns:a16="http://schemas.microsoft.com/office/drawing/2014/main" id="{00000000-0008-0000-0E00-000053020000}"/>
            </a:ext>
          </a:extLst>
        </xdr:cNvPr>
        <xdr:cNvSpPr txBox="1"/>
      </xdr:nvSpPr>
      <xdr:spPr>
        <a:xfrm>
          <a:off x="22199600" y="104525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15722</xdr:rowOff>
    </xdr:from>
    <xdr:to>
      <xdr:col>116</xdr:col>
      <xdr:colOff>114300</xdr:colOff>
      <xdr:row>61</xdr:row>
      <xdr:rowOff>117322</xdr:rowOff>
    </xdr:to>
    <xdr:sp macro="" textlink="">
      <xdr:nvSpPr>
        <xdr:cNvPr id="596" name="フローチャート: 判断 595">
          <a:extLst>
            <a:ext uri="{FF2B5EF4-FFF2-40B4-BE49-F238E27FC236}">
              <a16:creationId xmlns:a16="http://schemas.microsoft.com/office/drawing/2014/main" id="{00000000-0008-0000-0E00-000054020000}"/>
            </a:ext>
          </a:extLst>
        </xdr:cNvPr>
        <xdr:cNvSpPr/>
      </xdr:nvSpPr>
      <xdr:spPr>
        <a:xfrm>
          <a:off x="22110700" y="1047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17323</xdr:rowOff>
    </xdr:from>
    <xdr:to>
      <xdr:col>112</xdr:col>
      <xdr:colOff>38100</xdr:colOff>
      <xdr:row>61</xdr:row>
      <xdr:rowOff>118923</xdr:rowOff>
    </xdr:to>
    <xdr:sp macro="" textlink="">
      <xdr:nvSpPr>
        <xdr:cNvPr id="597" name="フローチャート: 判断 596">
          <a:extLst>
            <a:ext uri="{FF2B5EF4-FFF2-40B4-BE49-F238E27FC236}">
              <a16:creationId xmlns:a16="http://schemas.microsoft.com/office/drawing/2014/main" id="{00000000-0008-0000-0E00-000055020000}"/>
            </a:ext>
          </a:extLst>
        </xdr:cNvPr>
        <xdr:cNvSpPr/>
      </xdr:nvSpPr>
      <xdr:spPr>
        <a:xfrm>
          <a:off x="21272500" y="1047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28981</xdr:rowOff>
    </xdr:from>
    <xdr:to>
      <xdr:col>107</xdr:col>
      <xdr:colOff>101600</xdr:colOff>
      <xdr:row>61</xdr:row>
      <xdr:rowOff>130581</xdr:rowOff>
    </xdr:to>
    <xdr:sp macro="" textlink="">
      <xdr:nvSpPr>
        <xdr:cNvPr id="598" name="フローチャート: 判断 597">
          <a:extLst>
            <a:ext uri="{FF2B5EF4-FFF2-40B4-BE49-F238E27FC236}">
              <a16:creationId xmlns:a16="http://schemas.microsoft.com/office/drawing/2014/main" id="{00000000-0008-0000-0E00-000056020000}"/>
            </a:ext>
          </a:extLst>
        </xdr:cNvPr>
        <xdr:cNvSpPr/>
      </xdr:nvSpPr>
      <xdr:spPr>
        <a:xfrm>
          <a:off x="20383500" y="10487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7036</xdr:rowOff>
    </xdr:from>
    <xdr:to>
      <xdr:col>102</xdr:col>
      <xdr:colOff>165100</xdr:colOff>
      <xdr:row>61</xdr:row>
      <xdr:rowOff>108636</xdr:rowOff>
    </xdr:to>
    <xdr:sp macro="" textlink="">
      <xdr:nvSpPr>
        <xdr:cNvPr id="599" name="フローチャート: 判断 598">
          <a:extLst>
            <a:ext uri="{FF2B5EF4-FFF2-40B4-BE49-F238E27FC236}">
              <a16:creationId xmlns:a16="http://schemas.microsoft.com/office/drawing/2014/main" id="{00000000-0008-0000-0E00-000057020000}"/>
            </a:ext>
          </a:extLst>
        </xdr:cNvPr>
        <xdr:cNvSpPr/>
      </xdr:nvSpPr>
      <xdr:spPr>
        <a:xfrm>
          <a:off x="19494500" y="1046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28981</xdr:rowOff>
    </xdr:from>
    <xdr:to>
      <xdr:col>98</xdr:col>
      <xdr:colOff>38100</xdr:colOff>
      <xdr:row>61</xdr:row>
      <xdr:rowOff>130581</xdr:rowOff>
    </xdr:to>
    <xdr:sp macro="" textlink="">
      <xdr:nvSpPr>
        <xdr:cNvPr id="600" name="フローチャート: 判断 599">
          <a:extLst>
            <a:ext uri="{FF2B5EF4-FFF2-40B4-BE49-F238E27FC236}">
              <a16:creationId xmlns:a16="http://schemas.microsoft.com/office/drawing/2014/main" id="{00000000-0008-0000-0E00-000058020000}"/>
            </a:ext>
          </a:extLst>
        </xdr:cNvPr>
        <xdr:cNvSpPr/>
      </xdr:nvSpPr>
      <xdr:spPr>
        <a:xfrm>
          <a:off x="18605500" y="10487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E00-000059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58700</xdr:rowOff>
    </xdr:from>
    <xdr:to>
      <xdr:col>116</xdr:col>
      <xdr:colOff>114300</xdr:colOff>
      <xdr:row>58</xdr:row>
      <xdr:rowOff>160300</xdr:rowOff>
    </xdr:to>
    <xdr:sp macro="" textlink="">
      <xdr:nvSpPr>
        <xdr:cNvPr id="606" name="楕円 605">
          <a:extLst>
            <a:ext uri="{FF2B5EF4-FFF2-40B4-BE49-F238E27FC236}">
              <a16:creationId xmlns:a16="http://schemas.microsoft.com/office/drawing/2014/main" id="{00000000-0008-0000-0E00-00005E020000}"/>
            </a:ext>
          </a:extLst>
        </xdr:cNvPr>
        <xdr:cNvSpPr/>
      </xdr:nvSpPr>
      <xdr:spPr>
        <a:xfrm>
          <a:off x="22110700" y="100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81577</xdr:rowOff>
    </xdr:from>
    <xdr:ext cx="469744" cy="259045"/>
    <xdr:sp macro="" textlink="">
      <xdr:nvSpPr>
        <xdr:cNvPr id="607" name="【学校施設】&#10;一人当たり面積該当値テキスト">
          <a:extLst>
            <a:ext uri="{FF2B5EF4-FFF2-40B4-BE49-F238E27FC236}">
              <a16:creationId xmlns:a16="http://schemas.microsoft.com/office/drawing/2014/main" id="{00000000-0008-0000-0E00-00005F020000}"/>
            </a:ext>
          </a:extLst>
        </xdr:cNvPr>
        <xdr:cNvSpPr txBox="1"/>
      </xdr:nvSpPr>
      <xdr:spPr>
        <a:xfrm>
          <a:off x="22199600" y="985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81331</xdr:rowOff>
    </xdr:from>
    <xdr:to>
      <xdr:col>112</xdr:col>
      <xdr:colOff>38100</xdr:colOff>
      <xdr:row>59</xdr:row>
      <xdr:rowOff>11481</xdr:rowOff>
    </xdr:to>
    <xdr:sp macro="" textlink="">
      <xdr:nvSpPr>
        <xdr:cNvPr id="608" name="楕円 607">
          <a:extLst>
            <a:ext uri="{FF2B5EF4-FFF2-40B4-BE49-F238E27FC236}">
              <a16:creationId xmlns:a16="http://schemas.microsoft.com/office/drawing/2014/main" id="{00000000-0008-0000-0E00-000060020000}"/>
            </a:ext>
          </a:extLst>
        </xdr:cNvPr>
        <xdr:cNvSpPr/>
      </xdr:nvSpPr>
      <xdr:spPr>
        <a:xfrm>
          <a:off x="21272500" y="1002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109500</xdr:rowOff>
    </xdr:from>
    <xdr:to>
      <xdr:col>116</xdr:col>
      <xdr:colOff>63500</xdr:colOff>
      <xdr:row>58</xdr:row>
      <xdr:rowOff>132131</xdr:rowOff>
    </xdr:to>
    <xdr:cxnSp macro="">
      <xdr:nvCxnSpPr>
        <xdr:cNvPr id="609" name="直線コネクタ 608">
          <a:extLst>
            <a:ext uri="{FF2B5EF4-FFF2-40B4-BE49-F238E27FC236}">
              <a16:creationId xmlns:a16="http://schemas.microsoft.com/office/drawing/2014/main" id="{00000000-0008-0000-0E00-000061020000}"/>
            </a:ext>
          </a:extLst>
        </xdr:cNvPr>
        <xdr:cNvCxnSpPr/>
      </xdr:nvCxnSpPr>
      <xdr:spPr>
        <a:xfrm flipV="1">
          <a:off x="21323300" y="10053600"/>
          <a:ext cx="838200" cy="2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110050</xdr:rowOff>
    </xdr:from>
    <xdr:ext cx="469744" cy="259045"/>
    <xdr:sp macro="" textlink="">
      <xdr:nvSpPr>
        <xdr:cNvPr id="610" name="n_1aveValue【学校施設】&#10;一人当たり面積">
          <a:extLst>
            <a:ext uri="{FF2B5EF4-FFF2-40B4-BE49-F238E27FC236}">
              <a16:creationId xmlns:a16="http://schemas.microsoft.com/office/drawing/2014/main" id="{00000000-0008-0000-0E00-000062020000}"/>
            </a:ext>
          </a:extLst>
        </xdr:cNvPr>
        <xdr:cNvSpPr txBox="1"/>
      </xdr:nvSpPr>
      <xdr:spPr>
        <a:xfrm>
          <a:off x="21075727" y="10568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147108</xdr:rowOff>
    </xdr:from>
    <xdr:ext cx="469744" cy="259045"/>
    <xdr:sp macro="" textlink="">
      <xdr:nvSpPr>
        <xdr:cNvPr id="611" name="n_2aveValue【学校施設】&#10;一人当たり面積">
          <a:extLst>
            <a:ext uri="{FF2B5EF4-FFF2-40B4-BE49-F238E27FC236}">
              <a16:creationId xmlns:a16="http://schemas.microsoft.com/office/drawing/2014/main" id="{00000000-0008-0000-0E00-000063020000}"/>
            </a:ext>
          </a:extLst>
        </xdr:cNvPr>
        <xdr:cNvSpPr txBox="1"/>
      </xdr:nvSpPr>
      <xdr:spPr>
        <a:xfrm>
          <a:off x="20199427" y="1026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125163</xdr:rowOff>
    </xdr:from>
    <xdr:ext cx="469744" cy="259045"/>
    <xdr:sp macro="" textlink="">
      <xdr:nvSpPr>
        <xdr:cNvPr id="612" name="n_3aveValue【学校施設】&#10;一人当たり面積">
          <a:extLst>
            <a:ext uri="{FF2B5EF4-FFF2-40B4-BE49-F238E27FC236}">
              <a16:creationId xmlns:a16="http://schemas.microsoft.com/office/drawing/2014/main" id="{00000000-0008-0000-0E00-000064020000}"/>
            </a:ext>
          </a:extLst>
        </xdr:cNvPr>
        <xdr:cNvSpPr txBox="1"/>
      </xdr:nvSpPr>
      <xdr:spPr>
        <a:xfrm>
          <a:off x="19310427" y="10240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147108</xdr:rowOff>
    </xdr:from>
    <xdr:ext cx="469744" cy="259045"/>
    <xdr:sp macro="" textlink="">
      <xdr:nvSpPr>
        <xdr:cNvPr id="613" name="n_4aveValue【学校施設】&#10;一人当たり面積">
          <a:extLst>
            <a:ext uri="{FF2B5EF4-FFF2-40B4-BE49-F238E27FC236}">
              <a16:creationId xmlns:a16="http://schemas.microsoft.com/office/drawing/2014/main" id="{00000000-0008-0000-0E00-000065020000}"/>
            </a:ext>
          </a:extLst>
        </xdr:cNvPr>
        <xdr:cNvSpPr txBox="1"/>
      </xdr:nvSpPr>
      <xdr:spPr>
        <a:xfrm>
          <a:off x="18421427" y="1026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28008</xdr:rowOff>
    </xdr:from>
    <xdr:ext cx="469744" cy="259045"/>
    <xdr:sp macro="" textlink="">
      <xdr:nvSpPr>
        <xdr:cNvPr id="614" name="n_1mainValue【学校施設】&#10;一人当たり面積">
          <a:extLst>
            <a:ext uri="{FF2B5EF4-FFF2-40B4-BE49-F238E27FC236}">
              <a16:creationId xmlns:a16="http://schemas.microsoft.com/office/drawing/2014/main" id="{00000000-0008-0000-0E00-000066020000}"/>
            </a:ext>
          </a:extLst>
        </xdr:cNvPr>
        <xdr:cNvSpPr txBox="1"/>
      </xdr:nvSpPr>
      <xdr:spPr>
        <a:xfrm>
          <a:off x="21075727" y="980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6" name="正方形/長方形 615">
          <a:extLst>
            <a:ext uri="{FF2B5EF4-FFF2-40B4-BE49-F238E27FC236}">
              <a16:creationId xmlns:a16="http://schemas.microsoft.com/office/drawing/2014/main" id="{00000000-0008-0000-0E00-000068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7" name="正方形/長方形 616">
          <a:extLst>
            <a:ext uri="{FF2B5EF4-FFF2-40B4-BE49-F238E27FC236}">
              <a16:creationId xmlns:a16="http://schemas.microsoft.com/office/drawing/2014/main" id="{00000000-0008-0000-0E00-000069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8" name="正方形/長方形 617">
          <a:extLst>
            <a:ext uri="{FF2B5EF4-FFF2-40B4-BE49-F238E27FC236}">
              <a16:creationId xmlns:a16="http://schemas.microsoft.com/office/drawing/2014/main" id="{00000000-0008-0000-0E00-00006A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9" name="正方形/長方形 618">
          <a:extLst>
            <a:ext uri="{FF2B5EF4-FFF2-40B4-BE49-F238E27FC236}">
              <a16:creationId xmlns:a16="http://schemas.microsoft.com/office/drawing/2014/main" id="{00000000-0008-0000-0E00-00006B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0" name="正方形/長方形 619">
          <a:extLst>
            <a:ext uri="{FF2B5EF4-FFF2-40B4-BE49-F238E27FC236}">
              <a16:creationId xmlns:a16="http://schemas.microsoft.com/office/drawing/2014/main" id="{00000000-0008-0000-0E00-00006C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1" name="正方形/長方形 620">
          <a:extLst>
            <a:ext uri="{FF2B5EF4-FFF2-40B4-BE49-F238E27FC236}">
              <a16:creationId xmlns:a16="http://schemas.microsoft.com/office/drawing/2014/main" id="{00000000-0008-0000-0E00-00006D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2" name="正方形/長方形 621">
          <a:extLst>
            <a:ext uri="{FF2B5EF4-FFF2-40B4-BE49-F238E27FC236}">
              <a16:creationId xmlns:a16="http://schemas.microsoft.com/office/drawing/2014/main" id="{00000000-0008-0000-0E00-00006E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3" name="テキスト ボックス 622">
          <a:extLst>
            <a:ext uri="{FF2B5EF4-FFF2-40B4-BE49-F238E27FC236}">
              <a16:creationId xmlns:a16="http://schemas.microsoft.com/office/drawing/2014/main" id="{00000000-0008-0000-0E00-00006F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4" name="直線コネクタ 623">
          <a:extLst>
            <a:ext uri="{FF2B5EF4-FFF2-40B4-BE49-F238E27FC236}">
              <a16:creationId xmlns:a16="http://schemas.microsoft.com/office/drawing/2014/main" id="{00000000-0008-0000-0E00-000070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5" name="テキスト ボックス 624">
          <a:extLst>
            <a:ext uri="{FF2B5EF4-FFF2-40B4-BE49-F238E27FC236}">
              <a16:creationId xmlns:a16="http://schemas.microsoft.com/office/drawing/2014/main" id="{00000000-0008-0000-0E00-000071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6" name="直線コネクタ 625">
          <a:extLst>
            <a:ext uri="{FF2B5EF4-FFF2-40B4-BE49-F238E27FC236}">
              <a16:creationId xmlns:a16="http://schemas.microsoft.com/office/drawing/2014/main" id="{00000000-0008-0000-0E00-000072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7" name="テキスト ボックス 626">
          <a:extLst>
            <a:ext uri="{FF2B5EF4-FFF2-40B4-BE49-F238E27FC236}">
              <a16:creationId xmlns:a16="http://schemas.microsoft.com/office/drawing/2014/main" id="{00000000-0008-0000-0E00-000073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8" name="直線コネクタ 627">
          <a:extLst>
            <a:ext uri="{FF2B5EF4-FFF2-40B4-BE49-F238E27FC236}">
              <a16:creationId xmlns:a16="http://schemas.microsoft.com/office/drawing/2014/main" id="{00000000-0008-0000-0E00-000074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9" name="テキスト ボックス 628">
          <a:extLst>
            <a:ext uri="{FF2B5EF4-FFF2-40B4-BE49-F238E27FC236}">
              <a16:creationId xmlns:a16="http://schemas.microsoft.com/office/drawing/2014/main" id="{00000000-0008-0000-0E00-000075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0" name="直線コネクタ 629">
          <a:extLst>
            <a:ext uri="{FF2B5EF4-FFF2-40B4-BE49-F238E27FC236}">
              <a16:creationId xmlns:a16="http://schemas.microsoft.com/office/drawing/2014/main" id="{00000000-0008-0000-0E00-000076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1" name="テキスト ボックス 630">
          <a:extLst>
            <a:ext uri="{FF2B5EF4-FFF2-40B4-BE49-F238E27FC236}">
              <a16:creationId xmlns:a16="http://schemas.microsoft.com/office/drawing/2014/main" id="{00000000-0008-0000-0E00-000077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2" name="直線コネクタ 631">
          <a:extLst>
            <a:ext uri="{FF2B5EF4-FFF2-40B4-BE49-F238E27FC236}">
              <a16:creationId xmlns:a16="http://schemas.microsoft.com/office/drawing/2014/main" id="{00000000-0008-0000-0E00-000078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3" name="テキスト ボックス 632">
          <a:extLst>
            <a:ext uri="{FF2B5EF4-FFF2-40B4-BE49-F238E27FC236}">
              <a16:creationId xmlns:a16="http://schemas.microsoft.com/office/drawing/2014/main" id="{00000000-0008-0000-0E00-000079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5" name="テキスト ボックス 634">
          <a:extLst>
            <a:ext uri="{FF2B5EF4-FFF2-40B4-BE49-F238E27FC236}">
              <a16:creationId xmlns:a16="http://schemas.microsoft.com/office/drawing/2014/main" id="{00000000-0008-0000-0E00-00007B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7" name="テキスト ボックス 636">
          <a:extLst>
            <a:ext uri="{FF2B5EF4-FFF2-40B4-BE49-F238E27FC236}">
              <a16:creationId xmlns:a16="http://schemas.microsoft.com/office/drawing/2014/main" id="{00000000-0008-0000-0E00-00007D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8" name="【児童館】&#10;有形固定資産減価償却率グラフ枠">
          <a:extLst>
            <a:ext uri="{FF2B5EF4-FFF2-40B4-BE49-F238E27FC236}">
              <a16:creationId xmlns:a16="http://schemas.microsoft.com/office/drawing/2014/main" id="{00000000-0008-0000-0E00-00007E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40005</xdr:rowOff>
    </xdr:from>
    <xdr:to>
      <xdr:col>85</xdr:col>
      <xdr:colOff>126364</xdr:colOff>
      <xdr:row>86</xdr:row>
      <xdr:rowOff>114300</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flipV="1">
          <a:off x="16318864" y="13241655"/>
          <a:ext cx="0" cy="16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0" name="【児童館】&#10;有形固定資産減価償却率最小値テキスト">
          <a:extLst>
            <a:ext uri="{FF2B5EF4-FFF2-40B4-BE49-F238E27FC236}">
              <a16:creationId xmlns:a16="http://schemas.microsoft.com/office/drawing/2014/main" id="{00000000-0008-0000-0E00-000080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1" name="直線コネクタ 640">
          <a:extLst>
            <a:ext uri="{FF2B5EF4-FFF2-40B4-BE49-F238E27FC236}">
              <a16:creationId xmlns:a16="http://schemas.microsoft.com/office/drawing/2014/main" id="{00000000-0008-0000-0E00-000081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158132</xdr:rowOff>
    </xdr:from>
    <xdr:ext cx="405111" cy="259045"/>
    <xdr:sp macro="" textlink="">
      <xdr:nvSpPr>
        <xdr:cNvPr id="642" name="【児童館】&#10;有形固定資産減価償却率最大値テキスト">
          <a:extLst>
            <a:ext uri="{FF2B5EF4-FFF2-40B4-BE49-F238E27FC236}">
              <a16:creationId xmlns:a16="http://schemas.microsoft.com/office/drawing/2014/main" id="{00000000-0008-0000-0E00-000082020000}"/>
            </a:ext>
          </a:extLst>
        </xdr:cNvPr>
        <xdr:cNvSpPr txBox="1"/>
      </xdr:nvSpPr>
      <xdr:spPr>
        <a:xfrm>
          <a:off x="16357600" y="1301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40005</xdr:rowOff>
    </xdr:from>
    <xdr:to>
      <xdr:col>86</xdr:col>
      <xdr:colOff>25400</xdr:colOff>
      <xdr:row>77</xdr:row>
      <xdr:rowOff>40005</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a:off x="16230600" y="1324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130191</xdr:rowOff>
    </xdr:from>
    <xdr:ext cx="405111" cy="259045"/>
    <xdr:sp macro="" textlink="">
      <xdr:nvSpPr>
        <xdr:cNvPr id="644" name="【児童館】&#10;有形固定資産減価償却率平均値テキスト">
          <a:extLst>
            <a:ext uri="{FF2B5EF4-FFF2-40B4-BE49-F238E27FC236}">
              <a16:creationId xmlns:a16="http://schemas.microsoft.com/office/drawing/2014/main" id="{00000000-0008-0000-0E00-000084020000}"/>
            </a:ext>
          </a:extLst>
        </xdr:cNvPr>
        <xdr:cNvSpPr txBox="1"/>
      </xdr:nvSpPr>
      <xdr:spPr>
        <a:xfrm>
          <a:off x="16357600" y="13846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107314</xdr:rowOff>
    </xdr:from>
    <xdr:to>
      <xdr:col>85</xdr:col>
      <xdr:colOff>177800</xdr:colOff>
      <xdr:row>82</xdr:row>
      <xdr:rowOff>37464</xdr:rowOff>
    </xdr:to>
    <xdr:sp macro="" textlink="">
      <xdr:nvSpPr>
        <xdr:cNvPr id="645" name="フローチャート: 判断 644">
          <a:extLst>
            <a:ext uri="{FF2B5EF4-FFF2-40B4-BE49-F238E27FC236}">
              <a16:creationId xmlns:a16="http://schemas.microsoft.com/office/drawing/2014/main" id="{00000000-0008-0000-0E00-000085020000}"/>
            </a:ext>
          </a:extLst>
        </xdr:cNvPr>
        <xdr:cNvSpPr/>
      </xdr:nvSpPr>
      <xdr:spPr>
        <a:xfrm>
          <a:off x="162687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646" name="フローチャート: 判断 645">
          <a:extLst>
            <a:ext uri="{FF2B5EF4-FFF2-40B4-BE49-F238E27FC236}">
              <a16:creationId xmlns:a16="http://schemas.microsoft.com/office/drawing/2014/main" id="{00000000-0008-0000-0E00-000086020000}"/>
            </a:ext>
          </a:extLst>
        </xdr:cNvPr>
        <xdr:cNvSpPr/>
      </xdr:nvSpPr>
      <xdr:spPr>
        <a:xfrm>
          <a:off x="15430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647" name="フローチャート: 判断 646">
          <a:extLst>
            <a:ext uri="{FF2B5EF4-FFF2-40B4-BE49-F238E27FC236}">
              <a16:creationId xmlns:a16="http://schemas.microsoft.com/office/drawing/2014/main" id="{00000000-0008-0000-0E00-000087020000}"/>
            </a:ext>
          </a:extLst>
        </xdr:cNvPr>
        <xdr:cNvSpPr/>
      </xdr:nvSpPr>
      <xdr:spPr>
        <a:xfrm>
          <a:off x="14541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52070</xdr:rowOff>
    </xdr:from>
    <xdr:to>
      <xdr:col>72</xdr:col>
      <xdr:colOff>38100</xdr:colOff>
      <xdr:row>83</xdr:row>
      <xdr:rowOff>153670</xdr:rowOff>
    </xdr:to>
    <xdr:sp macro="" textlink="">
      <xdr:nvSpPr>
        <xdr:cNvPr id="648" name="フローチャート: 判断 647">
          <a:extLst>
            <a:ext uri="{FF2B5EF4-FFF2-40B4-BE49-F238E27FC236}">
              <a16:creationId xmlns:a16="http://schemas.microsoft.com/office/drawing/2014/main" id="{00000000-0008-0000-0E00-000088020000}"/>
            </a:ext>
          </a:extLst>
        </xdr:cNvPr>
        <xdr:cNvSpPr/>
      </xdr:nvSpPr>
      <xdr:spPr>
        <a:xfrm>
          <a:off x="136525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36830</xdr:rowOff>
    </xdr:from>
    <xdr:to>
      <xdr:col>67</xdr:col>
      <xdr:colOff>101600</xdr:colOff>
      <xdr:row>83</xdr:row>
      <xdr:rowOff>138430</xdr:rowOff>
    </xdr:to>
    <xdr:sp macro="" textlink="">
      <xdr:nvSpPr>
        <xdr:cNvPr id="649" name="フローチャート: 判断 648">
          <a:extLst>
            <a:ext uri="{FF2B5EF4-FFF2-40B4-BE49-F238E27FC236}">
              <a16:creationId xmlns:a16="http://schemas.microsoft.com/office/drawing/2014/main" id="{00000000-0008-0000-0E00-000089020000}"/>
            </a:ext>
          </a:extLst>
        </xdr:cNvPr>
        <xdr:cNvSpPr/>
      </xdr:nvSpPr>
      <xdr:spPr>
        <a:xfrm>
          <a:off x="127635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00000000-0008-0000-0E00-00008A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00000000-0008-0000-0E00-00008B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00000000-0008-0000-0E00-00008C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00000000-0008-0000-0E00-00008D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00000000-0008-0000-0E00-00008E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53975</xdr:rowOff>
    </xdr:from>
    <xdr:to>
      <xdr:col>85</xdr:col>
      <xdr:colOff>177800</xdr:colOff>
      <xdr:row>86</xdr:row>
      <xdr:rowOff>155575</xdr:rowOff>
    </xdr:to>
    <xdr:sp macro="" textlink="">
      <xdr:nvSpPr>
        <xdr:cNvPr id="655" name="楕円 654">
          <a:extLst>
            <a:ext uri="{FF2B5EF4-FFF2-40B4-BE49-F238E27FC236}">
              <a16:creationId xmlns:a16="http://schemas.microsoft.com/office/drawing/2014/main" id="{00000000-0008-0000-0E00-00008F020000}"/>
            </a:ext>
          </a:extLst>
        </xdr:cNvPr>
        <xdr:cNvSpPr/>
      </xdr:nvSpPr>
      <xdr:spPr>
        <a:xfrm>
          <a:off x="16268700" y="1479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140352</xdr:rowOff>
    </xdr:from>
    <xdr:ext cx="405111" cy="259045"/>
    <xdr:sp macro="" textlink="">
      <xdr:nvSpPr>
        <xdr:cNvPr id="656" name="【児童館】&#10;有形固定資産減価償却率該当値テキスト">
          <a:extLst>
            <a:ext uri="{FF2B5EF4-FFF2-40B4-BE49-F238E27FC236}">
              <a16:creationId xmlns:a16="http://schemas.microsoft.com/office/drawing/2014/main" id="{00000000-0008-0000-0E00-000090020000}"/>
            </a:ext>
          </a:extLst>
        </xdr:cNvPr>
        <xdr:cNvSpPr txBox="1"/>
      </xdr:nvSpPr>
      <xdr:spPr>
        <a:xfrm>
          <a:off x="16357600" y="14713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156845</xdr:rowOff>
    </xdr:from>
    <xdr:to>
      <xdr:col>81</xdr:col>
      <xdr:colOff>101600</xdr:colOff>
      <xdr:row>86</xdr:row>
      <xdr:rowOff>86995</xdr:rowOff>
    </xdr:to>
    <xdr:sp macro="" textlink="">
      <xdr:nvSpPr>
        <xdr:cNvPr id="657" name="楕円 656">
          <a:extLst>
            <a:ext uri="{FF2B5EF4-FFF2-40B4-BE49-F238E27FC236}">
              <a16:creationId xmlns:a16="http://schemas.microsoft.com/office/drawing/2014/main" id="{00000000-0008-0000-0E00-000091020000}"/>
            </a:ext>
          </a:extLst>
        </xdr:cNvPr>
        <xdr:cNvSpPr/>
      </xdr:nvSpPr>
      <xdr:spPr>
        <a:xfrm>
          <a:off x="15430500" y="1473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36195</xdr:rowOff>
    </xdr:from>
    <xdr:to>
      <xdr:col>85</xdr:col>
      <xdr:colOff>127000</xdr:colOff>
      <xdr:row>86</xdr:row>
      <xdr:rowOff>104775</xdr:rowOff>
    </xdr:to>
    <xdr:cxnSp macro="">
      <xdr:nvCxnSpPr>
        <xdr:cNvPr id="658" name="直線コネクタ 657">
          <a:extLst>
            <a:ext uri="{FF2B5EF4-FFF2-40B4-BE49-F238E27FC236}">
              <a16:creationId xmlns:a16="http://schemas.microsoft.com/office/drawing/2014/main" id="{00000000-0008-0000-0E00-000092020000}"/>
            </a:ext>
          </a:extLst>
        </xdr:cNvPr>
        <xdr:cNvCxnSpPr/>
      </xdr:nvCxnSpPr>
      <xdr:spPr>
        <a:xfrm>
          <a:off x="15481300" y="14780895"/>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69232</xdr:rowOff>
    </xdr:from>
    <xdr:ext cx="405111" cy="259045"/>
    <xdr:sp macro="" textlink="">
      <xdr:nvSpPr>
        <xdr:cNvPr id="659" name="n_1aveValue【児童館】&#10;有形固定資産減価償却率">
          <a:extLst>
            <a:ext uri="{FF2B5EF4-FFF2-40B4-BE49-F238E27FC236}">
              <a16:creationId xmlns:a16="http://schemas.microsoft.com/office/drawing/2014/main" id="{00000000-0008-0000-0E00-000093020000}"/>
            </a:ext>
          </a:extLst>
        </xdr:cNvPr>
        <xdr:cNvSpPr txBox="1"/>
      </xdr:nvSpPr>
      <xdr:spPr>
        <a:xfrm>
          <a:off x="152660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69232</xdr:rowOff>
    </xdr:from>
    <xdr:ext cx="405111" cy="259045"/>
    <xdr:sp macro="" textlink="">
      <xdr:nvSpPr>
        <xdr:cNvPr id="660" name="n_2aveValue【児童館】&#10;有形固定資産減価償却率">
          <a:extLst>
            <a:ext uri="{FF2B5EF4-FFF2-40B4-BE49-F238E27FC236}">
              <a16:creationId xmlns:a16="http://schemas.microsoft.com/office/drawing/2014/main" id="{00000000-0008-0000-0E00-000094020000}"/>
            </a:ext>
          </a:extLst>
        </xdr:cNvPr>
        <xdr:cNvSpPr txBox="1"/>
      </xdr:nvSpPr>
      <xdr:spPr>
        <a:xfrm>
          <a:off x="143897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170197</xdr:rowOff>
    </xdr:from>
    <xdr:ext cx="405111" cy="259045"/>
    <xdr:sp macro="" textlink="">
      <xdr:nvSpPr>
        <xdr:cNvPr id="661" name="n_3aveValue【児童館】&#10;有形固定資産減価償却率">
          <a:extLst>
            <a:ext uri="{FF2B5EF4-FFF2-40B4-BE49-F238E27FC236}">
              <a16:creationId xmlns:a16="http://schemas.microsoft.com/office/drawing/2014/main" id="{00000000-0008-0000-0E00-000095020000}"/>
            </a:ext>
          </a:extLst>
        </xdr:cNvPr>
        <xdr:cNvSpPr txBox="1"/>
      </xdr:nvSpPr>
      <xdr:spPr>
        <a:xfrm>
          <a:off x="13500744" y="1405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154957</xdr:rowOff>
    </xdr:from>
    <xdr:ext cx="405111" cy="259045"/>
    <xdr:sp macro="" textlink="">
      <xdr:nvSpPr>
        <xdr:cNvPr id="662" name="n_4aveValue【児童館】&#10;有形固定資産減価償却率">
          <a:extLst>
            <a:ext uri="{FF2B5EF4-FFF2-40B4-BE49-F238E27FC236}">
              <a16:creationId xmlns:a16="http://schemas.microsoft.com/office/drawing/2014/main" id="{00000000-0008-0000-0E00-000096020000}"/>
            </a:ext>
          </a:extLst>
        </xdr:cNvPr>
        <xdr:cNvSpPr txBox="1"/>
      </xdr:nvSpPr>
      <xdr:spPr>
        <a:xfrm>
          <a:off x="12611744" y="1404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78122</xdr:rowOff>
    </xdr:from>
    <xdr:ext cx="405111" cy="259045"/>
    <xdr:sp macro="" textlink="">
      <xdr:nvSpPr>
        <xdr:cNvPr id="663" name="n_1mainValue【児童館】&#10;有形固定資産減価償却率">
          <a:extLst>
            <a:ext uri="{FF2B5EF4-FFF2-40B4-BE49-F238E27FC236}">
              <a16:creationId xmlns:a16="http://schemas.microsoft.com/office/drawing/2014/main" id="{00000000-0008-0000-0E00-000097020000}"/>
            </a:ext>
          </a:extLst>
        </xdr:cNvPr>
        <xdr:cNvSpPr txBox="1"/>
      </xdr:nvSpPr>
      <xdr:spPr>
        <a:xfrm>
          <a:off x="15266044" y="1482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4" name="正方形/長方形 663">
          <a:extLst>
            <a:ext uri="{FF2B5EF4-FFF2-40B4-BE49-F238E27FC236}">
              <a16:creationId xmlns:a16="http://schemas.microsoft.com/office/drawing/2014/main" id="{00000000-0008-0000-0E00-000098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5" name="正方形/長方形 664">
          <a:extLst>
            <a:ext uri="{FF2B5EF4-FFF2-40B4-BE49-F238E27FC236}">
              <a16:creationId xmlns:a16="http://schemas.microsoft.com/office/drawing/2014/main" id="{00000000-0008-0000-0E00-000099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66" name="正方形/長方形 665">
          <a:extLst>
            <a:ext uri="{FF2B5EF4-FFF2-40B4-BE49-F238E27FC236}">
              <a16:creationId xmlns:a16="http://schemas.microsoft.com/office/drawing/2014/main" id="{00000000-0008-0000-0E00-00009A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67" name="正方形/長方形 666">
          <a:extLst>
            <a:ext uri="{FF2B5EF4-FFF2-40B4-BE49-F238E27FC236}">
              <a16:creationId xmlns:a16="http://schemas.microsoft.com/office/drawing/2014/main" id="{00000000-0008-0000-0E00-00009B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68" name="正方形/長方形 667">
          <a:extLst>
            <a:ext uri="{FF2B5EF4-FFF2-40B4-BE49-F238E27FC236}">
              <a16:creationId xmlns:a16="http://schemas.microsoft.com/office/drawing/2014/main" id="{00000000-0008-0000-0E00-00009C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9" name="正方形/長方形 668">
          <a:extLst>
            <a:ext uri="{FF2B5EF4-FFF2-40B4-BE49-F238E27FC236}">
              <a16:creationId xmlns:a16="http://schemas.microsoft.com/office/drawing/2014/main" id="{00000000-0008-0000-0E00-00009D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0" name="正方形/長方形 669">
          <a:extLst>
            <a:ext uri="{FF2B5EF4-FFF2-40B4-BE49-F238E27FC236}">
              <a16:creationId xmlns:a16="http://schemas.microsoft.com/office/drawing/2014/main" id="{00000000-0008-0000-0E00-00009E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1" name="正方形/長方形 670">
          <a:extLst>
            <a:ext uri="{FF2B5EF4-FFF2-40B4-BE49-F238E27FC236}">
              <a16:creationId xmlns:a16="http://schemas.microsoft.com/office/drawing/2014/main" id="{00000000-0008-0000-0E00-00009F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2" name="テキスト ボックス 671">
          <a:extLst>
            <a:ext uri="{FF2B5EF4-FFF2-40B4-BE49-F238E27FC236}">
              <a16:creationId xmlns:a16="http://schemas.microsoft.com/office/drawing/2014/main" id="{00000000-0008-0000-0E00-0000A0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3" name="直線コネクタ 672">
          <a:extLst>
            <a:ext uri="{FF2B5EF4-FFF2-40B4-BE49-F238E27FC236}">
              <a16:creationId xmlns:a16="http://schemas.microsoft.com/office/drawing/2014/main" id="{00000000-0008-0000-0E00-0000A1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74" name="直線コネクタ 673">
          <a:extLst>
            <a:ext uri="{FF2B5EF4-FFF2-40B4-BE49-F238E27FC236}">
              <a16:creationId xmlns:a16="http://schemas.microsoft.com/office/drawing/2014/main" id="{00000000-0008-0000-0E00-0000A2020000}"/>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75" name="テキスト ボックス 674">
          <a:extLst>
            <a:ext uri="{FF2B5EF4-FFF2-40B4-BE49-F238E27FC236}">
              <a16:creationId xmlns:a16="http://schemas.microsoft.com/office/drawing/2014/main" id="{00000000-0008-0000-0E00-0000A3020000}"/>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76" name="直線コネクタ 675">
          <a:extLst>
            <a:ext uri="{FF2B5EF4-FFF2-40B4-BE49-F238E27FC236}">
              <a16:creationId xmlns:a16="http://schemas.microsoft.com/office/drawing/2014/main" id="{00000000-0008-0000-0E00-0000A4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77" name="テキスト ボックス 676">
          <a:extLst>
            <a:ext uri="{FF2B5EF4-FFF2-40B4-BE49-F238E27FC236}">
              <a16:creationId xmlns:a16="http://schemas.microsoft.com/office/drawing/2014/main" id="{00000000-0008-0000-0E00-0000A5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78" name="直線コネクタ 677">
          <a:extLst>
            <a:ext uri="{FF2B5EF4-FFF2-40B4-BE49-F238E27FC236}">
              <a16:creationId xmlns:a16="http://schemas.microsoft.com/office/drawing/2014/main" id="{00000000-0008-0000-0E00-0000A6020000}"/>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0" name="直線コネクタ 679">
          <a:extLst>
            <a:ext uri="{FF2B5EF4-FFF2-40B4-BE49-F238E27FC236}">
              <a16:creationId xmlns:a16="http://schemas.microsoft.com/office/drawing/2014/main" id="{00000000-0008-0000-0E00-0000A8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81" name="テキスト ボックス 680">
          <a:extLst>
            <a:ext uri="{FF2B5EF4-FFF2-40B4-BE49-F238E27FC236}">
              <a16:creationId xmlns:a16="http://schemas.microsoft.com/office/drawing/2014/main" id="{00000000-0008-0000-0E00-0000A9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82" name="【児童館】&#10;一人当たり面積グラフ枠">
          <a:extLst>
            <a:ext uri="{FF2B5EF4-FFF2-40B4-BE49-F238E27FC236}">
              <a16:creationId xmlns:a16="http://schemas.microsoft.com/office/drawing/2014/main" id="{00000000-0008-0000-0E00-0000AA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49530</xdr:rowOff>
    </xdr:from>
    <xdr:to>
      <xdr:col>116</xdr:col>
      <xdr:colOff>62864</xdr:colOff>
      <xdr:row>85</xdr:row>
      <xdr:rowOff>83820</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flipV="1">
          <a:off x="22160864" y="1342263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87647</xdr:rowOff>
    </xdr:from>
    <xdr:ext cx="469744" cy="259045"/>
    <xdr:sp macro="" textlink="">
      <xdr:nvSpPr>
        <xdr:cNvPr id="684" name="【児童館】&#10;一人当たり面積最小値テキスト">
          <a:extLst>
            <a:ext uri="{FF2B5EF4-FFF2-40B4-BE49-F238E27FC236}">
              <a16:creationId xmlns:a16="http://schemas.microsoft.com/office/drawing/2014/main" id="{00000000-0008-0000-0E00-0000AC020000}"/>
            </a:ext>
          </a:extLst>
        </xdr:cNvPr>
        <xdr:cNvSpPr txBox="1"/>
      </xdr:nvSpPr>
      <xdr:spPr>
        <a:xfrm>
          <a:off x="22199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83820</xdr:rowOff>
    </xdr:from>
    <xdr:to>
      <xdr:col>116</xdr:col>
      <xdr:colOff>152400</xdr:colOff>
      <xdr:row>85</xdr:row>
      <xdr:rowOff>83820</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22072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167657</xdr:rowOff>
    </xdr:from>
    <xdr:ext cx="469744" cy="259045"/>
    <xdr:sp macro="" textlink="">
      <xdr:nvSpPr>
        <xdr:cNvPr id="686" name="【児童館】&#10;一人当たり面積最大値テキスト">
          <a:extLst>
            <a:ext uri="{FF2B5EF4-FFF2-40B4-BE49-F238E27FC236}">
              <a16:creationId xmlns:a16="http://schemas.microsoft.com/office/drawing/2014/main" id="{00000000-0008-0000-0E00-0000AE020000}"/>
            </a:ext>
          </a:extLst>
        </xdr:cNvPr>
        <xdr:cNvSpPr txBox="1"/>
      </xdr:nvSpPr>
      <xdr:spPr>
        <a:xfrm>
          <a:off x="22199600" y="1319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49530</xdr:rowOff>
    </xdr:from>
    <xdr:to>
      <xdr:col>116</xdr:col>
      <xdr:colOff>152400</xdr:colOff>
      <xdr:row>78</xdr:row>
      <xdr:rowOff>49530</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22072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15891</xdr:rowOff>
    </xdr:from>
    <xdr:ext cx="469744" cy="259045"/>
    <xdr:sp macro="" textlink="">
      <xdr:nvSpPr>
        <xdr:cNvPr id="688" name="【児童館】&#10;一人当たり面積平均値テキスト">
          <a:extLst>
            <a:ext uri="{FF2B5EF4-FFF2-40B4-BE49-F238E27FC236}">
              <a16:creationId xmlns:a16="http://schemas.microsoft.com/office/drawing/2014/main" id="{00000000-0008-0000-0E00-0000B0020000}"/>
            </a:ext>
          </a:extLst>
        </xdr:cNvPr>
        <xdr:cNvSpPr txBox="1"/>
      </xdr:nvSpPr>
      <xdr:spPr>
        <a:xfrm>
          <a:off x="22199600" y="14246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164464</xdr:rowOff>
    </xdr:from>
    <xdr:to>
      <xdr:col>116</xdr:col>
      <xdr:colOff>114300</xdr:colOff>
      <xdr:row>84</xdr:row>
      <xdr:rowOff>94614</xdr:rowOff>
    </xdr:to>
    <xdr:sp macro="" textlink="">
      <xdr:nvSpPr>
        <xdr:cNvPr id="689" name="フローチャート: 判断 688">
          <a:extLst>
            <a:ext uri="{FF2B5EF4-FFF2-40B4-BE49-F238E27FC236}">
              <a16:creationId xmlns:a16="http://schemas.microsoft.com/office/drawing/2014/main" id="{00000000-0008-0000-0E00-0000B1020000}"/>
            </a:ext>
          </a:extLst>
        </xdr:cNvPr>
        <xdr:cNvSpPr/>
      </xdr:nvSpPr>
      <xdr:spPr>
        <a:xfrm>
          <a:off x="22110700" y="1439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4445</xdr:rowOff>
    </xdr:from>
    <xdr:to>
      <xdr:col>112</xdr:col>
      <xdr:colOff>38100</xdr:colOff>
      <xdr:row>84</xdr:row>
      <xdr:rowOff>106045</xdr:rowOff>
    </xdr:to>
    <xdr:sp macro="" textlink="">
      <xdr:nvSpPr>
        <xdr:cNvPr id="690" name="フローチャート: 判断 689">
          <a:extLst>
            <a:ext uri="{FF2B5EF4-FFF2-40B4-BE49-F238E27FC236}">
              <a16:creationId xmlns:a16="http://schemas.microsoft.com/office/drawing/2014/main" id="{00000000-0008-0000-0E00-0000B2020000}"/>
            </a:ext>
          </a:extLst>
        </xdr:cNvPr>
        <xdr:cNvSpPr/>
      </xdr:nvSpPr>
      <xdr:spPr>
        <a:xfrm>
          <a:off x="212725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4445</xdr:rowOff>
    </xdr:from>
    <xdr:to>
      <xdr:col>107</xdr:col>
      <xdr:colOff>101600</xdr:colOff>
      <xdr:row>84</xdr:row>
      <xdr:rowOff>106045</xdr:rowOff>
    </xdr:to>
    <xdr:sp macro="" textlink="">
      <xdr:nvSpPr>
        <xdr:cNvPr id="691" name="フローチャート: 判断 690">
          <a:extLst>
            <a:ext uri="{FF2B5EF4-FFF2-40B4-BE49-F238E27FC236}">
              <a16:creationId xmlns:a16="http://schemas.microsoft.com/office/drawing/2014/main" id="{00000000-0008-0000-0E00-0000B3020000}"/>
            </a:ext>
          </a:extLst>
        </xdr:cNvPr>
        <xdr:cNvSpPr/>
      </xdr:nvSpPr>
      <xdr:spPr>
        <a:xfrm>
          <a:off x="203835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170180</xdr:rowOff>
    </xdr:from>
    <xdr:to>
      <xdr:col>102</xdr:col>
      <xdr:colOff>165100</xdr:colOff>
      <xdr:row>84</xdr:row>
      <xdr:rowOff>100330</xdr:rowOff>
    </xdr:to>
    <xdr:sp macro="" textlink="">
      <xdr:nvSpPr>
        <xdr:cNvPr id="692" name="フローチャート: 判断 691">
          <a:extLst>
            <a:ext uri="{FF2B5EF4-FFF2-40B4-BE49-F238E27FC236}">
              <a16:creationId xmlns:a16="http://schemas.microsoft.com/office/drawing/2014/main" id="{00000000-0008-0000-0E00-0000B4020000}"/>
            </a:ext>
          </a:extLst>
        </xdr:cNvPr>
        <xdr:cNvSpPr/>
      </xdr:nvSpPr>
      <xdr:spPr>
        <a:xfrm>
          <a:off x="19494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164464</xdr:rowOff>
    </xdr:from>
    <xdr:to>
      <xdr:col>98</xdr:col>
      <xdr:colOff>38100</xdr:colOff>
      <xdr:row>84</xdr:row>
      <xdr:rowOff>94614</xdr:rowOff>
    </xdr:to>
    <xdr:sp macro="" textlink="">
      <xdr:nvSpPr>
        <xdr:cNvPr id="693" name="フローチャート: 判断 692">
          <a:extLst>
            <a:ext uri="{FF2B5EF4-FFF2-40B4-BE49-F238E27FC236}">
              <a16:creationId xmlns:a16="http://schemas.microsoft.com/office/drawing/2014/main" id="{00000000-0008-0000-0E00-0000B5020000}"/>
            </a:ext>
          </a:extLst>
        </xdr:cNvPr>
        <xdr:cNvSpPr/>
      </xdr:nvSpPr>
      <xdr:spPr>
        <a:xfrm>
          <a:off x="18605500" y="1439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94" name="テキスト ボックス 693">
          <a:extLst>
            <a:ext uri="{FF2B5EF4-FFF2-40B4-BE49-F238E27FC236}">
              <a16:creationId xmlns:a16="http://schemas.microsoft.com/office/drawing/2014/main" id="{00000000-0008-0000-0E00-0000B6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95" name="テキスト ボックス 694">
          <a:extLst>
            <a:ext uri="{FF2B5EF4-FFF2-40B4-BE49-F238E27FC236}">
              <a16:creationId xmlns:a16="http://schemas.microsoft.com/office/drawing/2014/main" id="{00000000-0008-0000-0E00-0000B7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96" name="テキスト ボックス 695">
          <a:extLst>
            <a:ext uri="{FF2B5EF4-FFF2-40B4-BE49-F238E27FC236}">
              <a16:creationId xmlns:a16="http://schemas.microsoft.com/office/drawing/2014/main" id="{00000000-0008-0000-0E00-0000B8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97" name="テキスト ボックス 696">
          <a:extLst>
            <a:ext uri="{FF2B5EF4-FFF2-40B4-BE49-F238E27FC236}">
              <a16:creationId xmlns:a16="http://schemas.microsoft.com/office/drawing/2014/main" id="{00000000-0008-0000-0E00-0000B9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73025</xdr:rowOff>
    </xdr:from>
    <xdr:to>
      <xdr:col>116</xdr:col>
      <xdr:colOff>114300</xdr:colOff>
      <xdr:row>85</xdr:row>
      <xdr:rowOff>3175</xdr:rowOff>
    </xdr:to>
    <xdr:sp macro="" textlink="">
      <xdr:nvSpPr>
        <xdr:cNvPr id="699" name="楕円 698">
          <a:extLst>
            <a:ext uri="{FF2B5EF4-FFF2-40B4-BE49-F238E27FC236}">
              <a16:creationId xmlns:a16="http://schemas.microsoft.com/office/drawing/2014/main" id="{00000000-0008-0000-0E00-0000BB020000}"/>
            </a:ext>
          </a:extLst>
        </xdr:cNvPr>
        <xdr:cNvSpPr/>
      </xdr:nvSpPr>
      <xdr:spPr>
        <a:xfrm>
          <a:off x="22110700" y="1447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51452</xdr:rowOff>
    </xdr:from>
    <xdr:ext cx="469744" cy="259045"/>
    <xdr:sp macro="" textlink="">
      <xdr:nvSpPr>
        <xdr:cNvPr id="700" name="【児童館】&#10;一人当たり面積該当値テキスト">
          <a:extLst>
            <a:ext uri="{FF2B5EF4-FFF2-40B4-BE49-F238E27FC236}">
              <a16:creationId xmlns:a16="http://schemas.microsoft.com/office/drawing/2014/main" id="{00000000-0008-0000-0E00-0000BC020000}"/>
            </a:ext>
          </a:extLst>
        </xdr:cNvPr>
        <xdr:cNvSpPr txBox="1"/>
      </xdr:nvSpPr>
      <xdr:spPr>
        <a:xfrm>
          <a:off x="22199600" y="1445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78739</xdr:rowOff>
    </xdr:from>
    <xdr:to>
      <xdr:col>112</xdr:col>
      <xdr:colOff>38100</xdr:colOff>
      <xdr:row>85</xdr:row>
      <xdr:rowOff>8889</xdr:rowOff>
    </xdr:to>
    <xdr:sp macro="" textlink="">
      <xdr:nvSpPr>
        <xdr:cNvPr id="701" name="楕円 700">
          <a:extLst>
            <a:ext uri="{FF2B5EF4-FFF2-40B4-BE49-F238E27FC236}">
              <a16:creationId xmlns:a16="http://schemas.microsoft.com/office/drawing/2014/main" id="{00000000-0008-0000-0E00-0000BD020000}"/>
            </a:ext>
          </a:extLst>
        </xdr:cNvPr>
        <xdr:cNvSpPr/>
      </xdr:nvSpPr>
      <xdr:spPr>
        <a:xfrm>
          <a:off x="21272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123825</xdr:rowOff>
    </xdr:from>
    <xdr:to>
      <xdr:col>116</xdr:col>
      <xdr:colOff>63500</xdr:colOff>
      <xdr:row>84</xdr:row>
      <xdr:rowOff>129539</xdr:rowOff>
    </xdr:to>
    <xdr:cxnSp macro="">
      <xdr:nvCxnSpPr>
        <xdr:cNvPr id="702" name="直線コネクタ 701">
          <a:extLst>
            <a:ext uri="{FF2B5EF4-FFF2-40B4-BE49-F238E27FC236}">
              <a16:creationId xmlns:a16="http://schemas.microsoft.com/office/drawing/2014/main" id="{00000000-0008-0000-0E00-0000BE020000}"/>
            </a:ext>
          </a:extLst>
        </xdr:cNvPr>
        <xdr:cNvCxnSpPr/>
      </xdr:nvCxnSpPr>
      <xdr:spPr>
        <a:xfrm flipV="1">
          <a:off x="21323300" y="14525625"/>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122572</xdr:rowOff>
    </xdr:from>
    <xdr:ext cx="469744" cy="259045"/>
    <xdr:sp macro="" textlink="">
      <xdr:nvSpPr>
        <xdr:cNvPr id="703" name="n_1aveValue【児童館】&#10;一人当たり面積">
          <a:extLst>
            <a:ext uri="{FF2B5EF4-FFF2-40B4-BE49-F238E27FC236}">
              <a16:creationId xmlns:a16="http://schemas.microsoft.com/office/drawing/2014/main" id="{00000000-0008-0000-0E00-0000BF020000}"/>
            </a:ext>
          </a:extLst>
        </xdr:cNvPr>
        <xdr:cNvSpPr txBox="1"/>
      </xdr:nvSpPr>
      <xdr:spPr>
        <a:xfrm>
          <a:off x="21075727" y="1418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122572</xdr:rowOff>
    </xdr:from>
    <xdr:ext cx="469744" cy="259045"/>
    <xdr:sp macro="" textlink="">
      <xdr:nvSpPr>
        <xdr:cNvPr id="704" name="n_2aveValue【児童館】&#10;一人当たり面積">
          <a:extLst>
            <a:ext uri="{FF2B5EF4-FFF2-40B4-BE49-F238E27FC236}">
              <a16:creationId xmlns:a16="http://schemas.microsoft.com/office/drawing/2014/main" id="{00000000-0008-0000-0E00-0000C0020000}"/>
            </a:ext>
          </a:extLst>
        </xdr:cNvPr>
        <xdr:cNvSpPr txBox="1"/>
      </xdr:nvSpPr>
      <xdr:spPr>
        <a:xfrm>
          <a:off x="20199427" y="1418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116857</xdr:rowOff>
    </xdr:from>
    <xdr:ext cx="469744" cy="259045"/>
    <xdr:sp macro="" textlink="">
      <xdr:nvSpPr>
        <xdr:cNvPr id="705" name="n_3aveValue【児童館】&#10;一人当たり面積">
          <a:extLst>
            <a:ext uri="{FF2B5EF4-FFF2-40B4-BE49-F238E27FC236}">
              <a16:creationId xmlns:a16="http://schemas.microsoft.com/office/drawing/2014/main" id="{00000000-0008-0000-0E00-0000C1020000}"/>
            </a:ext>
          </a:extLst>
        </xdr:cNvPr>
        <xdr:cNvSpPr txBox="1"/>
      </xdr:nvSpPr>
      <xdr:spPr>
        <a:xfrm>
          <a:off x="19310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111141</xdr:rowOff>
    </xdr:from>
    <xdr:ext cx="469744" cy="259045"/>
    <xdr:sp macro="" textlink="">
      <xdr:nvSpPr>
        <xdr:cNvPr id="706" name="n_4aveValue【児童館】&#10;一人当たり面積">
          <a:extLst>
            <a:ext uri="{FF2B5EF4-FFF2-40B4-BE49-F238E27FC236}">
              <a16:creationId xmlns:a16="http://schemas.microsoft.com/office/drawing/2014/main" id="{00000000-0008-0000-0E00-0000C2020000}"/>
            </a:ext>
          </a:extLst>
        </xdr:cNvPr>
        <xdr:cNvSpPr txBox="1"/>
      </xdr:nvSpPr>
      <xdr:spPr>
        <a:xfrm>
          <a:off x="18421427" y="1417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xdr:rowOff>
    </xdr:from>
    <xdr:ext cx="469744" cy="259045"/>
    <xdr:sp macro="" textlink="">
      <xdr:nvSpPr>
        <xdr:cNvPr id="707" name="n_1mainValue【児童館】&#10;一人当たり面積">
          <a:extLst>
            <a:ext uri="{FF2B5EF4-FFF2-40B4-BE49-F238E27FC236}">
              <a16:creationId xmlns:a16="http://schemas.microsoft.com/office/drawing/2014/main" id="{00000000-0008-0000-0E00-0000C3020000}"/>
            </a:ext>
          </a:extLst>
        </xdr:cNvPr>
        <xdr:cNvSpPr txBox="1"/>
      </xdr:nvSpPr>
      <xdr:spPr>
        <a:xfrm>
          <a:off x="210757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8" name="正方形/長方形 707">
          <a:extLst>
            <a:ext uri="{FF2B5EF4-FFF2-40B4-BE49-F238E27FC236}">
              <a16:creationId xmlns:a16="http://schemas.microsoft.com/office/drawing/2014/main" id="{00000000-0008-0000-0E00-0000C4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9" name="正方形/長方形 708">
          <a:extLst>
            <a:ext uri="{FF2B5EF4-FFF2-40B4-BE49-F238E27FC236}">
              <a16:creationId xmlns:a16="http://schemas.microsoft.com/office/drawing/2014/main" id="{00000000-0008-0000-0E00-0000C5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0" name="正方形/長方形 709">
          <a:extLst>
            <a:ext uri="{FF2B5EF4-FFF2-40B4-BE49-F238E27FC236}">
              <a16:creationId xmlns:a16="http://schemas.microsoft.com/office/drawing/2014/main" id="{00000000-0008-0000-0E00-0000C6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1" name="正方形/長方形 710">
          <a:extLst>
            <a:ext uri="{FF2B5EF4-FFF2-40B4-BE49-F238E27FC236}">
              <a16:creationId xmlns:a16="http://schemas.microsoft.com/office/drawing/2014/main" id="{00000000-0008-0000-0E00-0000C7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2" name="正方形/長方形 711">
          <a:extLst>
            <a:ext uri="{FF2B5EF4-FFF2-40B4-BE49-F238E27FC236}">
              <a16:creationId xmlns:a16="http://schemas.microsoft.com/office/drawing/2014/main" id="{00000000-0008-0000-0E00-0000C8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3" name="正方形/長方形 712">
          <a:extLst>
            <a:ext uri="{FF2B5EF4-FFF2-40B4-BE49-F238E27FC236}">
              <a16:creationId xmlns:a16="http://schemas.microsoft.com/office/drawing/2014/main" id="{00000000-0008-0000-0E00-0000C9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4" name="正方形/長方形 713">
          <a:extLst>
            <a:ext uri="{FF2B5EF4-FFF2-40B4-BE49-F238E27FC236}">
              <a16:creationId xmlns:a16="http://schemas.microsoft.com/office/drawing/2014/main" id="{00000000-0008-0000-0E00-0000CA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5" name="正方形/長方形 714">
          <a:extLst>
            <a:ext uri="{FF2B5EF4-FFF2-40B4-BE49-F238E27FC236}">
              <a16:creationId xmlns:a16="http://schemas.microsoft.com/office/drawing/2014/main" id="{00000000-0008-0000-0E00-0000CB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6" name="テキスト ボックス 715">
          <a:extLst>
            <a:ext uri="{FF2B5EF4-FFF2-40B4-BE49-F238E27FC236}">
              <a16:creationId xmlns:a16="http://schemas.microsoft.com/office/drawing/2014/main" id="{00000000-0008-0000-0E00-0000CC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7" name="直線コネクタ 716">
          <a:extLst>
            <a:ext uri="{FF2B5EF4-FFF2-40B4-BE49-F238E27FC236}">
              <a16:creationId xmlns:a16="http://schemas.microsoft.com/office/drawing/2014/main" id="{00000000-0008-0000-0E00-0000CD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8" name="テキスト ボックス 717">
          <a:extLst>
            <a:ext uri="{FF2B5EF4-FFF2-40B4-BE49-F238E27FC236}">
              <a16:creationId xmlns:a16="http://schemas.microsoft.com/office/drawing/2014/main" id="{00000000-0008-0000-0E00-0000CE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19" name="直線コネクタ 718">
          <a:extLst>
            <a:ext uri="{FF2B5EF4-FFF2-40B4-BE49-F238E27FC236}">
              <a16:creationId xmlns:a16="http://schemas.microsoft.com/office/drawing/2014/main" id="{00000000-0008-0000-0E00-0000CF02000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20" name="テキスト ボックス 719">
          <a:extLst>
            <a:ext uri="{FF2B5EF4-FFF2-40B4-BE49-F238E27FC236}">
              <a16:creationId xmlns:a16="http://schemas.microsoft.com/office/drawing/2014/main" id="{00000000-0008-0000-0E00-0000D0020000}"/>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21" name="直線コネクタ 720">
          <a:extLst>
            <a:ext uri="{FF2B5EF4-FFF2-40B4-BE49-F238E27FC236}">
              <a16:creationId xmlns:a16="http://schemas.microsoft.com/office/drawing/2014/main" id="{00000000-0008-0000-0E00-0000D102000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22" name="テキスト ボックス 721">
          <a:extLst>
            <a:ext uri="{FF2B5EF4-FFF2-40B4-BE49-F238E27FC236}">
              <a16:creationId xmlns:a16="http://schemas.microsoft.com/office/drawing/2014/main" id="{00000000-0008-0000-0E00-0000D202000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23" name="直線コネクタ 722">
          <a:extLst>
            <a:ext uri="{FF2B5EF4-FFF2-40B4-BE49-F238E27FC236}">
              <a16:creationId xmlns:a16="http://schemas.microsoft.com/office/drawing/2014/main" id="{00000000-0008-0000-0E00-0000D30200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24" name="テキスト ボックス 723">
          <a:extLst>
            <a:ext uri="{FF2B5EF4-FFF2-40B4-BE49-F238E27FC236}">
              <a16:creationId xmlns:a16="http://schemas.microsoft.com/office/drawing/2014/main" id="{00000000-0008-0000-0E00-0000D402000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25" name="直線コネクタ 724">
          <a:extLst>
            <a:ext uri="{FF2B5EF4-FFF2-40B4-BE49-F238E27FC236}">
              <a16:creationId xmlns:a16="http://schemas.microsoft.com/office/drawing/2014/main" id="{00000000-0008-0000-0E00-0000D502000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26" name="テキスト ボックス 725">
          <a:extLst>
            <a:ext uri="{FF2B5EF4-FFF2-40B4-BE49-F238E27FC236}">
              <a16:creationId xmlns:a16="http://schemas.microsoft.com/office/drawing/2014/main" id="{00000000-0008-0000-0E00-0000D6020000}"/>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7" name="直線コネクタ 726">
          <a:extLst>
            <a:ext uri="{FF2B5EF4-FFF2-40B4-BE49-F238E27FC236}">
              <a16:creationId xmlns:a16="http://schemas.microsoft.com/office/drawing/2014/main" id="{00000000-0008-0000-0E00-0000D7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28" name="テキスト ボックス 727">
          <a:extLst>
            <a:ext uri="{FF2B5EF4-FFF2-40B4-BE49-F238E27FC236}">
              <a16:creationId xmlns:a16="http://schemas.microsoft.com/office/drawing/2014/main" id="{00000000-0008-0000-0E00-0000D802000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9" name="【公民館】&#10;有形固定資産減価償却率グラフ枠">
          <a:extLst>
            <a:ext uri="{FF2B5EF4-FFF2-40B4-BE49-F238E27FC236}">
              <a16:creationId xmlns:a16="http://schemas.microsoft.com/office/drawing/2014/main" id="{00000000-0008-0000-0E00-0000D9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131063</xdr:rowOff>
    </xdr:from>
    <xdr:to>
      <xdr:col>85</xdr:col>
      <xdr:colOff>126364</xdr:colOff>
      <xdr:row>108</xdr:row>
      <xdr:rowOff>48768</xdr:rowOff>
    </xdr:to>
    <xdr:cxnSp macro="">
      <xdr:nvCxnSpPr>
        <xdr:cNvPr id="730" name="直線コネクタ 729">
          <a:extLst>
            <a:ext uri="{FF2B5EF4-FFF2-40B4-BE49-F238E27FC236}">
              <a16:creationId xmlns:a16="http://schemas.microsoft.com/office/drawing/2014/main" id="{00000000-0008-0000-0E00-0000DA020000}"/>
            </a:ext>
          </a:extLst>
        </xdr:cNvPr>
        <xdr:cNvCxnSpPr/>
      </xdr:nvCxnSpPr>
      <xdr:spPr>
        <a:xfrm flipV="1">
          <a:off x="16318864" y="17104613"/>
          <a:ext cx="0" cy="146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52595</xdr:rowOff>
    </xdr:from>
    <xdr:ext cx="405111" cy="259045"/>
    <xdr:sp macro="" textlink="">
      <xdr:nvSpPr>
        <xdr:cNvPr id="731" name="【公民館】&#10;有形固定資産減価償却率最小値テキスト">
          <a:extLst>
            <a:ext uri="{FF2B5EF4-FFF2-40B4-BE49-F238E27FC236}">
              <a16:creationId xmlns:a16="http://schemas.microsoft.com/office/drawing/2014/main" id="{00000000-0008-0000-0E00-0000DB020000}"/>
            </a:ext>
          </a:extLst>
        </xdr:cNvPr>
        <xdr:cNvSpPr txBox="1"/>
      </xdr:nvSpPr>
      <xdr:spPr>
        <a:xfrm>
          <a:off x="16357600" y="1856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48768</xdr:rowOff>
    </xdr:from>
    <xdr:to>
      <xdr:col>86</xdr:col>
      <xdr:colOff>25400</xdr:colOff>
      <xdr:row>108</xdr:row>
      <xdr:rowOff>48768</xdr:rowOff>
    </xdr:to>
    <xdr:cxnSp macro="">
      <xdr:nvCxnSpPr>
        <xdr:cNvPr id="732" name="直線コネクタ 731">
          <a:extLst>
            <a:ext uri="{FF2B5EF4-FFF2-40B4-BE49-F238E27FC236}">
              <a16:creationId xmlns:a16="http://schemas.microsoft.com/office/drawing/2014/main" id="{00000000-0008-0000-0E00-0000DC020000}"/>
            </a:ext>
          </a:extLst>
        </xdr:cNvPr>
        <xdr:cNvCxnSpPr/>
      </xdr:nvCxnSpPr>
      <xdr:spPr>
        <a:xfrm>
          <a:off x="16230600" y="1856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77740</xdr:rowOff>
    </xdr:from>
    <xdr:ext cx="405111" cy="259045"/>
    <xdr:sp macro="" textlink="">
      <xdr:nvSpPr>
        <xdr:cNvPr id="733" name="【公民館】&#10;有形固定資産減価償却率最大値テキスト">
          <a:extLst>
            <a:ext uri="{FF2B5EF4-FFF2-40B4-BE49-F238E27FC236}">
              <a16:creationId xmlns:a16="http://schemas.microsoft.com/office/drawing/2014/main" id="{00000000-0008-0000-0E00-0000DD020000}"/>
            </a:ext>
          </a:extLst>
        </xdr:cNvPr>
        <xdr:cNvSpPr txBox="1"/>
      </xdr:nvSpPr>
      <xdr:spPr>
        <a:xfrm>
          <a:off x="16357600" y="16879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131063</xdr:rowOff>
    </xdr:from>
    <xdr:to>
      <xdr:col>86</xdr:col>
      <xdr:colOff>25400</xdr:colOff>
      <xdr:row>99</xdr:row>
      <xdr:rowOff>131063</xdr:rowOff>
    </xdr:to>
    <xdr:cxnSp macro="">
      <xdr:nvCxnSpPr>
        <xdr:cNvPr id="734" name="直線コネクタ 733">
          <a:extLst>
            <a:ext uri="{FF2B5EF4-FFF2-40B4-BE49-F238E27FC236}">
              <a16:creationId xmlns:a16="http://schemas.microsoft.com/office/drawing/2014/main" id="{00000000-0008-0000-0E00-0000DE020000}"/>
            </a:ext>
          </a:extLst>
        </xdr:cNvPr>
        <xdr:cNvCxnSpPr/>
      </xdr:nvCxnSpPr>
      <xdr:spPr>
        <a:xfrm>
          <a:off x="16230600" y="17104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159275</xdr:rowOff>
    </xdr:from>
    <xdr:ext cx="405111" cy="259045"/>
    <xdr:sp macro="" textlink="">
      <xdr:nvSpPr>
        <xdr:cNvPr id="735" name="【公民館】&#10;有形固定資産減価償却率平均値テキスト">
          <a:extLst>
            <a:ext uri="{FF2B5EF4-FFF2-40B4-BE49-F238E27FC236}">
              <a16:creationId xmlns:a16="http://schemas.microsoft.com/office/drawing/2014/main" id="{00000000-0008-0000-0E00-0000DF020000}"/>
            </a:ext>
          </a:extLst>
        </xdr:cNvPr>
        <xdr:cNvSpPr txBox="1"/>
      </xdr:nvSpPr>
      <xdr:spPr>
        <a:xfrm>
          <a:off x="16357600" y="178186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9398</xdr:rowOff>
    </xdr:from>
    <xdr:to>
      <xdr:col>85</xdr:col>
      <xdr:colOff>177800</xdr:colOff>
      <xdr:row>104</xdr:row>
      <xdr:rowOff>110998</xdr:rowOff>
    </xdr:to>
    <xdr:sp macro="" textlink="">
      <xdr:nvSpPr>
        <xdr:cNvPr id="736" name="フローチャート: 判断 735">
          <a:extLst>
            <a:ext uri="{FF2B5EF4-FFF2-40B4-BE49-F238E27FC236}">
              <a16:creationId xmlns:a16="http://schemas.microsoft.com/office/drawing/2014/main" id="{00000000-0008-0000-0E00-0000E0020000}"/>
            </a:ext>
          </a:extLst>
        </xdr:cNvPr>
        <xdr:cNvSpPr/>
      </xdr:nvSpPr>
      <xdr:spPr>
        <a:xfrm>
          <a:off x="16268700" y="1784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18542</xdr:rowOff>
    </xdr:from>
    <xdr:to>
      <xdr:col>81</xdr:col>
      <xdr:colOff>101600</xdr:colOff>
      <xdr:row>104</xdr:row>
      <xdr:rowOff>120142</xdr:rowOff>
    </xdr:to>
    <xdr:sp macro="" textlink="">
      <xdr:nvSpPr>
        <xdr:cNvPr id="737" name="フローチャート: 判断 736">
          <a:extLst>
            <a:ext uri="{FF2B5EF4-FFF2-40B4-BE49-F238E27FC236}">
              <a16:creationId xmlns:a16="http://schemas.microsoft.com/office/drawing/2014/main" id="{00000000-0008-0000-0E00-0000E1020000}"/>
            </a:ext>
          </a:extLst>
        </xdr:cNvPr>
        <xdr:cNvSpPr/>
      </xdr:nvSpPr>
      <xdr:spPr>
        <a:xfrm>
          <a:off x="15430500" y="1784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27687</xdr:rowOff>
    </xdr:from>
    <xdr:to>
      <xdr:col>76</xdr:col>
      <xdr:colOff>165100</xdr:colOff>
      <xdr:row>104</xdr:row>
      <xdr:rowOff>129287</xdr:rowOff>
    </xdr:to>
    <xdr:sp macro="" textlink="">
      <xdr:nvSpPr>
        <xdr:cNvPr id="738" name="フローチャート: 判断 737">
          <a:extLst>
            <a:ext uri="{FF2B5EF4-FFF2-40B4-BE49-F238E27FC236}">
              <a16:creationId xmlns:a16="http://schemas.microsoft.com/office/drawing/2014/main" id="{00000000-0008-0000-0E00-0000E2020000}"/>
            </a:ext>
          </a:extLst>
        </xdr:cNvPr>
        <xdr:cNvSpPr/>
      </xdr:nvSpPr>
      <xdr:spPr>
        <a:xfrm>
          <a:off x="14541500" y="1785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9398</xdr:rowOff>
    </xdr:from>
    <xdr:to>
      <xdr:col>72</xdr:col>
      <xdr:colOff>38100</xdr:colOff>
      <xdr:row>104</xdr:row>
      <xdr:rowOff>110998</xdr:rowOff>
    </xdr:to>
    <xdr:sp macro="" textlink="">
      <xdr:nvSpPr>
        <xdr:cNvPr id="739" name="フローチャート: 判断 738">
          <a:extLst>
            <a:ext uri="{FF2B5EF4-FFF2-40B4-BE49-F238E27FC236}">
              <a16:creationId xmlns:a16="http://schemas.microsoft.com/office/drawing/2014/main" id="{00000000-0008-0000-0E00-0000E3020000}"/>
            </a:ext>
          </a:extLst>
        </xdr:cNvPr>
        <xdr:cNvSpPr/>
      </xdr:nvSpPr>
      <xdr:spPr>
        <a:xfrm>
          <a:off x="13652500" y="1784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139700</xdr:rowOff>
    </xdr:from>
    <xdr:to>
      <xdr:col>67</xdr:col>
      <xdr:colOff>101600</xdr:colOff>
      <xdr:row>104</xdr:row>
      <xdr:rowOff>69850</xdr:rowOff>
    </xdr:to>
    <xdr:sp macro="" textlink="">
      <xdr:nvSpPr>
        <xdr:cNvPr id="740" name="フローチャート: 判断 739">
          <a:extLst>
            <a:ext uri="{FF2B5EF4-FFF2-40B4-BE49-F238E27FC236}">
              <a16:creationId xmlns:a16="http://schemas.microsoft.com/office/drawing/2014/main" id="{00000000-0008-0000-0E00-0000E4020000}"/>
            </a:ext>
          </a:extLst>
        </xdr:cNvPr>
        <xdr:cNvSpPr/>
      </xdr:nvSpPr>
      <xdr:spPr>
        <a:xfrm>
          <a:off x="12763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00000000-0008-0000-0E00-0000E5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00000000-0008-0000-0E00-0000E6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00000000-0008-0000-0E00-0000E7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00000000-0008-0000-0E00-0000E8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5" name="テキスト ボックス 744">
          <a:extLst>
            <a:ext uri="{FF2B5EF4-FFF2-40B4-BE49-F238E27FC236}">
              <a16:creationId xmlns:a16="http://schemas.microsoft.com/office/drawing/2014/main" id="{00000000-0008-0000-0E00-0000E9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128270</xdr:rowOff>
    </xdr:from>
    <xdr:to>
      <xdr:col>85</xdr:col>
      <xdr:colOff>177800</xdr:colOff>
      <xdr:row>104</xdr:row>
      <xdr:rowOff>58420</xdr:rowOff>
    </xdr:to>
    <xdr:sp macro="" textlink="">
      <xdr:nvSpPr>
        <xdr:cNvPr id="746" name="楕円 745">
          <a:extLst>
            <a:ext uri="{FF2B5EF4-FFF2-40B4-BE49-F238E27FC236}">
              <a16:creationId xmlns:a16="http://schemas.microsoft.com/office/drawing/2014/main" id="{00000000-0008-0000-0E00-0000EA020000}"/>
            </a:ext>
          </a:extLst>
        </xdr:cNvPr>
        <xdr:cNvSpPr/>
      </xdr:nvSpPr>
      <xdr:spPr>
        <a:xfrm>
          <a:off x="162687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151147</xdr:rowOff>
    </xdr:from>
    <xdr:ext cx="405111" cy="259045"/>
    <xdr:sp macro="" textlink="">
      <xdr:nvSpPr>
        <xdr:cNvPr id="747" name="【公民館】&#10;有形固定資産減価償却率該当値テキスト">
          <a:extLst>
            <a:ext uri="{FF2B5EF4-FFF2-40B4-BE49-F238E27FC236}">
              <a16:creationId xmlns:a16="http://schemas.microsoft.com/office/drawing/2014/main" id="{00000000-0008-0000-0E00-0000EB020000}"/>
            </a:ext>
          </a:extLst>
        </xdr:cNvPr>
        <xdr:cNvSpPr txBox="1"/>
      </xdr:nvSpPr>
      <xdr:spPr>
        <a:xfrm>
          <a:off x="16357600" y="1763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36830</xdr:rowOff>
    </xdr:from>
    <xdr:to>
      <xdr:col>81</xdr:col>
      <xdr:colOff>101600</xdr:colOff>
      <xdr:row>103</xdr:row>
      <xdr:rowOff>138430</xdr:rowOff>
    </xdr:to>
    <xdr:sp macro="" textlink="">
      <xdr:nvSpPr>
        <xdr:cNvPr id="748" name="楕円 747">
          <a:extLst>
            <a:ext uri="{FF2B5EF4-FFF2-40B4-BE49-F238E27FC236}">
              <a16:creationId xmlns:a16="http://schemas.microsoft.com/office/drawing/2014/main" id="{00000000-0008-0000-0E00-0000EC020000}"/>
            </a:ext>
          </a:extLst>
        </xdr:cNvPr>
        <xdr:cNvSpPr/>
      </xdr:nvSpPr>
      <xdr:spPr>
        <a:xfrm>
          <a:off x="15430500" y="1769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87630</xdr:rowOff>
    </xdr:from>
    <xdr:to>
      <xdr:col>85</xdr:col>
      <xdr:colOff>127000</xdr:colOff>
      <xdr:row>104</xdr:row>
      <xdr:rowOff>7620</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15481300" y="177469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111269</xdr:rowOff>
    </xdr:from>
    <xdr:ext cx="405111" cy="259045"/>
    <xdr:sp macro="" textlink="">
      <xdr:nvSpPr>
        <xdr:cNvPr id="750" name="n_1aveValue【公民館】&#10;有形固定資産減価償却率">
          <a:extLst>
            <a:ext uri="{FF2B5EF4-FFF2-40B4-BE49-F238E27FC236}">
              <a16:creationId xmlns:a16="http://schemas.microsoft.com/office/drawing/2014/main" id="{00000000-0008-0000-0E00-0000EE020000}"/>
            </a:ext>
          </a:extLst>
        </xdr:cNvPr>
        <xdr:cNvSpPr txBox="1"/>
      </xdr:nvSpPr>
      <xdr:spPr>
        <a:xfrm>
          <a:off x="15266044" y="17942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145814</xdr:rowOff>
    </xdr:from>
    <xdr:ext cx="405111" cy="259045"/>
    <xdr:sp macro="" textlink="">
      <xdr:nvSpPr>
        <xdr:cNvPr id="751" name="n_2aveValue【公民館】&#10;有形固定資産減価償却率">
          <a:extLst>
            <a:ext uri="{FF2B5EF4-FFF2-40B4-BE49-F238E27FC236}">
              <a16:creationId xmlns:a16="http://schemas.microsoft.com/office/drawing/2014/main" id="{00000000-0008-0000-0E00-0000EF020000}"/>
            </a:ext>
          </a:extLst>
        </xdr:cNvPr>
        <xdr:cNvSpPr txBox="1"/>
      </xdr:nvSpPr>
      <xdr:spPr>
        <a:xfrm>
          <a:off x="14389744" y="17633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127525</xdr:rowOff>
    </xdr:from>
    <xdr:ext cx="405111" cy="259045"/>
    <xdr:sp macro="" textlink="">
      <xdr:nvSpPr>
        <xdr:cNvPr id="752" name="n_3aveValue【公民館】&#10;有形固定資産減価償却率">
          <a:extLst>
            <a:ext uri="{FF2B5EF4-FFF2-40B4-BE49-F238E27FC236}">
              <a16:creationId xmlns:a16="http://schemas.microsoft.com/office/drawing/2014/main" id="{00000000-0008-0000-0E00-0000F0020000}"/>
            </a:ext>
          </a:extLst>
        </xdr:cNvPr>
        <xdr:cNvSpPr txBox="1"/>
      </xdr:nvSpPr>
      <xdr:spPr>
        <a:xfrm>
          <a:off x="13500744" y="17615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86377</xdr:rowOff>
    </xdr:from>
    <xdr:ext cx="405111" cy="259045"/>
    <xdr:sp macro="" textlink="">
      <xdr:nvSpPr>
        <xdr:cNvPr id="753" name="n_4aveValue【公民館】&#10;有形固定資産減価償却率">
          <a:extLst>
            <a:ext uri="{FF2B5EF4-FFF2-40B4-BE49-F238E27FC236}">
              <a16:creationId xmlns:a16="http://schemas.microsoft.com/office/drawing/2014/main" id="{00000000-0008-0000-0E00-0000F1020000}"/>
            </a:ext>
          </a:extLst>
        </xdr:cNvPr>
        <xdr:cNvSpPr txBox="1"/>
      </xdr:nvSpPr>
      <xdr:spPr>
        <a:xfrm>
          <a:off x="126117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154957</xdr:rowOff>
    </xdr:from>
    <xdr:ext cx="405111" cy="259045"/>
    <xdr:sp macro="" textlink="">
      <xdr:nvSpPr>
        <xdr:cNvPr id="754" name="n_1mainValue【公民館】&#10;有形固定資産減価償却率">
          <a:extLst>
            <a:ext uri="{FF2B5EF4-FFF2-40B4-BE49-F238E27FC236}">
              <a16:creationId xmlns:a16="http://schemas.microsoft.com/office/drawing/2014/main" id="{00000000-0008-0000-0E00-0000F2020000}"/>
            </a:ext>
          </a:extLst>
        </xdr:cNvPr>
        <xdr:cNvSpPr txBox="1"/>
      </xdr:nvSpPr>
      <xdr:spPr>
        <a:xfrm>
          <a:off x="152660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5" name="正方形/長方形 754">
          <a:extLst>
            <a:ext uri="{FF2B5EF4-FFF2-40B4-BE49-F238E27FC236}">
              <a16:creationId xmlns:a16="http://schemas.microsoft.com/office/drawing/2014/main" id="{00000000-0008-0000-0E00-0000F3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6" name="正方形/長方形 755">
          <a:extLst>
            <a:ext uri="{FF2B5EF4-FFF2-40B4-BE49-F238E27FC236}">
              <a16:creationId xmlns:a16="http://schemas.microsoft.com/office/drawing/2014/main" id="{00000000-0008-0000-0E00-0000F4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7" name="正方形/長方形 756">
          <a:extLst>
            <a:ext uri="{FF2B5EF4-FFF2-40B4-BE49-F238E27FC236}">
              <a16:creationId xmlns:a16="http://schemas.microsoft.com/office/drawing/2014/main" id="{00000000-0008-0000-0E00-0000F5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8" name="正方形/長方形 757">
          <a:extLst>
            <a:ext uri="{FF2B5EF4-FFF2-40B4-BE49-F238E27FC236}">
              <a16:creationId xmlns:a16="http://schemas.microsoft.com/office/drawing/2014/main" id="{00000000-0008-0000-0E00-0000F6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9" name="正方形/長方形 758">
          <a:extLst>
            <a:ext uri="{FF2B5EF4-FFF2-40B4-BE49-F238E27FC236}">
              <a16:creationId xmlns:a16="http://schemas.microsoft.com/office/drawing/2014/main" id="{00000000-0008-0000-0E00-0000F7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0" name="正方形/長方形 759">
          <a:extLst>
            <a:ext uri="{FF2B5EF4-FFF2-40B4-BE49-F238E27FC236}">
              <a16:creationId xmlns:a16="http://schemas.microsoft.com/office/drawing/2014/main" id="{00000000-0008-0000-0E00-0000F8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1" name="正方形/長方形 760">
          <a:extLst>
            <a:ext uri="{FF2B5EF4-FFF2-40B4-BE49-F238E27FC236}">
              <a16:creationId xmlns:a16="http://schemas.microsoft.com/office/drawing/2014/main" id="{00000000-0008-0000-0E00-0000F9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2" name="正方形/長方形 761">
          <a:extLst>
            <a:ext uri="{FF2B5EF4-FFF2-40B4-BE49-F238E27FC236}">
              <a16:creationId xmlns:a16="http://schemas.microsoft.com/office/drawing/2014/main" id="{00000000-0008-0000-0E00-0000FA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3" name="テキスト ボックス 762">
          <a:extLst>
            <a:ext uri="{FF2B5EF4-FFF2-40B4-BE49-F238E27FC236}">
              <a16:creationId xmlns:a16="http://schemas.microsoft.com/office/drawing/2014/main" id="{00000000-0008-0000-0E00-0000FB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4" name="直線コネクタ 763">
          <a:extLst>
            <a:ext uri="{FF2B5EF4-FFF2-40B4-BE49-F238E27FC236}">
              <a16:creationId xmlns:a16="http://schemas.microsoft.com/office/drawing/2014/main" id="{00000000-0008-0000-0E00-0000FC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65" name="直線コネクタ 764">
          <a:extLst>
            <a:ext uri="{FF2B5EF4-FFF2-40B4-BE49-F238E27FC236}">
              <a16:creationId xmlns:a16="http://schemas.microsoft.com/office/drawing/2014/main" id="{00000000-0008-0000-0E00-0000FD02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66" name="テキスト ボックス 765">
          <a:extLst>
            <a:ext uri="{FF2B5EF4-FFF2-40B4-BE49-F238E27FC236}">
              <a16:creationId xmlns:a16="http://schemas.microsoft.com/office/drawing/2014/main" id="{00000000-0008-0000-0E00-0000FE02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67" name="直線コネクタ 766">
          <a:extLst>
            <a:ext uri="{FF2B5EF4-FFF2-40B4-BE49-F238E27FC236}">
              <a16:creationId xmlns:a16="http://schemas.microsoft.com/office/drawing/2014/main" id="{00000000-0008-0000-0E00-0000FF02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68" name="テキスト ボックス 767">
          <a:extLst>
            <a:ext uri="{FF2B5EF4-FFF2-40B4-BE49-F238E27FC236}">
              <a16:creationId xmlns:a16="http://schemas.microsoft.com/office/drawing/2014/main" id="{00000000-0008-0000-0E00-000000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69" name="直線コネクタ 768">
          <a:extLst>
            <a:ext uri="{FF2B5EF4-FFF2-40B4-BE49-F238E27FC236}">
              <a16:creationId xmlns:a16="http://schemas.microsoft.com/office/drawing/2014/main" id="{00000000-0008-0000-0E00-000001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70" name="テキスト ボックス 769">
          <a:extLst>
            <a:ext uri="{FF2B5EF4-FFF2-40B4-BE49-F238E27FC236}">
              <a16:creationId xmlns:a16="http://schemas.microsoft.com/office/drawing/2014/main" id="{00000000-0008-0000-0E00-000002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71" name="直線コネクタ 770">
          <a:extLst>
            <a:ext uri="{FF2B5EF4-FFF2-40B4-BE49-F238E27FC236}">
              <a16:creationId xmlns:a16="http://schemas.microsoft.com/office/drawing/2014/main" id="{00000000-0008-0000-0E00-000003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72" name="テキスト ボックス 771">
          <a:extLst>
            <a:ext uri="{FF2B5EF4-FFF2-40B4-BE49-F238E27FC236}">
              <a16:creationId xmlns:a16="http://schemas.microsoft.com/office/drawing/2014/main" id="{00000000-0008-0000-0E00-000004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3" name="直線コネクタ 772">
          <a:extLst>
            <a:ext uri="{FF2B5EF4-FFF2-40B4-BE49-F238E27FC236}">
              <a16:creationId xmlns:a16="http://schemas.microsoft.com/office/drawing/2014/main" id="{00000000-0008-0000-0E00-000005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4" name="テキスト ボックス 773">
          <a:extLst>
            <a:ext uri="{FF2B5EF4-FFF2-40B4-BE49-F238E27FC236}">
              <a16:creationId xmlns:a16="http://schemas.microsoft.com/office/drawing/2014/main" id="{00000000-0008-0000-0E00-000006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5" name="【公民館】&#10;一人当たり面積グラフ枠">
          <a:extLst>
            <a:ext uri="{FF2B5EF4-FFF2-40B4-BE49-F238E27FC236}">
              <a16:creationId xmlns:a16="http://schemas.microsoft.com/office/drawing/2014/main" id="{00000000-0008-0000-0E00-000007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153924</xdr:rowOff>
    </xdr:from>
    <xdr:to>
      <xdr:col>116</xdr:col>
      <xdr:colOff>62864</xdr:colOff>
      <xdr:row>108</xdr:row>
      <xdr:rowOff>16763</xdr:rowOff>
    </xdr:to>
    <xdr:cxnSp macro="">
      <xdr:nvCxnSpPr>
        <xdr:cNvPr id="776" name="直線コネクタ 775">
          <a:extLst>
            <a:ext uri="{FF2B5EF4-FFF2-40B4-BE49-F238E27FC236}">
              <a16:creationId xmlns:a16="http://schemas.microsoft.com/office/drawing/2014/main" id="{00000000-0008-0000-0E00-000008030000}"/>
            </a:ext>
          </a:extLst>
        </xdr:cNvPr>
        <xdr:cNvCxnSpPr/>
      </xdr:nvCxnSpPr>
      <xdr:spPr>
        <a:xfrm flipV="1">
          <a:off x="22160864" y="17298924"/>
          <a:ext cx="0" cy="1234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20590</xdr:rowOff>
    </xdr:from>
    <xdr:ext cx="469744" cy="259045"/>
    <xdr:sp macro="" textlink="">
      <xdr:nvSpPr>
        <xdr:cNvPr id="777" name="【公民館】&#10;一人当たり面積最小値テキスト">
          <a:extLst>
            <a:ext uri="{FF2B5EF4-FFF2-40B4-BE49-F238E27FC236}">
              <a16:creationId xmlns:a16="http://schemas.microsoft.com/office/drawing/2014/main" id="{00000000-0008-0000-0E00-000009030000}"/>
            </a:ext>
          </a:extLst>
        </xdr:cNvPr>
        <xdr:cNvSpPr txBox="1"/>
      </xdr:nvSpPr>
      <xdr:spPr>
        <a:xfrm>
          <a:off x="22199600" y="1853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xdr:rowOff>
    </xdr:from>
    <xdr:to>
      <xdr:col>116</xdr:col>
      <xdr:colOff>152400</xdr:colOff>
      <xdr:row>108</xdr:row>
      <xdr:rowOff>16763</xdr:rowOff>
    </xdr:to>
    <xdr:cxnSp macro="">
      <xdr:nvCxnSpPr>
        <xdr:cNvPr id="778" name="直線コネクタ 777">
          <a:extLst>
            <a:ext uri="{FF2B5EF4-FFF2-40B4-BE49-F238E27FC236}">
              <a16:creationId xmlns:a16="http://schemas.microsoft.com/office/drawing/2014/main" id="{00000000-0008-0000-0E00-00000A030000}"/>
            </a:ext>
          </a:extLst>
        </xdr:cNvPr>
        <xdr:cNvCxnSpPr/>
      </xdr:nvCxnSpPr>
      <xdr:spPr>
        <a:xfrm>
          <a:off x="22072600" y="18533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100601</xdr:rowOff>
    </xdr:from>
    <xdr:ext cx="469744" cy="259045"/>
    <xdr:sp macro="" textlink="">
      <xdr:nvSpPr>
        <xdr:cNvPr id="779" name="【公民館】&#10;一人当たり面積最大値テキスト">
          <a:extLst>
            <a:ext uri="{FF2B5EF4-FFF2-40B4-BE49-F238E27FC236}">
              <a16:creationId xmlns:a16="http://schemas.microsoft.com/office/drawing/2014/main" id="{00000000-0008-0000-0E00-00000B030000}"/>
            </a:ext>
          </a:extLst>
        </xdr:cNvPr>
        <xdr:cNvSpPr txBox="1"/>
      </xdr:nvSpPr>
      <xdr:spPr>
        <a:xfrm>
          <a:off x="22199600" y="1707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153924</xdr:rowOff>
    </xdr:from>
    <xdr:to>
      <xdr:col>116</xdr:col>
      <xdr:colOff>152400</xdr:colOff>
      <xdr:row>100</xdr:row>
      <xdr:rowOff>153924</xdr:rowOff>
    </xdr:to>
    <xdr:cxnSp macro="">
      <xdr:nvCxnSpPr>
        <xdr:cNvPr id="780" name="直線コネクタ 779">
          <a:extLst>
            <a:ext uri="{FF2B5EF4-FFF2-40B4-BE49-F238E27FC236}">
              <a16:creationId xmlns:a16="http://schemas.microsoft.com/office/drawing/2014/main" id="{00000000-0008-0000-0E00-00000C030000}"/>
            </a:ext>
          </a:extLst>
        </xdr:cNvPr>
        <xdr:cNvCxnSpPr/>
      </xdr:nvCxnSpPr>
      <xdr:spPr>
        <a:xfrm>
          <a:off x="22072600" y="1729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95266</xdr:rowOff>
    </xdr:from>
    <xdr:ext cx="469744" cy="259045"/>
    <xdr:sp macro="" textlink="">
      <xdr:nvSpPr>
        <xdr:cNvPr id="781" name="【公民館】&#10;一人当たり面積平均値テキスト">
          <a:extLst>
            <a:ext uri="{FF2B5EF4-FFF2-40B4-BE49-F238E27FC236}">
              <a16:creationId xmlns:a16="http://schemas.microsoft.com/office/drawing/2014/main" id="{00000000-0008-0000-0E00-00000D030000}"/>
            </a:ext>
          </a:extLst>
        </xdr:cNvPr>
        <xdr:cNvSpPr txBox="1"/>
      </xdr:nvSpPr>
      <xdr:spPr>
        <a:xfrm>
          <a:off x="22199600" y="18097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116839</xdr:rowOff>
    </xdr:from>
    <xdr:to>
      <xdr:col>116</xdr:col>
      <xdr:colOff>114300</xdr:colOff>
      <xdr:row>106</xdr:row>
      <xdr:rowOff>46989</xdr:rowOff>
    </xdr:to>
    <xdr:sp macro="" textlink="">
      <xdr:nvSpPr>
        <xdr:cNvPr id="782" name="フローチャート: 判断 781">
          <a:extLst>
            <a:ext uri="{FF2B5EF4-FFF2-40B4-BE49-F238E27FC236}">
              <a16:creationId xmlns:a16="http://schemas.microsoft.com/office/drawing/2014/main" id="{00000000-0008-0000-0E00-00000E030000}"/>
            </a:ext>
          </a:extLst>
        </xdr:cNvPr>
        <xdr:cNvSpPr/>
      </xdr:nvSpPr>
      <xdr:spPr>
        <a:xfrm>
          <a:off x="221107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783" name="フローチャート: 判断 782">
          <a:extLst>
            <a:ext uri="{FF2B5EF4-FFF2-40B4-BE49-F238E27FC236}">
              <a16:creationId xmlns:a16="http://schemas.microsoft.com/office/drawing/2014/main" id="{00000000-0008-0000-0E00-00000F030000}"/>
            </a:ext>
          </a:extLst>
        </xdr:cNvPr>
        <xdr:cNvSpPr/>
      </xdr:nvSpPr>
      <xdr:spPr>
        <a:xfrm>
          <a:off x="21272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123698</xdr:rowOff>
    </xdr:from>
    <xdr:to>
      <xdr:col>107</xdr:col>
      <xdr:colOff>101600</xdr:colOff>
      <xdr:row>106</xdr:row>
      <xdr:rowOff>53848</xdr:rowOff>
    </xdr:to>
    <xdr:sp macro="" textlink="">
      <xdr:nvSpPr>
        <xdr:cNvPr id="784" name="フローチャート: 判断 783">
          <a:extLst>
            <a:ext uri="{FF2B5EF4-FFF2-40B4-BE49-F238E27FC236}">
              <a16:creationId xmlns:a16="http://schemas.microsoft.com/office/drawing/2014/main" id="{00000000-0008-0000-0E00-000010030000}"/>
            </a:ext>
          </a:extLst>
        </xdr:cNvPr>
        <xdr:cNvSpPr/>
      </xdr:nvSpPr>
      <xdr:spPr>
        <a:xfrm>
          <a:off x="20383500" y="1812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112268</xdr:rowOff>
    </xdr:from>
    <xdr:to>
      <xdr:col>102</xdr:col>
      <xdr:colOff>165100</xdr:colOff>
      <xdr:row>106</xdr:row>
      <xdr:rowOff>42418</xdr:rowOff>
    </xdr:to>
    <xdr:sp macro="" textlink="">
      <xdr:nvSpPr>
        <xdr:cNvPr id="785" name="フローチャート: 判断 784">
          <a:extLst>
            <a:ext uri="{FF2B5EF4-FFF2-40B4-BE49-F238E27FC236}">
              <a16:creationId xmlns:a16="http://schemas.microsoft.com/office/drawing/2014/main" id="{00000000-0008-0000-0E00-000011030000}"/>
            </a:ext>
          </a:extLst>
        </xdr:cNvPr>
        <xdr:cNvSpPr/>
      </xdr:nvSpPr>
      <xdr:spPr>
        <a:xfrm>
          <a:off x="19494500" y="1811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121413</xdr:rowOff>
    </xdr:from>
    <xdr:to>
      <xdr:col>98</xdr:col>
      <xdr:colOff>38100</xdr:colOff>
      <xdr:row>106</xdr:row>
      <xdr:rowOff>51563</xdr:rowOff>
    </xdr:to>
    <xdr:sp macro="" textlink="">
      <xdr:nvSpPr>
        <xdr:cNvPr id="786" name="フローチャート: 判断 785">
          <a:extLst>
            <a:ext uri="{FF2B5EF4-FFF2-40B4-BE49-F238E27FC236}">
              <a16:creationId xmlns:a16="http://schemas.microsoft.com/office/drawing/2014/main" id="{00000000-0008-0000-0E00-000012030000}"/>
            </a:ext>
          </a:extLst>
        </xdr:cNvPr>
        <xdr:cNvSpPr/>
      </xdr:nvSpPr>
      <xdr:spPr>
        <a:xfrm>
          <a:off x="18605500" y="1812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7" name="テキスト ボックス 786">
          <a:extLst>
            <a:ext uri="{FF2B5EF4-FFF2-40B4-BE49-F238E27FC236}">
              <a16:creationId xmlns:a16="http://schemas.microsoft.com/office/drawing/2014/main" id="{00000000-0008-0000-0E00-000013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8" name="テキスト ボックス 787">
          <a:extLst>
            <a:ext uri="{FF2B5EF4-FFF2-40B4-BE49-F238E27FC236}">
              <a16:creationId xmlns:a16="http://schemas.microsoft.com/office/drawing/2014/main" id="{00000000-0008-0000-0E00-000014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9" name="テキスト ボックス 788">
          <a:extLst>
            <a:ext uri="{FF2B5EF4-FFF2-40B4-BE49-F238E27FC236}">
              <a16:creationId xmlns:a16="http://schemas.microsoft.com/office/drawing/2014/main" id="{00000000-0008-0000-0E00-000015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0" name="テキスト ボックス 789">
          <a:extLst>
            <a:ext uri="{FF2B5EF4-FFF2-40B4-BE49-F238E27FC236}">
              <a16:creationId xmlns:a16="http://schemas.microsoft.com/office/drawing/2014/main" id="{00000000-0008-0000-0E00-000016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1" name="テキスト ボックス 790">
          <a:extLst>
            <a:ext uri="{FF2B5EF4-FFF2-40B4-BE49-F238E27FC236}">
              <a16:creationId xmlns:a16="http://schemas.microsoft.com/office/drawing/2014/main" id="{00000000-0008-0000-0E00-000017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119126</xdr:rowOff>
    </xdr:from>
    <xdr:to>
      <xdr:col>116</xdr:col>
      <xdr:colOff>114300</xdr:colOff>
      <xdr:row>105</xdr:row>
      <xdr:rowOff>49276</xdr:rowOff>
    </xdr:to>
    <xdr:sp macro="" textlink="">
      <xdr:nvSpPr>
        <xdr:cNvPr id="792" name="楕円 791">
          <a:extLst>
            <a:ext uri="{FF2B5EF4-FFF2-40B4-BE49-F238E27FC236}">
              <a16:creationId xmlns:a16="http://schemas.microsoft.com/office/drawing/2014/main" id="{00000000-0008-0000-0E00-000018030000}"/>
            </a:ext>
          </a:extLst>
        </xdr:cNvPr>
        <xdr:cNvSpPr/>
      </xdr:nvSpPr>
      <xdr:spPr>
        <a:xfrm>
          <a:off x="22110700" y="1794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142003</xdr:rowOff>
    </xdr:from>
    <xdr:ext cx="469744" cy="259045"/>
    <xdr:sp macro="" textlink="">
      <xdr:nvSpPr>
        <xdr:cNvPr id="793" name="【公民館】&#10;一人当たり面積該当値テキスト">
          <a:extLst>
            <a:ext uri="{FF2B5EF4-FFF2-40B4-BE49-F238E27FC236}">
              <a16:creationId xmlns:a16="http://schemas.microsoft.com/office/drawing/2014/main" id="{00000000-0008-0000-0E00-000019030000}"/>
            </a:ext>
          </a:extLst>
        </xdr:cNvPr>
        <xdr:cNvSpPr txBox="1"/>
      </xdr:nvSpPr>
      <xdr:spPr>
        <a:xfrm>
          <a:off x="22199600" y="1780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135128</xdr:rowOff>
    </xdr:from>
    <xdr:to>
      <xdr:col>112</xdr:col>
      <xdr:colOff>38100</xdr:colOff>
      <xdr:row>105</xdr:row>
      <xdr:rowOff>65278</xdr:rowOff>
    </xdr:to>
    <xdr:sp macro="" textlink="">
      <xdr:nvSpPr>
        <xdr:cNvPr id="794" name="楕円 793">
          <a:extLst>
            <a:ext uri="{FF2B5EF4-FFF2-40B4-BE49-F238E27FC236}">
              <a16:creationId xmlns:a16="http://schemas.microsoft.com/office/drawing/2014/main" id="{00000000-0008-0000-0E00-00001A030000}"/>
            </a:ext>
          </a:extLst>
        </xdr:cNvPr>
        <xdr:cNvSpPr/>
      </xdr:nvSpPr>
      <xdr:spPr>
        <a:xfrm>
          <a:off x="21272500" y="1796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169926</xdr:rowOff>
    </xdr:from>
    <xdr:to>
      <xdr:col>116</xdr:col>
      <xdr:colOff>63500</xdr:colOff>
      <xdr:row>105</xdr:row>
      <xdr:rowOff>14478</xdr:rowOff>
    </xdr:to>
    <xdr:cxnSp macro="">
      <xdr:nvCxnSpPr>
        <xdr:cNvPr id="795" name="直線コネクタ 794">
          <a:extLst>
            <a:ext uri="{FF2B5EF4-FFF2-40B4-BE49-F238E27FC236}">
              <a16:creationId xmlns:a16="http://schemas.microsoft.com/office/drawing/2014/main" id="{00000000-0008-0000-0E00-00001B030000}"/>
            </a:ext>
          </a:extLst>
        </xdr:cNvPr>
        <xdr:cNvCxnSpPr/>
      </xdr:nvCxnSpPr>
      <xdr:spPr>
        <a:xfrm flipV="1">
          <a:off x="21323300" y="18000726"/>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38116</xdr:rowOff>
    </xdr:from>
    <xdr:ext cx="469744" cy="259045"/>
    <xdr:sp macro="" textlink="">
      <xdr:nvSpPr>
        <xdr:cNvPr id="796" name="n_1aveValue【公民館】&#10;一人当たり面積">
          <a:extLst>
            <a:ext uri="{FF2B5EF4-FFF2-40B4-BE49-F238E27FC236}">
              <a16:creationId xmlns:a16="http://schemas.microsoft.com/office/drawing/2014/main" id="{00000000-0008-0000-0E00-00001C030000}"/>
            </a:ext>
          </a:extLst>
        </xdr:cNvPr>
        <xdr:cNvSpPr txBox="1"/>
      </xdr:nvSpPr>
      <xdr:spPr>
        <a:xfrm>
          <a:off x="21075727"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70375</xdr:rowOff>
    </xdr:from>
    <xdr:ext cx="469744" cy="259045"/>
    <xdr:sp macro="" textlink="">
      <xdr:nvSpPr>
        <xdr:cNvPr id="797" name="n_2aveValue【公民館】&#10;一人当たり面積">
          <a:extLst>
            <a:ext uri="{FF2B5EF4-FFF2-40B4-BE49-F238E27FC236}">
              <a16:creationId xmlns:a16="http://schemas.microsoft.com/office/drawing/2014/main" id="{00000000-0008-0000-0E00-00001D030000}"/>
            </a:ext>
          </a:extLst>
        </xdr:cNvPr>
        <xdr:cNvSpPr txBox="1"/>
      </xdr:nvSpPr>
      <xdr:spPr>
        <a:xfrm>
          <a:off x="20199427" y="1790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58945</xdr:rowOff>
    </xdr:from>
    <xdr:ext cx="469744" cy="259045"/>
    <xdr:sp macro="" textlink="">
      <xdr:nvSpPr>
        <xdr:cNvPr id="798" name="n_3aveValue【公民館】&#10;一人当たり面積">
          <a:extLst>
            <a:ext uri="{FF2B5EF4-FFF2-40B4-BE49-F238E27FC236}">
              <a16:creationId xmlns:a16="http://schemas.microsoft.com/office/drawing/2014/main" id="{00000000-0008-0000-0E00-00001E030000}"/>
            </a:ext>
          </a:extLst>
        </xdr:cNvPr>
        <xdr:cNvSpPr txBox="1"/>
      </xdr:nvSpPr>
      <xdr:spPr>
        <a:xfrm>
          <a:off x="19310427" y="1788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68090</xdr:rowOff>
    </xdr:from>
    <xdr:ext cx="469744" cy="259045"/>
    <xdr:sp macro="" textlink="">
      <xdr:nvSpPr>
        <xdr:cNvPr id="799" name="n_4aveValue【公民館】&#10;一人当たり面積">
          <a:extLst>
            <a:ext uri="{FF2B5EF4-FFF2-40B4-BE49-F238E27FC236}">
              <a16:creationId xmlns:a16="http://schemas.microsoft.com/office/drawing/2014/main" id="{00000000-0008-0000-0E00-00001F030000}"/>
            </a:ext>
          </a:extLst>
        </xdr:cNvPr>
        <xdr:cNvSpPr txBox="1"/>
      </xdr:nvSpPr>
      <xdr:spPr>
        <a:xfrm>
          <a:off x="18421427" y="1789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81805</xdr:rowOff>
    </xdr:from>
    <xdr:ext cx="469744" cy="259045"/>
    <xdr:sp macro="" textlink="">
      <xdr:nvSpPr>
        <xdr:cNvPr id="800" name="n_1mainValue【公民館】&#10;一人当たり面積">
          <a:extLst>
            <a:ext uri="{FF2B5EF4-FFF2-40B4-BE49-F238E27FC236}">
              <a16:creationId xmlns:a16="http://schemas.microsoft.com/office/drawing/2014/main" id="{00000000-0008-0000-0E00-000020030000}"/>
            </a:ext>
          </a:extLst>
        </xdr:cNvPr>
        <xdr:cNvSpPr txBox="1"/>
      </xdr:nvSpPr>
      <xdr:spPr>
        <a:xfrm>
          <a:off x="21075727" y="1774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1" name="正方形/長方形 800">
          <a:extLst>
            <a:ext uri="{FF2B5EF4-FFF2-40B4-BE49-F238E27FC236}">
              <a16:creationId xmlns:a16="http://schemas.microsoft.com/office/drawing/2014/main" id="{00000000-0008-0000-0E00-000021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2" name="正方形/長方形 801">
          <a:extLst>
            <a:ext uri="{FF2B5EF4-FFF2-40B4-BE49-F238E27FC236}">
              <a16:creationId xmlns:a16="http://schemas.microsoft.com/office/drawing/2014/main" id="{00000000-0008-0000-0E00-000022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3" name="テキスト ボックス 802">
          <a:extLst>
            <a:ext uri="{FF2B5EF4-FFF2-40B4-BE49-F238E27FC236}">
              <a16:creationId xmlns:a16="http://schemas.microsoft.com/office/drawing/2014/main" id="{00000000-0008-0000-0E00-000023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い施設は、道路、橋りょう・トンネル、公営住宅、港湾・漁港、認定こども園・幼稚園・保育所、学校施設、児童館で、低い施設は、公民館のみとなっており、ほとんどの施設で老朽化が進んでいるといえる。</a:t>
          </a:r>
        </a:p>
        <a:p>
          <a:r>
            <a:rPr kumimoji="1" lang="ja-JP" altLang="en-US" sz="1300">
              <a:latin typeface="ＭＳ Ｐゴシック" panose="020B0600070205080204" pitchFamily="50" charset="-128"/>
              <a:ea typeface="ＭＳ Ｐゴシック" panose="020B0600070205080204" pitchFamily="50" charset="-128"/>
            </a:rPr>
            <a:t>　平成２８年度に策定（令和６年度改訂）した公共施設等総合管理計画の基本方針により、</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橋りょう・トンネルや港湾・漁港について、個別に策定している長寿命化計画に基づいた事業を今後継続的に実施していく。</a:t>
          </a:r>
        </a:p>
        <a:p>
          <a:r>
            <a:rPr kumimoji="1" lang="ja-JP" altLang="en-US" sz="1300">
              <a:latin typeface="ＭＳ Ｐゴシック" panose="020B0600070205080204" pitchFamily="50" charset="-128"/>
              <a:ea typeface="ＭＳ Ｐゴシック" panose="020B0600070205080204" pitchFamily="50" charset="-128"/>
            </a:rPr>
            <a:t>　公営住宅について、個別に策定している長寿命化計画に基づいた事業を今後継続的に実施するとともに、老朽化が進んで使用不能な空き家はできるだけ除却を検討、危険度の高いものから実施していく。</a:t>
          </a:r>
        </a:p>
        <a:p>
          <a:r>
            <a:rPr kumimoji="1" lang="ja-JP" altLang="en-US" sz="1300">
              <a:latin typeface="ＭＳ Ｐゴシック" panose="020B0600070205080204" pitchFamily="50" charset="-128"/>
              <a:ea typeface="ＭＳ Ｐゴシック" panose="020B0600070205080204" pitchFamily="50" charset="-128"/>
            </a:rPr>
            <a:t>　学校施設について、これまでの小・中学校の統合により、使用していない施設が増えており、今後も使用可能なものについては、有効利用を検討し、使用不能なものはできるだけ売却・除却を検討・実施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三重県熊野市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15,299
15,168
373.35
14,098,972
13,012,367
837,955
7,407,643
10,734,058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123553</xdr:rowOff>
    </xdr:from>
    <xdr:to>
      <xdr:col>24</xdr:col>
      <xdr:colOff>62865</xdr:colOff>
      <xdr:row>42</xdr:row>
      <xdr:rowOff>90896</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81403"/>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94723</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9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90896</xdr:rowOff>
    </xdr:from>
    <xdr:to>
      <xdr:col>24</xdr:col>
      <xdr:colOff>152400</xdr:colOff>
      <xdr:row>42</xdr:row>
      <xdr:rowOff>90896</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9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70230</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5566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123553</xdr:rowOff>
    </xdr:from>
    <xdr:to>
      <xdr:col>24</xdr:col>
      <xdr:colOff>152400</xdr:colOff>
      <xdr:row>33</xdr:row>
      <xdr:rowOff>123553</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8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92001</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435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113574</xdr:rowOff>
    </xdr:from>
    <xdr:to>
      <xdr:col>24</xdr:col>
      <xdr:colOff>114300</xdr:colOff>
      <xdr:row>38</xdr:row>
      <xdr:rowOff>43724</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169091</xdr:rowOff>
    </xdr:from>
    <xdr:to>
      <xdr:col>20</xdr:col>
      <xdr:colOff>38100</xdr:colOff>
      <xdr:row>38</xdr:row>
      <xdr:rowOff>99241</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48260</xdr:rowOff>
    </xdr:from>
    <xdr:to>
      <xdr:col>15</xdr:col>
      <xdr:colOff>101600</xdr:colOff>
      <xdr:row>38</xdr:row>
      <xdr:rowOff>149860</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85816</xdr:rowOff>
    </xdr:from>
    <xdr:to>
      <xdr:col>10</xdr:col>
      <xdr:colOff>165100</xdr:colOff>
      <xdr:row>40</xdr:row>
      <xdr:rowOff>15966</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77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27033</xdr:rowOff>
    </xdr:from>
    <xdr:to>
      <xdr:col>6</xdr:col>
      <xdr:colOff>38100</xdr:colOff>
      <xdr:row>39</xdr:row>
      <xdr:rowOff>128633</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66222</xdr:rowOff>
    </xdr:from>
    <xdr:to>
      <xdr:col>24</xdr:col>
      <xdr:colOff>114300</xdr:colOff>
      <xdr:row>35</xdr:row>
      <xdr:rowOff>167822</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06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89099</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5918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139700</xdr:rowOff>
    </xdr:from>
    <xdr:to>
      <xdr:col>20</xdr:col>
      <xdr:colOff>38100</xdr:colOff>
      <xdr:row>35</xdr:row>
      <xdr:rowOff>69850</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19050</xdr:rowOff>
    </xdr:from>
    <xdr:to>
      <xdr:col>24</xdr:col>
      <xdr:colOff>63500</xdr:colOff>
      <xdr:row>35</xdr:row>
      <xdr:rowOff>117022</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019800"/>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90368</xdr:rowOff>
    </xdr:from>
    <xdr:ext cx="405111" cy="259045"/>
    <xdr:sp macro="" textlink="">
      <xdr:nvSpPr>
        <xdr:cNvPr id="78" name="n_1aveValue【図書館】&#10;有形固定資産減価償却率">
          <a:extLst>
            <a:ext uri="{FF2B5EF4-FFF2-40B4-BE49-F238E27FC236}">
              <a16:creationId xmlns:a16="http://schemas.microsoft.com/office/drawing/2014/main" id="{00000000-0008-0000-0F00-00004E000000}"/>
            </a:ext>
          </a:extLst>
        </xdr:cNvPr>
        <xdr:cNvSpPr txBox="1"/>
      </xdr:nvSpPr>
      <xdr:spPr>
        <a:xfrm>
          <a:off x="3582044" y="660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166387</xdr:rowOff>
    </xdr:from>
    <xdr:ext cx="405111" cy="259045"/>
    <xdr:sp macro="" textlink="">
      <xdr:nvSpPr>
        <xdr:cNvPr id="79" name="n_2aveValue【図書館】&#10;有形固定資産減価償却率">
          <a:extLst>
            <a:ext uri="{FF2B5EF4-FFF2-40B4-BE49-F238E27FC236}">
              <a16:creationId xmlns:a16="http://schemas.microsoft.com/office/drawing/2014/main" id="{00000000-0008-0000-0F00-00004F000000}"/>
            </a:ext>
          </a:extLst>
        </xdr:cNvPr>
        <xdr:cNvSpPr txBox="1"/>
      </xdr:nvSpPr>
      <xdr:spPr>
        <a:xfrm>
          <a:off x="2705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32493</xdr:rowOff>
    </xdr:from>
    <xdr:ext cx="405111" cy="259045"/>
    <xdr:sp macro="" textlink="">
      <xdr:nvSpPr>
        <xdr:cNvPr id="80" name="n_3aveValue【図書館】&#10;有形固定資産減価償却率">
          <a:extLst>
            <a:ext uri="{FF2B5EF4-FFF2-40B4-BE49-F238E27FC236}">
              <a16:creationId xmlns:a16="http://schemas.microsoft.com/office/drawing/2014/main" id="{00000000-0008-0000-0F00-000050000000}"/>
            </a:ext>
          </a:extLst>
        </xdr:cNvPr>
        <xdr:cNvSpPr txBox="1"/>
      </xdr:nvSpPr>
      <xdr:spPr>
        <a:xfrm>
          <a:off x="1816744" y="6547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145160</xdr:rowOff>
    </xdr:from>
    <xdr:ext cx="405111" cy="259045"/>
    <xdr:sp macro="" textlink="">
      <xdr:nvSpPr>
        <xdr:cNvPr id="81" name="n_4aveValue【図書館】&#10;有形固定資産減価償却率">
          <a:extLst>
            <a:ext uri="{FF2B5EF4-FFF2-40B4-BE49-F238E27FC236}">
              <a16:creationId xmlns:a16="http://schemas.microsoft.com/office/drawing/2014/main" id="{00000000-0008-0000-0F00-000051000000}"/>
            </a:ext>
          </a:extLst>
        </xdr:cNvPr>
        <xdr:cNvSpPr txBox="1"/>
      </xdr:nvSpPr>
      <xdr:spPr>
        <a:xfrm>
          <a:off x="927744" y="6488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86377</xdr:rowOff>
    </xdr:from>
    <xdr:ext cx="405111" cy="259045"/>
    <xdr:sp macro="" textlink="">
      <xdr:nvSpPr>
        <xdr:cNvPr id="82" name="n_1mainValue【図書館】&#10;有形固定資産減価償却率">
          <a:extLst>
            <a:ext uri="{FF2B5EF4-FFF2-40B4-BE49-F238E27FC236}">
              <a16:creationId xmlns:a16="http://schemas.microsoft.com/office/drawing/2014/main" id="{00000000-0008-0000-0F00-000052000000}"/>
            </a:ext>
          </a:extLst>
        </xdr:cNvPr>
        <xdr:cNvSpPr txBox="1"/>
      </xdr:nvSpPr>
      <xdr:spPr>
        <a:xfrm>
          <a:off x="35820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00000000-0008-0000-0F00-000053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00000000-0008-0000-0F00-000054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00000000-0008-0000-0F00-000055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00000000-0008-0000-0F00-000056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00000000-0008-0000-0F00-000057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00000000-0008-0000-0F00-000058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00000000-0008-0000-0F00-000059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a:extLst>
            <a:ext uri="{FF2B5EF4-FFF2-40B4-BE49-F238E27FC236}">
              <a16:creationId xmlns:a16="http://schemas.microsoft.com/office/drawing/2014/main" id="{00000000-0008-0000-0F00-00005B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00000000-0008-0000-0F00-00005C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3" name="直線コネクタ 92">
          <a:extLst>
            <a:ext uri="{FF2B5EF4-FFF2-40B4-BE49-F238E27FC236}">
              <a16:creationId xmlns:a16="http://schemas.microsoft.com/office/drawing/2014/main" id="{00000000-0008-0000-0F00-00005D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4" name="テキスト ボックス 93">
          <a:extLst>
            <a:ext uri="{FF2B5EF4-FFF2-40B4-BE49-F238E27FC236}">
              <a16:creationId xmlns:a16="http://schemas.microsoft.com/office/drawing/2014/main" id="{00000000-0008-0000-0F00-00005E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5" name="直線コネクタ 94">
          <a:extLst>
            <a:ext uri="{FF2B5EF4-FFF2-40B4-BE49-F238E27FC236}">
              <a16:creationId xmlns:a16="http://schemas.microsoft.com/office/drawing/2014/main" id="{00000000-0008-0000-0F00-00005F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6" name="テキスト ボックス 95">
          <a:extLst>
            <a:ext uri="{FF2B5EF4-FFF2-40B4-BE49-F238E27FC236}">
              <a16:creationId xmlns:a16="http://schemas.microsoft.com/office/drawing/2014/main" id="{00000000-0008-0000-0F00-00006000000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7" name="直線コネクタ 96">
          <a:extLst>
            <a:ext uri="{FF2B5EF4-FFF2-40B4-BE49-F238E27FC236}">
              <a16:creationId xmlns:a16="http://schemas.microsoft.com/office/drawing/2014/main" id="{00000000-0008-0000-0F00-000061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8" name="テキスト ボックス 97">
          <a:extLst>
            <a:ext uri="{FF2B5EF4-FFF2-40B4-BE49-F238E27FC236}">
              <a16:creationId xmlns:a16="http://schemas.microsoft.com/office/drawing/2014/main" id="{00000000-0008-0000-0F00-00006200000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図書館】&#10;一人当たり面積グラフ枠">
          <a:extLst>
            <a:ext uri="{FF2B5EF4-FFF2-40B4-BE49-F238E27FC236}">
              <a16:creationId xmlns:a16="http://schemas.microsoft.com/office/drawing/2014/main" id="{00000000-0008-0000-0F00-00006B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122464</xdr:rowOff>
    </xdr:from>
    <xdr:to>
      <xdr:col>54</xdr:col>
      <xdr:colOff>189865</xdr:colOff>
      <xdr:row>41</xdr:row>
      <xdr:rowOff>166007</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flipV="1">
          <a:off x="10476865" y="5780314"/>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169834</xdr:rowOff>
    </xdr:from>
    <xdr:ext cx="469744" cy="259045"/>
    <xdr:sp macro="" textlink="">
      <xdr:nvSpPr>
        <xdr:cNvPr id="109" name="【図書館】&#10;一人当たり面積最小値テキスト">
          <a:extLst>
            <a:ext uri="{FF2B5EF4-FFF2-40B4-BE49-F238E27FC236}">
              <a16:creationId xmlns:a16="http://schemas.microsoft.com/office/drawing/2014/main" id="{00000000-0008-0000-0F00-00006D000000}"/>
            </a:ext>
          </a:extLst>
        </xdr:cNvPr>
        <xdr:cNvSpPr txBox="1"/>
      </xdr:nvSpPr>
      <xdr:spPr>
        <a:xfrm>
          <a:off x="10515600" y="719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166007</xdr:rowOff>
    </xdr:from>
    <xdr:to>
      <xdr:col>55</xdr:col>
      <xdr:colOff>88900</xdr:colOff>
      <xdr:row>41</xdr:row>
      <xdr:rowOff>166007</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10388600" y="719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69141</xdr:rowOff>
    </xdr:from>
    <xdr:ext cx="469744" cy="259045"/>
    <xdr:sp macro="" textlink="">
      <xdr:nvSpPr>
        <xdr:cNvPr id="111" name="【図書館】&#10;一人当たり面積最大値テキスト">
          <a:extLst>
            <a:ext uri="{FF2B5EF4-FFF2-40B4-BE49-F238E27FC236}">
              <a16:creationId xmlns:a16="http://schemas.microsoft.com/office/drawing/2014/main" id="{00000000-0008-0000-0F00-00006F000000}"/>
            </a:ext>
          </a:extLst>
        </xdr:cNvPr>
        <xdr:cNvSpPr txBox="1"/>
      </xdr:nvSpPr>
      <xdr:spPr>
        <a:xfrm>
          <a:off x="10515600" y="555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122464</xdr:rowOff>
    </xdr:from>
    <xdr:to>
      <xdr:col>55</xdr:col>
      <xdr:colOff>88900</xdr:colOff>
      <xdr:row>33</xdr:row>
      <xdr:rowOff>122464</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10388600" y="578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139899</xdr:rowOff>
    </xdr:from>
    <xdr:ext cx="469744" cy="259045"/>
    <xdr:sp macro="" textlink="">
      <xdr:nvSpPr>
        <xdr:cNvPr id="113" name="【図書館】&#10;一人当たり面積平均値テキスト">
          <a:extLst>
            <a:ext uri="{FF2B5EF4-FFF2-40B4-BE49-F238E27FC236}">
              <a16:creationId xmlns:a16="http://schemas.microsoft.com/office/drawing/2014/main" id="{00000000-0008-0000-0F00-000071000000}"/>
            </a:ext>
          </a:extLst>
        </xdr:cNvPr>
        <xdr:cNvSpPr txBox="1"/>
      </xdr:nvSpPr>
      <xdr:spPr>
        <a:xfrm>
          <a:off x="10515600" y="6654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161472</xdr:rowOff>
    </xdr:from>
    <xdr:to>
      <xdr:col>55</xdr:col>
      <xdr:colOff>50800</xdr:colOff>
      <xdr:row>39</xdr:row>
      <xdr:rowOff>91622</xdr:rowOff>
    </xdr:to>
    <xdr:sp macro="" textlink="">
      <xdr:nvSpPr>
        <xdr:cNvPr id="114" name="フローチャート: 判断 113">
          <a:extLst>
            <a:ext uri="{FF2B5EF4-FFF2-40B4-BE49-F238E27FC236}">
              <a16:creationId xmlns:a16="http://schemas.microsoft.com/office/drawing/2014/main" id="{00000000-0008-0000-0F00-000072000000}"/>
            </a:ext>
          </a:extLst>
        </xdr:cNvPr>
        <xdr:cNvSpPr/>
      </xdr:nvSpPr>
      <xdr:spPr>
        <a:xfrm>
          <a:off x="10426700" y="667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11793</xdr:rowOff>
    </xdr:from>
    <xdr:to>
      <xdr:col>50</xdr:col>
      <xdr:colOff>165100</xdr:colOff>
      <xdr:row>39</xdr:row>
      <xdr:rowOff>113393</xdr:rowOff>
    </xdr:to>
    <xdr:sp macro="" textlink="">
      <xdr:nvSpPr>
        <xdr:cNvPr id="115" name="フローチャート: 判断 114">
          <a:extLst>
            <a:ext uri="{FF2B5EF4-FFF2-40B4-BE49-F238E27FC236}">
              <a16:creationId xmlns:a16="http://schemas.microsoft.com/office/drawing/2014/main" id="{00000000-0008-0000-0F00-000073000000}"/>
            </a:ext>
          </a:extLst>
        </xdr:cNvPr>
        <xdr:cNvSpPr/>
      </xdr:nvSpPr>
      <xdr:spPr>
        <a:xfrm>
          <a:off x="9588500" y="669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22678</xdr:rowOff>
    </xdr:from>
    <xdr:to>
      <xdr:col>46</xdr:col>
      <xdr:colOff>38100</xdr:colOff>
      <xdr:row>39</xdr:row>
      <xdr:rowOff>124278</xdr:rowOff>
    </xdr:to>
    <xdr:sp macro="" textlink="">
      <xdr:nvSpPr>
        <xdr:cNvPr id="116" name="フローチャート: 判断 115">
          <a:extLst>
            <a:ext uri="{FF2B5EF4-FFF2-40B4-BE49-F238E27FC236}">
              <a16:creationId xmlns:a16="http://schemas.microsoft.com/office/drawing/2014/main" id="{00000000-0008-0000-0F00-000074000000}"/>
            </a:ext>
          </a:extLst>
        </xdr:cNvPr>
        <xdr:cNvSpPr/>
      </xdr:nvSpPr>
      <xdr:spPr>
        <a:xfrm>
          <a:off x="8699500" y="670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55335</xdr:rowOff>
    </xdr:from>
    <xdr:to>
      <xdr:col>41</xdr:col>
      <xdr:colOff>101600</xdr:colOff>
      <xdr:row>39</xdr:row>
      <xdr:rowOff>156935</xdr:rowOff>
    </xdr:to>
    <xdr:sp macro="" textlink="">
      <xdr:nvSpPr>
        <xdr:cNvPr id="117" name="フローチャート: 判断 116">
          <a:extLst>
            <a:ext uri="{FF2B5EF4-FFF2-40B4-BE49-F238E27FC236}">
              <a16:creationId xmlns:a16="http://schemas.microsoft.com/office/drawing/2014/main" id="{00000000-0008-0000-0F00-000075000000}"/>
            </a:ext>
          </a:extLst>
        </xdr:cNvPr>
        <xdr:cNvSpPr/>
      </xdr:nvSpPr>
      <xdr:spPr>
        <a:xfrm>
          <a:off x="7810500" y="674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55335</xdr:rowOff>
    </xdr:from>
    <xdr:to>
      <xdr:col>36</xdr:col>
      <xdr:colOff>165100</xdr:colOff>
      <xdr:row>39</xdr:row>
      <xdr:rowOff>156935</xdr:rowOff>
    </xdr:to>
    <xdr:sp macro="" textlink="">
      <xdr:nvSpPr>
        <xdr:cNvPr id="118" name="フローチャート: 判断 117">
          <a:extLst>
            <a:ext uri="{FF2B5EF4-FFF2-40B4-BE49-F238E27FC236}">
              <a16:creationId xmlns:a16="http://schemas.microsoft.com/office/drawing/2014/main" id="{00000000-0008-0000-0F00-000076000000}"/>
            </a:ext>
          </a:extLst>
        </xdr:cNvPr>
        <xdr:cNvSpPr/>
      </xdr:nvSpPr>
      <xdr:spPr>
        <a:xfrm>
          <a:off x="6921500" y="674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00000000-0008-0000-0F00-000077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0000000-0008-0000-0F00-000078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F00-000079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F00-00007A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79828</xdr:rowOff>
    </xdr:from>
    <xdr:to>
      <xdr:col>55</xdr:col>
      <xdr:colOff>50800</xdr:colOff>
      <xdr:row>37</xdr:row>
      <xdr:rowOff>9978</xdr:rowOff>
    </xdr:to>
    <xdr:sp macro="" textlink="">
      <xdr:nvSpPr>
        <xdr:cNvPr id="124" name="楕円 123">
          <a:extLst>
            <a:ext uri="{FF2B5EF4-FFF2-40B4-BE49-F238E27FC236}">
              <a16:creationId xmlns:a16="http://schemas.microsoft.com/office/drawing/2014/main" id="{00000000-0008-0000-0F00-00007C000000}"/>
            </a:ext>
          </a:extLst>
        </xdr:cNvPr>
        <xdr:cNvSpPr/>
      </xdr:nvSpPr>
      <xdr:spPr>
        <a:xfrm>
          <a:off x="10426700" y="625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102705</xdr:rowOff>
    </xdr:from>
    <xdr:ext cx="469744" cy="259045"/>
    <xdr:sp macro="" textlink="">
      <xdr:nvSpPr>
        <xdr:cNvPr id="125" name="【図書館】&#10;一人当たり面積該当値テキスト">
          <a:extLst>
            <a:ext uri="{FF2B5EF4-FFF2-40B4-BE49-F238E27FC236}">
              <a16:creationId xmlns:a16="http://schemas.microsoft.com/office/drawing/2014/main" id="{00000000-0008-0000-0F00-00007D000000}"/>
            </a:ext>
          </a:extLst>
        </xdr:cNvPr>
        <xdr:cNvSpPr txBox="1"/>
      </xdr:nvSpPr>
      <xdr:spPr>
        <a:xfrm>
          <a:off x="10515600" y="610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112486</xdr:rowOff>
    </xdr:from>
    <xdr:to>
      <xdr:col>50</xdr:col>
      <xdr:colOff>165100</xdr:colOff>
      <xdr:row>37</xdr:row>
      <xdr:rowOff>42636</xdr:rowOff>
    </xdr:to>
    <xdr:sp macro="" textlink="">
      <xdr:nvSpPr>
        <xdr:cNvPr id="126" name="楕円 125">
          <a:extLst>
            <a:ext uri="{FF2B5EF4-FFF2-40B4-BE49-F238E27FC236}">
              <a16:creationId xmlns:a16="http://schemas.microsoft.com/office/drawing/2014/main" id="{00000000-0008-0000-0F00-00007E000000}"/>
            </a:ext>
          </a:extLst>
        </xdr:cNvPr>
        <xdr:cNvSpPr/>
      </xdr:nvSpPr>
      <xdr:spPr>
        <a:xfrm>
          <a:off x="9588500" y="628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130628</xdr:rowOff>
    </xdr:from>
    <xdr:to>
      <xdr:col>55</xdr:col>
      <xdr:colOff>0</xdr:colOff>
      <xdr:row>36</xdr:row>
      <xdr:rowOff>163286</xdr:rowOff>
    </xdr:to>
    <xdr:cxnSp macro="">
      <xdr:nvCxnSpPr>
        <xdr:cNvPr id="127" name="直線コネクタ 126">
          <a:extLst>
            <a:ext uri="{FF2B5EF4-FFF2-40B4-BE49-F238E27FC236}">
              <a16:creationId xmlns:a16="http://schemas.microsoft.com/office/drawing/2014/main" id="{00000000-0008-0000-0F00-00007F000000}"/>
            </a:ext>
          </a:extLst>
        </xdr:cNvPr>
        <xdr:cNvCxnSpPr/>
      </xdr:nvCxnSpPr>
      <xdr:spPr>
        <a:xfrm flipV="1">
          <a:off x="9639300" y="6302828"/>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104520</xdr:rowOff>
    </xdr:from>
    <xdr:ext cx="469744" cy="259045"/>
    <xdr:sp macro="" textlink="">
      <xdr:nvSpPr>
        <xdr:cNvPr id="128" name="n_1aveValue【図書館】&#10;一人当たり面積">
          <a:extLst>
            <a:ext uri="{FF2B5EF4-FFF2-40B4-BE49-F238E27FC236}">
              <a16:creationId xmlns:a16="http://schemas.microsoft.com/office/drawing/2014/main" id="{00000000-0008-0000-0F00-000080000000}"/>
            </a:ext>
          </a:extLst>
        </xdr:cNvPr>
        <xdr:cNvSpPr txBox="1"/>
      </xdr:nvSpPr>
      <xdr:spPr>
        <a:xfrm>
          <a:off x="9391727" y="679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140805</xdr:rowOff>
    </xdr:from>
    <xdr:ext cx="469744" cy="259045"/>
    <xdr:sp macro="" textlink="">
      <xdr:nvSpPr>
        <xdr:cNvPr id="129" name="n_2aveValue【図書館】&#10;一人当たり面積">
          <a:extLst>
            <a:ext uri="{FF2B5EF4-FFF2-40B4-BE49-F238E27FC236}">
              <a16:creationId xmlns:a16="http://schemas.microsoft.com/office/drawing/2014/main" id="{00000000-0008-0000-0F00-000081000000}"/>
            </a:ext>
          </a:extLst>
        </xdr:cNvPr>
        <xdr:cNvSpPr txBox="1"/>
      </xdr:nvSpPr>
      <xdr:spPr>
        <a:xfrm>
          <a:off x="8515427" y="648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2012</xdr:rowOff>
    </xdr:from>
    <xdr:ext cx="469744" cy="259045"/>
    <xdr:sp macro="" textlink="">
      <xdr:nvSpPr>
        <xdr:cNvPr id="130" name="n_3aveValue【図書館】&#10;一人当たり面積">
          <a:extLst>
            <a:ext uri="{FF2B5EF4-FFF2-40B4-BE49-F238E27FC236}">
              <a16:creationId xmlns:a16="http://schemas.microsoft.com/office/drawing/2014/main" id="{00000000-0008-0000-0F00-000082000000}"/>
            </a:ext>
          </a:extLst>
        </xdr:cNvPr>
        <xdr:cNvSpPr txBox="1"/>
      </xdr:nvSpPr>
      <xdr:spPr>
        <a:xfrm>
          <a:off x="7626427" y="651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2012</xdr:rowOff>
    </xdr:from>
    <xdr:ext cx="469744" cy="259045"/>
    <xdr:sp macro="" textlink="">
      <xdr:nvSpPr>
        <xdr:cNvPr id="131" name="n_4aveValue【図書館】&#10;一人当たり面積">
          <a:extLst>
            <a:ext uri="{FF2B5EF4-FFF2-40B4-BE49-F238E27FC236}">
              <a16:creationId xmlns:a16="http://schemas.microsoft.com/office/drawing/2014/main" id="{00000000-0008-0000-0F00-000083000000}"/>
            </a:ext>
          </a:extLst>
        </xdr:cNvPr>
        <xdr:cNvSpPr txBox="1"/>
      </xdr:nvSpPr>
      <xdr:spPr>
        <a:xfrm>
          <a:off x="6737427" y="651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59163</xdr:rowOff>
    </xdr:from>
    <xdr:ext cx="469744" cy="259045"/>
    <xdr:sp macro="" textlink="">
      <xdr:nvSpPr>
        <xdr:cNvPr id="132" name="n_1mainValue【図書館】&#10;一人当たり面積">
          <a:extLst>
            <a:ext uri="{FF2B5EF4-FFF2-40B4-BE49-F238E27FC236}">
              <a16:creationId xmlns:a16="http://schemas.microsoft.com/office/drawing/2014/main" id="{00000000-0008-0000-0F00-000084000000}"/>
            </a:ext>
          </a:extLst>
        </xdr:cNvPr>
        <xdr:cNvSpPr txBox="1"/>
      </xdr:nvSpPr>
      <xdr:spPr>
        <a:xfrm>
          <a:off x="9391727" y="605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3" name="正方形/長方形 132">
          <a:extLst>
            <a:ext uri="{FF2B5EF4-FFF2-40B4-BE49-F238E27FC236}">
              <a16:creationId xmlns:a16="http://schemas.microsoft.com/office/drawing/2014/main" id="{00000000-0008-0000-0F00-00008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4" name="正方形/長方形 133">
          <a:extLst>
            <a:ext uri="{FF2B5EF4-FFF2-40B4-BE49-F238E27FC236}">
              <a16:creationId xmlns:a16="http://schemas.microsoft.com/office/drawing/2014/main" id="{00000000-0008-0000-0F00-00008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5" name="正方形/長方形 134">
          <a:extLst>
            <a:ext uri="{FF2B5EF4-FFF2-40B4-BE49-F238E27FC236}">
              <a16:creationId xmlns:a16="http://schemas.microsoft.com/office/drawing/2014/main" id="{00000000-0008-0000-0F00-00008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6" name="正方形/長方形 135">
          <a:extLst>
            <a:ext uri="{FF2B5EF4-FFF2-40B4-BE49-F238E27FC236}">
              <a16:creationId xmlns:a16="http://schemas.microsoft.com/office/drawing/2014/main" id="{00000000-0008-0000-0F00-00008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7" name="正方形/長方形 136">
          <a:extLst>
            <a:ext uri="{FF2B5EF4-FFF2-40B4-BE49-F238E27FC236}">
              <a16:creationId xmlns:a16="http://schemas.microsoft.com/office/drawing/2014/main" id="{00000000-0008-0000-0F00-00008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8" name="正方形/長方形 137">
          <a:extLst>
            <a:ext uri="{FF2B5EF4-FFF2-40B4-BE49-F238E27FC236}">
              <a16:creationId xmlns:a16="http://schemas.microsoft.com/office/drawing/2014/main" id="{00000000-0008-0000-0F00-00008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9" name="正方形/長方形 138">
          <a:extLst>
            <a:ext uri="{FF2B5EF4-FFF2-40B4-BE49-F238E27FC236}">
              <a16:creationId xmlns:a16="http://schemas.microsoft.com/office/drawing/2014/main" id="{00000000-0008-0000-0F00-00008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0" name="正方形/長方形 139">
          <a:extLst>
            <a:ext uri="{FF2B5EF4-FFF2-40B4-BE49-F238E27FC236}">
              <a16:creationId xmlns:a16="http://schemas.microsoft.com/office/drawing/2014/main" id="{00000000-0008-0000-0F00-00008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1" name="テキスト ボックス 140">
          <a:extLst>
            <a:ext uri="{FF2B5EF4-FFF2-40B4-BE49-F238E27FC236}">
              <a16:creationId xmlns:a16="http://schemas.microsoft.com/office/drawing/2014/main" id="{00000000-0008-0000-0F00-00008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2" name="直線コネクタ 141">
          <a:extLst>
            <a:ext uri="{FF2B5EF4-FFF2-40B4-BE49-F238E27FC236}">
              <a16:creationId xmlns:a16="http://schemas.microsoft.com/office/drawing/2014/main" id="{00000000-0008-0000-0F00-00008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3" name="テキスト ボックス 142">
          <a:extLst>
            <a:ext uri="{FF2B5EF4-FFF2-40B4-BE49-F238E27FC236}">
              <a16:creationId xmlns:a16="http://schemas.microsoft.com/office/drawing/2014/main" id="{00000000-0008-0000-0F00-00008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4" name="直線コネクタ 143">
          <a:extLst>
            <a:ext uri="{FF2B5EF4-FFF2-40B4-BE49-F238E27FC236}">
              <a16:creationId xmlns:a16="http://schemas.microsoft.com/office/drawing/2014/main" id="{00000000-0008-0000-0F00-000090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5" name="テキスト ボックス 144">
          <a:extLst>
            <a:ext uri="{FF2B5EF4-FFF2-40B4-BE49-F238E27FC236}">
              <a16:creationId xmlns:a16="http://schemas.microsoft.com/office/drawing/2014/main" id="{00000000-0008-0000-0F00-000091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6" name="直線コネクタ 145">
          <a:extLst>
            <a:ext uri="{FF2B5EF4-FFF2-40B4-BE49-F238E27FC236}">
              <a16:creationId xmlns:a16="http://schemas.microsoft.com/office/drawing/2014/main" id="{00000000-0008-0000-0F00-000092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7" name="テキスト ボックス 146">
          <a:extLst>
            <a:ext uri="{FF2B5EF4-FFF2-40B4-BE49-F238E27FC236}">
              <a16:creationId xmlns:a16="http://schemas.microsoft.com/office/drawing/2014/main" id="{00000000-0008-0000-0F00-000093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8" name="直線コネクタ 147">
          <a:extLst>
            <a:ext uri="{FF2B5EF4-FFF2-40B4-BE49-F238E27FC236}">
              <a16:creationId xmlns:a16="http://schemas.microsoft.com/office/drawing/2014/main" id="{00000000-0008-0000-0F00-000094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9" name="テキスト ボックス 148">
          <a:extLst>
            <a:ext uri="{FF2B5EF4-FFF2-40B4-BE49-F238E27FC236}">
              <a16:creationId xmlns:a16="http://schemas.microsoft.com/office/drawing/2014/main" id="{00000000-0008-0000-0F00-000095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0" name="直線コネクタ 149">
          <a:extLst>
            <a:ext uri="{FF2B5EF4-FFF2-40B4-BE49-F238E27FC236}">
              <a16:creationId xmlns:a16="http://schemas.microsoft.com/office/drawing/2014/main" id="{00000000-0008-0000-0F00-000096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1" name="テキスト ボックス 150">
          <a:extLst>
            <a:ext uri="{FF2B5EF4-FFF2-40B4-BE49-F238E27FC236}">
              <a16:creationId xmlns:a16="http://schemas.microsoft.com/office/drawing/2014/main" id="{00000000-0008-0000-0F00-000097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2" name="直線コネクタ 151">
          <a:extLst>
            <a:ext uri="{FF2B5EF4-FFF2-40B4-BE49-F238E27FC236}">
              <a16:creationId xmlns:a16="http://schemas.microsoft.com/office/drawing/2014/main" id="{00000000-0008-0000-0F00-000098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3" name="テキスト ボックス 152">
          <a:extLst>
            <a:ext uri="{FF2B5EF4-FFF2-40B4-BE49-F238E27FC236}">
              <a16:creationId xmlns:a16="http://schemas.microsoft.com/office/drawing/2014/main" id="{00000000-0008-0000-0F00-000099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a:extLst>
            <a:ext uri="{FF2B5EF4-FFF2-40B4-BE49-F238E27FC236}">
              <a16:creationId xmlns:a16="http://schemas.microsoft.com/office/drawing/2014/main" id="{00000000-0008-0000-0F00-00009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体育館・プール】&#10;有形固定資産減価償却率グラフ枠">
          <a:extLst>
            <a:ext uri="{FF2B5EF4-FFF2-40B4-BE49-F238E27FC236}">
              <a16:creationId xmlns:a16="http://schemas.microsoft.com/office/drawing/2014/main" id="{00000000-0008-0000-0F00-00009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60960</xdr:rowOff>
    </xdr:from>
    <xdr:to>
      <xdr:col>24</xdr:col>
      <xdr:colOff>62865</xdr:colOff>
      <xdr:row>64</xdr:row>
      <xdr:rowOff>76200</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flipV="1">
          <a:off x="4634865" y="96621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58" name="【体育館・プール】&#10;有形固定資産減価償却率最小値テキスト">
          <a:extLst>
            <a:ext uri="{FF2B5EF4-FFF2-40B4-BE49-F238E27FC236}">
              <a16:creationId xmlns:a16="http://schemas.microsoft.com/office/drawing/2014/main" id="{00000000-0008-0000-0F00-00009E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7637</xdr:rowOff>
    </xdr:from>
    <xdr:ext cx="405111" cy="259045"/>
    <xdr:sp macro="" textlink="">
      <xdr:nvSpPr>
        <xdr:cNvPr id="160" name="【体育館・プール】&#10;有形固定資産減価償却率最大値テキスト">
          <a:extLst>
            <a:ext uri="{FF2B5EF4-FFF2-40B4-BE49-F238E27FC236}">
              <a16:creationId xmlns:a16="http://schemas.microsoft.com/office/drawing/2014/main" id="{00000000-0008-0000-0F00-0000A0000000}"/>
            </a:ext>
          </a:extLst>
        </xdr:cNvPr>
        <xdr:cNvSpPr txBox="1"/>
      </xdr:nvSpPr>
      <xdr:spPr>
        <a:xfrm>
          <a:off x="4673600" y="943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60960</xdr:rowOff>
    </xdr:from>
    <xdr:to>
      <xdr:col>24</xdr:col>
      <xdr:colOff>152400</xdr:colOff>
      <xdr:row>56</xdr:row>
      <xdr:rowOff>60960</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a:off x="4546600" y="966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107332</xdr:rowOff>
    </xdr:from>
    <xdr:ext cx="405111" cy="259045"/>
    <xdr:sp macro="" textlink="">
      <xdr:nvSpPr>
        <xdr:cNvPr id="162" name="【体育館・プール】&#10;有形固定資産減価償却率平均値テキスト">
          <a:extLst>
            <a:ext uri="{FF2B5EF4-FFF2-40B4-BE49-F238E27FC236}">
              <a16:creationId xmlns:a16="http://schemas.microsoft.com/office/drawing/2014/main" id="{00000000-0008-0000-0F00-0000A2000000}"/>
            </a:ext>
          </a:extLst>
        </xdr:cNvPr>
        <xdr:cNvSpPr txBox="1"/>
      </xdr:nvSpPr>
      <xdr:spPr>
        <a:xfrm>
          <a:off x="4673600" y="10222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84455</xdr:rowOff>
    </xdr:from>
    <xdr:to>
      <xdr:col>24</xdr:col>
      <xdr:colOff>114300</xdr:colOff>
      <xdr:row>61</xdr:row>
      <xdr:rowOff>14605</xdr:rowOff>
    </xdr:to>
    <xdr:sp macro="" textlink="">
      <xdr:nvSpPr>
        <xdr:cNvPr id="163" name="フローチャート: 判断 162">
          <a:extLst>
            <a:ext uri="{FF2B5EF4-FFF2-40B4-BE49-F238E27FC236}">
              <a16:creationId xmlns:a16="http://schemas.microsoft.com/office/drawing/2014/main" id="{00000000-0008-0000-0F00-0000A3000000}"/>
            </a:ext>
          </a:extLst>
        </xdr:cNvPr>
        <xdr:cNvSpPr/>
      </xdr:nvSpPr>
      <xdr:spPr>
        <a:xfrm>
          <a:off x="45847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67310</xdr:rowOff>
    </xdr:from>
    <xdr:to>
      <xdr:col>20</xdr:col>
      <xdr:colOff>38100</xdr:colOff>
      <xdr:row>60</xdr:row>
      <xdr:rowOff>168910</xdr:rowOff>
    </xdr:to>
    <xdr:sp macro="" textlink="">
      <xdr:nvSpPr>
        <xdr:cNvPr id="164" name="フローチャート: 判断 163">
          <a:extLst>
            <a:ext uri="{FF2B5EF4-FFF2-40B4-BE49-F238E27FC236}">
              <a16:creationId xmlns:a16="http://schemas.microsoft.com/office/drawing/2014/main" id="{00000000-0008-0000-0F00-0000A4000000}"/>
            </a:ext>
          </a:extLst>
        </xdr:cNvPr>
        <xdr:cNvSpPr/>
      </xdr:nvSpPr>
      <xdr:spPr>
        <a:xfrm>
          <a:off x="3746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48260</xdr:rowOff>
    </xdr:from>
    <xdr:to>
      <xdr:col>15</xdr:col>
      <xdr:colOff>101600</xdr:colOff>
      <xdr:row>60</xdr:row>
      <xdr:rowOff>149860</xdr:rowOff>
    </xdr:to>
    <xdr:sp macro="" textlink="">
      <xdr:nvSpPr>
        <xdr:cNvPr id="165" name="フローチャート: 判断 164">
          <a:extLst>
            <a:ext uri="{FF2B5EF4-FFF2-40B4-BE49-F238E27FC236}">
              <a16:creationId xmlns:a16="http://schemas.microsoft.com/office/drawing/2014/main" id="{00000000-0008-0000-0F00-0000A5000000}"/>
            </a:ext>
          </a:extLst>
        </xdr:cNvPr>
        <xdr:cNvSpPr/>
      </xdr:nvSpPr>
      <xdr:spPr>
        <a:xfrm>
          <a:off x="2857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71120</xdr:rowOff>
    </xdr:from>
    <xdr:to>
      <xdr:col>10</xdr:col>
      <xdr:colOff>165100</xdr:colOff>
      <xdr:row>61</xdr:row>
      <xdr:rowOff>1270</xdr:rowOff>
    </xdr:to>
    <xdr:sp macro="" textlink="">
      <xdr:nvSpPr>
        <xdr:cNvPr id="166" name="フローチャート: 判断 165">
          <a:extLst>
            <a:ext uri="{FF2B5EF4-FFF2-40B4-BE49-F238E27FC236}">
              <a16:creationId xmlns:a16="http://schemas.microsoft.com/office/drawing/2014/main" id="{00000000-0008-0000-0F00-0000A6000000}"/>
            </a:ext>
          </a:extLst>
        </xdr:cNvPr>
        <xdr:cNvSpPr/>
      </xdr:nvSpPr>
      <xdr:spPr>
        <a:xfrm>
          <a:off x="1968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33020</xdr:rowOff>
    </xdr:from>
    <xdr:to>
      <xdr:col>6</xdr:col>
      <xdr:colOff>38100</xdr:colOff>
      <xdr:row>60</xdr:row>
      <xdr:rowOff>134620</xdr:rowOff>
    </xdr:to>
    <xdr:sp macro="" textlink="">
      <xdr:nvSpPr>
        <xdr:cNvPr id="167" name="フローチャート: 判断 166">
          <a:extLst>
            <a:ext uri="{FF2B5EF4-FFF2-40B4-BE49-F238E27FC236}">
              <a16:creationId xmlns:a16="http://schemas.microsoft.com/office/drawing/2014/main" id="{00000000-0008-0000-0F00-0000A7000000}"/>
            </a:ext>
          </a:extLst>
        </xdr:cNvPr>
        <xdr:cNvSpPr/>
      </xdr:nvSpPr>
      <xdr:spPr>
        <a:xfrm>
          <a:off x="1079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00000000-0008-0000-0F00-0000A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00000000-0008-0000-0F00-0000A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00000000-0008-0000-0F00-0000A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130175</xdr:rowOff>
    </xdr:from>
    <xdr:to>
      <xdr:col>24</xdr:col>
      <xdr:colOff>114300</xdr:colOff>
      <xdr:row>62</xdr:row>
      <xdr:rowOff>60325</xdr:rowOff>
    </xdr:to>
    <xdr:sp macro="" textlink="">
      <xdr:nvSpPr>
        <xdr:cNvPr id="173" name="楕円 172">
          <a:extLst>
            <a:ext uri="{FF2B5EF4-FFF2-40B4-BE49-F238E27FC236}">
              <a16:creationId xmlns:a16="http://schemas.microsoft.com/office/drawing/2014/main" id="{00000000-0008-0000-0F00-0000AD000000}"/>
            </a:ext>
          </a:extLst>
        </xdr:cNvPr>
        <xdr:cNvSpPr/>
      </xdr:nvSpPr>
      <xdr:spPr>
        <a:xfrm>
          <a:off x="4584700" y="105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108602</xdr:rowOff>
    </xdr:from>
    <xdr:ext cx="405111" cy="259045"/>
    <xdr:sp macro="" textlink="">
      <xdr:nvSpPr>
        <xdr:cNvPr id="174" name="【体育館・プール】&#10;有形固定資産減価償却率該当値テキスト">
          <a:extLst>
            <a:ext uri="{FF2B5EF4-FFF2-40B4-BE49-F238E27FC236}">
              <a16:creationId xmlns:a16="http://schemas.microsoft.com/office/drawing/2014/main" id="{00000000-0008-0000-0F00-0000AE000000}"/>
            </a:ext>
          </a:extLst>
        </xdr:cNvPr>
        <xdr:cNvSpPr txBox="1"/>
      </xdr:nvSpPr>
      <xdr:spPr>
        <a:xfrm>
          <a:off x="4673600" y="1056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10160</xdr:rowOff>
    </xdr:from>
    <xdr:to>
      <xdr:col>20</xdr:col>
      <xdr:colOff>38100</xdr:colOff>
      <xdr:row>61</xdr:row>
      <xdr:rowOff>111760</xdr:rowOff>
    </xdr:to>
    <xdr:sp macro="" textlink="">
      <xdr:nvSpPr>
        <xdr:cNvPr id="175" name="楕円 174">
          <a:extLst>
            <a:ext uri="{FF2B5EF4-FFF2-40B4-BE49-F238E27FC236}">
              <a16:creationId xmlns:a16="http://schemas.microsoft.com/office/drawing/2014/main" id="{00000000-0008-0000-0F00-0000AF000000}"/>
            </a:ext>
          </a:extLst>
        </xdr:cNvPr>
        <xdr:cNvSpPr/>
      </xdr:nvSpPr>
      <xdr:spPr>
        <a:xfrm>
          <a:off x="37465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60960</xdr:rowOff>
    </xdr:from>
    <xdr:to>
      <xdr:col>24</xdr:col>
      <xdr:colOff>63500</xdr:colOff>
      <xdr:row>62</xdr:row>
      <xdr:rowOff>9525</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a:off x="3797300" y="10519410"/>
          <a:ext cx="8382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13987</xdr:rowOff>
    </xdr:from>
    <xdr:ext cx="405111" cy="259045"/>
    <xdr:sp macro="" textlink="">
      <xdr:nvSpPr>
        <xdr:cNvPr id="177" name="n_1aveValue【体育館・プール】&#10;有形固定資産減価償却率">
          <a:extLst>
            <a:ext uri="{FF2B5EF4-FFF2-40B4-BE49-F238E27FC236}">
              <a16:creationId xmlns:a16="http://schemas.microsoft.com/office/drawing/2014/main" id="{00000000-0008-0000-0F00-0000B1000000}"/>
            </a:ext>
          </a:extLst>
        </xdr:cNvPr>
        <xdr:cNvSpPr txBox="1"/>
      </xdr:nvSpPr>
      <xdr:spPr>
        <a:xfrm>
          <a:off x="3582044"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166387</xdr:rowOff>
    </xdr:from>
    <xdr:ext cx="405111" cy="259045"/>
    <xdr:sp macro="" textlink="">
      <xdr:nvSpPr>
        <xdr:cNvPr id="178" name="n_2aveValue【体育館・プール】&#10;有形固定資産減価償却率">
          <a:extLst>
            <a:ext uri="{FF2B5EF4-FFF2-40B4-BE49-F238E27FC236}">
              <a16:creationId xmlns:a16="http://schemas.microsoft.com/office/drawing/2014/main" id="{00000000-0008-0000-0F00-0000B2000000}"/>
            </a:ext>
          </a:extLst>
        </xdr:cNvPr>
        <xdr:cNvSpPr txBox="1"/>
      </xdr:nvSpPr>
      <xdr:spPr>
        <a:xfrm>
          <a:off x="2705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17797</xdr:rowOff>
    </xdr:from>
    <xdr:ext cx="405111" cy="259045"/>
    <xdr:sp macro="" textlink="">
      <xdr:nvSpPr>
        <xdr:cNvPr id="179" name="n_3aveValue【体育館・プール】&#10;有形固定資産減価償却率">
          <a:extLst>
            <a:ext uri="{FF2B5EF4-FFF2-40B4-BE49-F238E27FC236}">
              <a16:creationId xmlns:a16="http://schemas.microsoft.com/office/drawing/2014/main" id="{00000000-0008-0000-0F00-0000B3000000}"/>
            </a:ext>
          </a:extLst>
        </xdr:cNvPr>
        <xdr:cNvSpPr txBox="1"/>
      </xdr:nvSpPr>
      <xdr:spPr>
        <a:xfrm>
          <a:off x="18167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151147</xdr:rowOff>
    </xdr:from>
    <xdr:ext cx="405111" cy="259045"/>
    <xdr:sp macro="" textlink="">
      <xdr:nvSpPr>
        <xdr:cNvPr id="180" name="n_4aveValue【体育館・プール】&#10;有形固定資産減価償却率">
          <a:extLst>
            <a:ext uri="{FF2B5EF4-FFF2-40B4-BE49-F238E27FC236}">
              <a16:creationId xmlns:a16="http://schemas.microsoft.com/office/drawing/2014/main" id="{00000000-0008-0000-0F00-0000B4000000}"/>
            </a:ext>
          </a:extLst>
        </xdr:cNvPr>
        <xdr:cNvSpPr txBox="1"/>
      </xdr:nvSpPr>
      <xdr:spPr>
        <a:xfrm>
          <a:off x="927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102887</xdr:rowOff>
    </xdr:from>
    <xdr:ext cx="405111" cy="259045"/>
    <xdr:sp macro="" textlink="">
      <xdr:nvSpPr>
        <xdr:cNvPr id="181" name="n_1mainValue【体育館・プール】&#10;有形固定資産減価償却率">
          <a:extLst>
            <a:ext uri="{FF2B5EF4-FFF2-40B4-BE49-F238E27FC236}">
              <a16:creationId xmlns:a16="http://schemas.microsoft.com/office/drawing/2014/main" id="{00000000-0008-0000-0F00-0000B5000000}"/>
            </a:ext>
          </a:extLst>
        </xdr:cNvPr>
        <xdr:cNvSpPr txBox="1"/>
      </xdr:nvSpPr>
      <xdr:spPr>
        <a:xfrm>
          <a:off x="3582044" y="1056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2" name="正方形/長方形 181">
          <a:extLst>
            <a:ext uri="{FF2B5EF4-FFF2-40B4-BE49-F238E27FC236}">
              <a16:creationId xmlns:a16="http://schemas.microsoft.com/office/drawing/2014/main" id="{00000000-0008-0000-0F00-0000B6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3" name="正方形/長方形 182">
          <a:extLst>
            <a:ext uri="{FF2B5EF4-FFF2-40B4-BE49-F238E27FC236}">
              <a16:creationId xmlns:a16="http://schemas.microsoft.com/office/drawing/2014/main" id="{00000000-0008-0000-0F00-0000B7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4" name="正方形/長方形 183">
          <a:extLst>
            <a:ext uri="{FF2B5EF4-FFF2-40B4-BE49-F238E27FC236}">
              <a16:creationId xmlns:a16="http://schemas.microsoft.com/office/drawing/2014/main" id="{00000000-0008-0000-0F00-0000B8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5" name="正方形/長方形 184">
          <a:extLst>
            <a:ext uri="{FF2B5EF4-FFF2-40B4-BE49-F238E27FC236}">
              <a16:creationId xmlns:a16="http://schemas.microsoft.com/office/drawing/2014/main" id="{00000000-0008-0000-0F00-0000B9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6" name="正方形/長方形 185">
          <a:extLst>
            <a:ext uri="{FF2B5EF4-FFF2-40B4-BE49-F238E27FC236}">
              <a16:creationId xmlns:a16="http://schemas.microsoft.com/office/drawing/2014/main" id="{00000000-0008-0000-0F00-0000BA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7" name="正方形/長方形 186">
          <a:extLst>
            <a:ext uri="{FF2B5EF4-FFF2-40B4-BE49-F238E27FC236}">
              <a16:creationId xmlns:a16="http://schemas.microsoft.com/office/drawing/2014/main" id="{00000000-0008-0000-0F00-0000BB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8" name="正方形/長方形 187">
          <a:extLst>
            <a:ext uri="{FF2B5EF4-FFF2-40B4-BE49-F238E27FC236}">
              <a16:creationId xmlns:a16="http://schemas.microsoft.com/office/drawing/2014/main" id="{00000000-0008-0000-0F00-0000BC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9" name="正方形/長方形 188">
          <a:extLst>
            <a:ext uri="{FF2B5EF4-FFF2-40B4-BE49-F238E27FC236}">
              <a16:creationId xmlns:a16="http://schemas.microsoft.com/office/drawing/2014/main" id="{00000000-0008-0000-0F00-0000BD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0" name="テキスト ボックス 189">
          <a:extLst>
            <a:ext uri="{FF2B5EF4-FFF2-40B4-BE49-F238E27FC236}">
              <a16:creationId xmlns:a16="http://schemas.microsoft.com/office/drawing/2014/main" id="{00000000-0008-0000-0F00-0000BE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1" name="直線コネクタ 190">
          <a:extLst>
            <a:ext uri="{FF2B5EF4-FFF2-40B4-BE49-F238E27FC236}">
              <a16:creationId xmlns:a16="http://schemas.microsoft.com/office/drawing/2014/main" id="{00000000-0008-0000-0F00-0000BF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3" name="テキスト ボックス 192">
          <a:extLst>
            <a:ext uri="{FF2B5EF4-FFF2-40B4-BE49-F238E27FC236}">
              <a16:creationId xmlns:a16="http://schemas.microsoft.com/office/drawing/2014/main" id="{00000000-0008-0000-0F00-0000C1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5" name="テキスト ボックス 194">
          <a:extLst>
            <a:ext uri="{FF2B5EF4-FFF2-40B4-BE49-F238E27FC236}">
              <a16:creationId xmlns:a16="http://schemas.microsoft.com/office/drawing/2014/main" id="{00000000-0008-0000-0F00-0000C3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7" name="テキスト ボックス 196">
          <a:extLst>
            <a:ext uri="{FF2B5EF4-FFF2-40B4-BE49-F238E27FC236}">
              <a16:creationId xmlns:a16="http://schemas.microsoft.com/office/drawing/2014/main" id="{00000000-0008-0000-0F00-0000C5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9" name="テキスト ボックス 198">
          <a:extLst>
            <a:ext uri="{FF2B5EF4-FFF2-40B4-BE49-F238E27FC236}">
              <a16:creationId xmlns:a16="http://schemas.microsoft.com/office/drawing/2014/main" id="{00000000-0008-0000-0F00-0000C7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0" name="直線コネクタ 199">
          <a:extLst>
            <a:ext uri="{FF2B5EF4-FFF2-40B4-BE49-F238E27FC236}">
              <a16:creationId xmlns:a16="http://schemas.microsoft.com/office/drawing/2014/main" id="{00000000-0008-0000-0F00-0000C8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1" name="テキスト ボックス 200">
          <a:extLst>
            <a:ext uri="{FF2B5EF4-FFF2-40B4-BE49-F238E27FC236}">
              <a16:creationId xmlns:a16="http://schemas.microsoft.com/office/drawing/2014/main" id="{00000000-0008-0000-0F00-0000C9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2" name="直線コネクタ 201">
          <a:extLst>
            <a:ext uri="{FF2B5EF4-FFF2-40B4-BE49-F238E27FC236}">
              <a16:creationId xmlns:a16="http://schemas.microsoft.com/office/drawing/2014/main" id="{00000000-0008-0000-0F00-0000CA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3" name="テキスト ボックス 202">
          <a:extLst>
            <a:ext uri="{FF2B5EF4-FFF2-40B4-BE49-F238E27FC236}">
              <a16:creationId xmlns:a16="http://schemas.microsoft.com/office/drawing/2014/main" id="{00000000-0008-0000-0F00-0000CB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4" name="【体育館・プール】&#10;一人当たり面積グラフ枠">
          <a:extLst>
            <a:ext uri="{FF2B5EF4-FFF2-40B4-BE49-F238E27FC236}">
              <a16:creationId xmlns:a16="http://schemas.microsoft.com/office/drawing/2014/main" id="{00000000-0008-0000-0F00-0000CC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69850</xdr:rowOff>
    </xdr:from>
    <xdr:to>
      <xdr:col>54</xdr:col>
      <xdr:colOff>189865</xdr:colOff>
      <xdr:row>64</xdr:row>
      <xdr:rowOff>33020</xdr:rowOff>
    </xdr:to>
    <xdr:cxnSp macro="">
      <xdr:nvCxnSpPr>
        <xdr:cNvPr id="205" name="直線コネクタ 204">
          <a:extLst>
            <a:ext uri="{FF2B5EF4-FFF2-40B4-BE49-F238E27FC236}">
              <a16:creationId xmlns:a16="http://schemas.microsoft.com/office/drawing/2014/main" id="{00000000-0008-0000-0F00-0000CD000000}"/>
            </a:ext>
          </a:extLst>
        </xdr:cNvPr>
        <xdr:cNvCxnSpPr/>
      </xdr:nvCxnSpPr>
      <xdr:spPr>
        <a:xfrm flipV="1">
          <a:off x="10476865" y="9499600"/>
          <a:ext cx="0" cy="1506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36847</xdr:rowOff>
    </xdr:from>
    <xdr:ext cx="469744" cy="259045"/>
    <xdr:sp macro="" textlink="">
      <xdr:nvSpPr>
        <xdr:cNvPr id="206" name="【体育館・プール】&#10;一人当たり面積最小値テキスト">
          <a:extLst>
            <a:ext uri="{FF2B5EF4-FFF2-40B4-BE49-F238E27FC236}">
              <a16:creationId xmlns:a16="http://schemas.microsoft.com/office/drawing/2014/main" id="{00000000-0008-0000-0F00-0000CE000000}"/>
            </a:ext>
          </a:extLst>
        </xdr:cNvPr>
        <xdr:cNvSpPr txBox="1"/>
      </xdr:nvSpPr>
      <xdr:spPr>
        <a:xfrm>
          <a:off x="10515600" y="1100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33020</xdr:rowOff>
    </xdr:from>
    <xdr:to>
      <xdr:col>55</xdr:col>
      <xdr:colOff>88900</xdr:colOff>
      <xdr:row>64</xdr:row>
      <xdr:rowOff>33020</xdr:rowOff>
    </xdr:to>
    <xdr:cxnSp macro="">
      <xdr:nvCxnSpPr>
        <xdr:cNvPr id="207" name="直線コネクタ 206">
          <a:extLst>
            <a:ext uri="{FF2B5EF4-FFF2-40B4-BE49-F238E27FC236}">
              <a16:creationId xmlns:a16="http://schemas.microsoft.com/office/drawing/2014/main" id="{00000000-0008-0000-0F00-0000CF000000}"/>
            </a:ext>
          </a:extLst>
        </xdr:cNvPr>
        <xdr:cNvCxnSpPr/>
      </xdr:nvCxnSpPr>
      <xdr:spPr>
        <a:xfrm>
          <a:off x="10388600" y="11005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16527</xdr:rowOff>
    </xdr:from>
    <xdr:ext cx="469744" cy="259045"/>
    <xdr:sp macro="" textlink="">
      <xdr:nvSpPr>
        <xdr:cNvPr id="208" name="【体育館・プール】&#10;一人当たり面積最大値テキスト">
          <a:extLst>
            <a:ext uri="{FF2B5EF4-FFF2-40B4-BE49-F238E27FC236}">
              <a16:creationId xmlns:a16="http://schemas.microsoft.com/office/drawing/2014/main" id="{00000000-0008-0000-0F00-0000D0000000}"/>
            </a:ext>
          </a:extLst>
        </xdr:cNvPr>
        <xdr:cNvSpPr txBox="1"/>
      </xdr:nvSpPr>
      <xdr:spPr>
        <a:xfrm>
          <a:off x="10515600" y="927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69850</xdr:rowOff>
    </xdr:from>
    <xdr:to>
      <xdr:col>55</xdr:col>
      <xdr:colOff>88900</xdr:colOff>
      <xdr:row>55</xdr:row>
      <xdr:rowOff>69850</xdr:rowOff>
    </xdr:to>
    <xdr:cxnSp macro="">
      <xdr:nvCxnSpPr>
        <xdr:cNvPr id="209" name="直線コネクタ 208">
          <a:extLst>
            <a:ext uri="{FF2B5EF4-FFF2-40B4-BE49-F238E27FC236}">
              <a16:creationId xmlns:a16="http://schemas.microsoft.com/office/drawing/2014/main" id="{00000000-0008-0000-0F00-0000D1000000}"/>
            </a:ext>
          </a:extLst>
        </xdr:cNvPr>
        <xdr:cNvCxnSpPr/>
      </xdr:nvCxnSpPr>
      <xdr:spPr>
        <a:xfrm>
          <a:off x="10388600" y="949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26687</xdr:rowOff>
    </xdr:from>
    <xdr:ext cx="469744" cy="259045"/>
    <xdr:sp macro="" textlink="">
      <xdr:nvSpPr>
        <xdr:cNvPr id="210" name="【体育館・プール】&#10;一人当たり面積平均値テキスト">
          <a:extLst>
            <a:ext uri="{FF2B5EF4-FFF2-40B4-BE49-F238E27FC236}">
              <a16:creationId xmlns:a16="http://schemas.microsoft.com/office/drawing/2014/main" id="{00000000-0008-0000-0F00-0000D2000000}"/>
            </a:ext>
          </a:extLst>
        </xdr:cNvPr>
        <xdr:cNvSpPr txBox="1"/>
      </xdr:nvSpPr>
      <xdr:spPr>
        <a:xfrm>
          <a:off x="10515600" y="104851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3810</xdr:rowOff>
    </xdr:from>
    <xdr:to>
      <xdr:col>55</xdr:col>
      <xdr:colOff>50800</xdr:colOff>
      <xdr:row>62</xdr:row>
      <xdr:rowOff>105410</xdr:rowOff>
    </xdr:to>
    <xdr:sp macro="" textlink="">
      <xdr:nvSpPr>
        <xdr:cNvPr id="211" name="フローチャート: 判断 210">
          <a:extLst>
            <a:ext uri="{FF2B5EF4-FFF2-40B4-BE49-F238E27FC236}">
              <a16:creationId xmlns:a16="http://schemas.microsoft.com/office/drawing/2014/main" id="{00000000-0008-0000-0F00-0000D3000000}"/>
            </a:ext>
          </a:extLst>
        </xdr:cNvPr>
        <xdr:cNvSpPr/>
      </xdr:nvSpPr>
      <xdr:spPr>
        <a:xfrm>
          <a:off x="10426700" y="1063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19050</xdr:rowOff>
    </xdr:from>
    <xdr:to>
      <xdr:col>50</xdr:col>
      <xdr:colOff>165100</xdr:colOff>
      <xdr:row>62</xdr:row>
      <xdr:rowOff>120650</xdr:rowOff>
    </xdr:to>
    <xdr:sp macro="" textlink="">
      <xdr:nvSpPr>
        <xdr:cNvPr id="212" name="フローチャート: 判断 211">
          <a:extLst>
            <a:ext uri="{FF2B5EF4-FFF2-40B4-BE49-F238E27FC236}">
              <a16:creationId xmlns:a16="http://schemas.microsoft.com/office/drawing/2014/main" id="{00000000-0008-0000-0F00-0000D4000000}"/>
            </a:ext>
          </a:extLst>
        </xdr:cNvPr>
        <xdr:cNvSpPr/>
      </xdr:nvSpPr>
      <xdr:spPr>
        <a:xfrm>
          <a:off x="9588500" y="1064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17780</xdr:rowOff>
    </xdr:from>
    <xdr:to>
      <xdr:col>46</xdr:col>
      <xdr:colOff>38100</xdr:colOff>
      <xdr:row>62</xdr:row>
      <xdr:rowOff>119380</xdr:rowOff>
    </xdr:to>
    <xdr:sp macro="" textlink="">
      <xdr:nvSpPr>
        <xdr:cNvPr id="213" name="フローチャート: 判断 212">
          <a:extLst>
            <a:ext uri="{FF2B5EF4-FFF2-40B4-BE49-F238E27FC236}">
              <a16:creationId xmlns:a16="http://schemas.microsoft.com/office/drawing/2014/main" id="{00000000-0008-0000-0F00-0000D5000000}"/>
            </a:ext>
          </a:extLst>
        </xdr:cNvPr>
        <xdr:cNvSpPr/>
      </xdr:nvSpPr>
      <xdr:spPr>
        <a:xfrm>
          <a:off x="86995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156210</xdr:rowOff>
    </xdr:from>
    <xdr:to>
      <xdr:col>41</xdr:col>
      <xdr:colOff>101600</xdr:colOff>
      <xdr:row>62</xdr:row>
      <xdr:rowOff>86360</xdr:rowOff>
    </xdr:to>
    <xdr:sp macro="" textlink="">
      <xdr:nvSpPr>
        <xdr:cNvPr id="214" name="フローチャート: 判断 213">
          <a:extLst>
            <a:ext uri="{FF2B5EF4-FFF2-40B4-BE49-F238E27FC236}">
              <a16:creationId xmlns:a16="http://schemas.microsoft.com/office/drawing/2014/main" id="{00000000-0008-0000-0F00-0000D6000000}"/>
            </a:ext>
          </a:extLst>
        </xdr:cNvPr>
        <xdr:cNvSpPr/>
      </xdr:nvSpPr>
      <xdr:spPr>
        <a:xfrm>
          <a:off x="7810500" y="1061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162560</xdr:rowOff>
    </xdr:from>
    <xdr:to>
      <xdr:col>36</xdr:col>
      <xdr:colOff>165100</xdr:colOff>
      <xdr:row>62</xdr:row>
      <xdr:rowOff>92710</xdr:rowOff>
    </xdr:to>
    <xdr:sp macro="" textlink="">
      <xdr:nvSpPr>
        <xdr:cNvPr id="215" name="フローチャート: 判断 214">
          <a:extLst>
            <a:ext uri="{FF2B5EF4-FFF2-40B4-BE49-F238E27FC236}">
              <a16:creationId xmlns:a16="http://schemas.microsoft.com/office/drawing/2014/main" id="{00000000-0008-0000-0F00-0000D7000000}"/>
            </a:ext>
          </a:extLst>
        </xdr:cNvPr>
        <xdr:cNvSpPr/>
      </xdr:nvSpPr>
      <xdr:spPr>
        <a:xfrm>
          <a:off x="6921500" y="106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93980</xdr:rowOff>
    </xdr:from>
    <xdr:to>
      <xdr:col>55</xdr:col>
      <xdr:colOff>50800</xdr:colOff>
      <xdr:row>63</xdr:row>
      <xdr:rowOff>24130</xdr:rowOff>
    </xdr:to>
    <xdr:sp macro="" textlink="">
      <xdr:nvSpPr>
        <xdr:cNvPr id="221" name="楕円 220">
          <a:extLst>
            <a:ext uri="{FF2B5EF4-FFF2-40B4-BE49-F238E27FC236}">
              <a16:creationId xmlns:a16="http://schemas.microsoft.com/office/drawing/2014/main" id="{00000000-0008-0000-0F00-0000DD000000}"/>
            </a:ext>
          </a:extLst>
        </xdr:cNvPr>
        <xdr:cNvSpPr/>
      </xdr:nvSpPr>
      <xdr:spPr>
        <a:xfrm>
          <a:off x="104267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72407</xdr:rowOff>
    </xdr:from>
    <xdr:ext cx="469744" cy="259045"/>
    <xdr:sp macro="" textlink="">
      <xdr:nvSpPr>
        <xdr:cNvPr id="222" name="【体育館・プール】&#10;一人当たり面積該当値テキスト">
          <a:extLst>
            <a:ext uri="{FF2B5EF4-FFF2-40B4-BE49-F238E27FC236}">
              <a16:creationId xmlns:a16="http://schemas.microsoft.com/office/drawing/2014/main" id="{00000000-0008-0000-0F00-0000DE000000}"/>
            </a:ext>
          </a:extLst>
        </xdr:cNvPr>
        <xdr:cNvSpPr txBox="1"/>
      </xdr:nvSpPr>
      <xdr:spPr>
        <a:xfrm>
          <a:off x="10515600" y="107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101600</xdr:rowOff>
    </xdr:from>
    <xdr:to>
      <xdr:col>50</xdr:col>
      <xdr:colOff>165100</xdr:colOff>
      <xdr:row>63</xdr:row>
      <xdr:rowOff>31750</xdr:rowOff>
    </xdr:to>
    <xdr:sp macro="" textlink="">
      <xdr:nvSpPr>
        <xdr:cNvPr id="223" name="楕円 222">
          <a:extLst>
            <a:ext uri="{FF2B5EF4-FFF2-40B4-BE49-F238E27FC236}">
              <a16:creationId xmlns:a16="http://schemas.microsoft.com/office/drawing/2014/main" id="{00000000-0008-0000-0F00-0000DF000000}"/>
            </a:ext>
          </a:extLst>
        </xdr:cNvPr>
        <xdr:cNvSpPr/>
      </xdr:nvSpPr>
      <xdr:spPr>
        <a:xfrm>
          <a:off x="9588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144780</xdr:rowOff>
    </xdr:from>
    <xdr:to>
      <xdr:col>55</xdr:col>
      <xdr:colOff>0</xdr:colOff>
      <xdr:row>62</xdr:row>
      <xdr:rowOff>152400</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flipV="1">
          <a:off x="9639300" y="107746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137177</xdr:rowOff>
    </xdr:from>
    <xdr:ext cx="469744" cy="259045"/>
    <xdr:sp macro="" textlink="">
      <xdr:nvSpPr>
        <xdr:cNvPr id="225" name="n_1aveValue【体育館・プール】&#10;一人当たり面積">
          <a:extLst>
            <a:ext uri="{FF2B5EF4-FFF2-40B4-BE49-F238E27FC236}">
              <a16:creationId xmlns:a16="http://schemas.microsoft.com/office/drawing/2014/main" id="{00000000-0008-0000-0F00-0000E1000000}"/>
            </a:ext>
          </a:extLst>
        </xdr:cNvPr>
        <xdr:cNvSpPr txBox="1"/>
      </xdr:nvSpPr>
      <xdr:spPr>
        <a:xfrm>
          <a:off x="9391727" y="1042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135907</xdr:rowOff>
    </xdr:from>
    <xdr:ext cx="469744" cy="259045"/>
    <xdr:sp macro="" textlink="">
      <xdr:nvSpPr>
        <xdr:cNvPr id="226" name="n_2aveValue【体育館・プール】&#10;一人当たり面積">
          <a:extLst>
            <a:ext uri="{FF2B5EF4-FFF2-40B4-BE49-F238E27FC236}">
              <a16:creationId xmlns:a16="http://schemas.microsoft.com/office/drawing/2014/main" id="{00000000-0008-0000-0F00-0000E2000000}"/>
            </a:ext>
          </a:extLst>
        </xdr:cNvPr>
        <xdr:cNvSpPr txBox="1"/>
      </xdr:nvSpPr>
      <xdr:spPr>
        <a:xfrm>
          <a:off x="8515427" y="1042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102887</xdr:rowOff>
    </xdr:from>
    <xdr:ext cx="469744" cy="259045"/>
    <xdr:sp macro="" textlink="">
      <xdr:nvSpPr>
        <xdr:cNvPr id="227" name="n_3aveValue【体育館・プール】&#10;一人当たり面積">
          <a:extLst>
            <a:ext uri="{FF2B5EF4-FFF2-40B4-BE49-F238E27FC236}">
              <a16:creationId xmlns:a16="http://schemas.microsoft.com/office/drawing/2014/main" id="{00000000-0008-0000-0F00-0000E3000000}"/>
            </a:ext>
          </a:extLst>
        </xdr:cNvPr>
        <xdr:cNvSpPr txBox="1"/>
      </xdr:nvSpPr>
      <xdr:spPr>
        <a:xfrm>
          <a:off x="7626427" y="1038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109237</xdr:rowOff>
    </xdr:from>
    <xdr:ext cx="469744" cy="259045"/>
    <xdr:sp macro="" textlink="">
      <xdr:nvSpPr>
        <xdr:cNvPr id="228" name="n_4aveValue【体育館・プール】&#10;一人当たり面積">
          <a:extLst>
            <a:ext uri="{FF2B5EF4-FFF2-40B4-BE49-F238E27FC236}">
              <a16:creationId xmlns:a16="http://schemas.microsoft.com/office/drawing/2014/main" id="{00000000-0008-0000-0F00-0000E4000000}"/>
            </a:ext>
          </a:extLst>
        </xdr:cNvPr>
        <xdr:cNvSpPr txBox="1"/>
      </xdr:nvSpPr>
      <xdr:spPr>
        <a:xfrm>
          <a:off x="6737427" y="1039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22877</xdr:rowOff>
    </xdr:from>
    <xdr:ext cx="469744" cy="259045"/>
    <xdr:sp macro="" textlink="">
      <xdr:nvSpPr>
        <xdr:cNvPr id="229" name="n_1mainValue【体育館・プール】&#10;一人当たり面積">
          <a:extLst>
            <a:ext uri="{FF2B5EF4-FFF2-40B4-BE49-F238E27FC236}">
              <a16:creationId xmlns:a16="http://schemas.microsoft.com/office/drawing/2014/main" id="{00000000-0008-0000-0F00-0000E5000000}"/>
            </a:ext>
          </a:extLst>
        </xdr:cNvPr>
        <xdr:cNvSpPr txBox="1"/>
      </xdr:nvSpPr>
      <xdr:spPr>
        <a:xfrm>
          <a:off x="93917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0" name="正方形/長方形 229">
          <a:extLst>
            <a:ext uri="{FF2B5EF4-FFF2-40B4-BE49-F238E27FC236}">
              <a16:creationId xmlns:a16="http://schemas.microsoft.com/office/drawing/2014/main" id="{00000000-0008-0000-0F00-0000E6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1" name="正方形/長方形 230">
          <a:extLst>
            <a:ext uri="{FF2B5EF4-FFF2-40B4-BE49-F238E27FC236}">
              <a16:creationId xmlns:a16="http://schemas.microsoft.com/office/drawing/2014/main" id="{00000000-0008-0000-0F00-0000E7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2" name="正方形/長方形 231">
          <a:extLst>
            <a:ext uri="{FF2B5EF4-FFF2-40B4-BE49-F238E27FC236}">
              <a16:creationId xmlns:a16="http://schemas.microsoft.com/office/drawing/2014/main" id="{00000000-0008-0000-0F00-0000E8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3" name="正方形/長方形 232">
          <a:extLst>
            <a:ext uri="{FF2B5EF4-FFF2-40B4-BE49-F238E27FC236}">
              <a16:creationId xmlns:a16="http://schemas.microsoft.com/office/drawing/2014/main" id="{00000000-0008-0000-0F00-0000E9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4" name="正方形/長方形 233">
          <a:extLst>
            <a:ext uri="{FF2B5EF4-FFF2-40B4-BE49-F238E27FC236}">
              <a16:creationId xmlns:a16="http://schemas.microsoft.com/office/drawing/2014/main" id="{00000000-0008-0000-0F00-0000EA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5" name="正方形/長方形 234">
          <a:extLst>
            <a:ext uri="{FF2B5EF4-FFF2-40B4-BE49-F238E27FC236}">
              <a16:creationId xmlns:a16="http://schemas.microsoft.com/office/drawing/2014/main" id="{00000000-0008-0000-0F00-0000EB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6" name="正方形/長方形 235">
          <a:extLst>
            <a:ext uri="{FF2B5EF4-FFF2-40B4-BE49-F238E27FC236}">
              <a16:creationId xmlns:a16="http://schemas.microsoft.com/office/drawing/2014/main" id="{00000000-0008-0000-0F00-0000EC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7" name="正方形/長方形 236">
          <a:extLst>
            <a:ext uri="{FF2B5EF4-FFF2-40B4-BE49-F238E27FC236}">
              <a16:creationId xmlns:a16="http://schemas.microsoft.com/office/drawing/2014/main" id="{00000000-0008-0000-0F00-0000ED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9" name="直線コネクタ 238">
          <a:extLst>
            <a:ext uri="{FF2B5EF4-FFF2-40B4-BE49-F238E27FC236}">
              <a16:creationId xmlns:a16="http://schemas.microsoft.com/office/drawing/2014/main" id="{00000000-0008-0000-0F00-0000EF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41" name="直線コネクタ 240">
          <a:extLst>
            <a:ext uri="{FF2B5EF4-FFF2-40B4-BE49-F238E27FC236}">
              <a16:creationId xmlns:a16="http://schemas.microsoft.com/office/drawing/2014/main" id="{00000000-0008-0000-0F00-0000F100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43" name="直線コネクタ 242">
          <a:extLst>
            <a:ext uri="{FF2B5EF4-FFF2-40B4-BE49-F238E27FC236}">
              <a16:creationId xmlns:a16="http://schemas.microsoft.com/office/drawing/2014/main" id="{00000000-0008-0000-0F00-0000F300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45" name="直線コネクタ 244">
          <a:extLst>
            <a:ext uri="{FF2B5EF4-FFF2-40B4-BE49-F238E27FC236}">
              <a16:creationId xmlns:a16="http://schemas.microsoft.com/office/drawing/2014/main" id="{00000000-0008-0000-0F00-0000F500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46" name="テキスト ボックス 245">
          <a:extLst>
            <a:ext uri="{FF2B5EF4-FFF2-40B4-BE49-F238E27FC236}">
              <a16:creationId xmlns:a16="http://schemas.microsoft.com/office/drawing/2014/main" id="{00000000-0008-0000-0F00-0000F600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48" name="テキスト ボックス 247">
          <a:extLst>
            <a:ext uri="{FF2B5EF4-FFF2-40B4-BE49-F238E27FC236}">
              <a16:creationId xmlns:a16="http://schemas.microsoft.com/office/drawing/2014/main" id="{00000000-0008-0000-0F00-0000F800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50" name="テキスト ボックス 249">
          <a:extLst>
            <a:ext uri="{FF2B5EF4-FFF2-40B4-BE49-F238E27FC236}">
              <a16:creationId xmlns:a16="http://schemas.microsoft.com/office/drawing/2014/main" id="{00000000-0008-0000-0F00-0000FA00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1" name="【福祉施設】&#10;有形固定資産減価償却率グラフ枠">
          <a:extLst>
            <a:ext uri="{FF2B5EF4-FFF2-40B4-BE49-F238E27FC236}">
              <a16:creationId xmlns:a16="http://schemas.microsoft.com/office/drawing/2014/main" id="{00000000-0008-0000-0F00-0000FB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1524</xdr:rowOff>
    </xdr:from>
    <xdr:to>
      <xdr:col>24</xdr:col>
      <xdr:colOff>62865</xdr:colOff>
      <xdr:row>85</xdr:row>
      <xdr:rowOff>154687</xdr:rowOff>
    </xdr:to>
    <xdr:cxnSp macro="">
      <xdr:nvCxnSpPr>
        <xdr:cNvPr id="252" name="直線コネクタ 251">
          <a:extLst>
            <a:ext uri="{FF2B5EF4-FFF2-40B4-BE49-F238E27FC236}">
              <a16:creationId xmlns:a16="http://schemas.microsoft.com/office/drawing/2014/main" id="{00000000-0008-0000-0F00-0000FC000000}"/>
            </a:ext>
          </a:extLst>
        </xdr:cNvPr>
        <xdr:cNvCxnSpPr/>
      </xdr:nvCxnSpPr>
      <xdr:spPr>
        <a:xfrm flipV="1">
          <a:off x="4634865" y="13374624"/>
          <a:ext cx="0" cy="135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158514</xdr:rowOff>
    </xdr:from>
    <xdr:ext cx="405111" cy="259045"/>
    <xdr:sp macro="" textlink="">
      <xdr:nvSpPr>
        <xdr:cNvPr id="253" name="【福祉施設】&#10;有形固定資産減価償却率最小値テキスト">
          <a:extLst>
            <a:ext uri="{FF2B5EF4-FFF2-40B4-BE49-F238E27FC236}">
              <a16:creationId xmlns:a16="http://schemas.microsoft.com/office/drawing/2014/main" id="{00000000-0008-0000-0F00-0000FD000000}"/>
            </a:ext>
          </a:extLst>
        </xdr:cNvPr>
        <xdr:cNvSpPr txBox="1"/>
      </xdr:nvSpPr>
      <xdr:spPr>
        <a:xfrm>
          <a:off x="4673600" y="14731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154687</xdr:rowOff>
    </xdr:from>
    <xdr:to>
      <xdr:col>24</xdr:col>
      <xdr:colOff>152400</xdr:colOff>
      <xdr:row>85</xdr:row>
      <xdr:rowOff>154687</xdr:rowOff>
    </xdr:to>
    <xdr:cxnSp macro="">
      <xdr:nvCxnSpPr>
        <xdr:cNvPr id="254" name="直線コネクタ 253">
          <a:extLst>
            <a:ext uri="{FF2B5EF4-FFF2-40B4-BE49-F238E27FC236}">
              <a16:creationId xmlns:a16="http://schemas.microsoft.com/office/drawing/2014/main" id="{00000000-0008-0000-0F00-0000FE000000}"/>
            </a:ext>
          </a:extLst>
        </xdr:cNvPr>
        <xdr:cNvCxnSpPr/>
      </xdr:nvCxnSpPr>
      <xdr:spPr>
        <a:xfrm>
          <a:off x="4546600" y="14727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119651</xdr:rowOff>
    </xdr:from>
    <xdr:ext cx="405111" cy="259045"/>
    <xdr:sp macro="" textlink="">
      <xdr:nvSpPr>
        <xdr:cNvPr id="255" name="【福祉施設】&#10;有形固定資産減価償却率最大値テキスト">
          <a:extLst>
            <a:ext uri="{FF2B5EF4-FFF2-40B4-BE49-F238E27FC236}">
              <a16:creationId xmlns:a16="http://schemas.microsoft.com/office/drawing/2014/main" id="{00000000-0008-0000-0F00-0000FF000000}"/>
            </a:ext>
          </a:extLst>
        </xdr:cNvPr>
        <xdr:cNvSpPr txBox="1"/>
      </xdr:nvSpPr>
      <xdr:spPr>
        <a:xfrm>
          <a:off x="4673600" y="13149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1524</xdr:rowOff>
    </xdr:from>
    <xdr:to>
      <xdr:col>24</xdr:col>
      <xdr:colOff>152400</xdr:colOff>
      <xdr:row>78</xdr:row>
      <xdr:rowOff>1524</xdr:rowOff>
    </xdr:to>
    <xdr:cxnSp macro="">
      <xdr:nvCxnSpPr>
        <xdr:cNvPr id="256" name="直線コネクタ 255">
          <a:extLst>
            <a:ext uri="{FF2B5EF4-FFF2-40B4-BE49-F238E27FC236}">
              <a16:creationId xmlns:a16="http://schemas.microsoft.com/office/drawing/2014/main" id="{00000000-0008-0000-0F00-000000010000}"/>
            </a:ext>
          </a:extLst>
        </xdr:cNvPr>
        <xdr:cNvCxnSpPr/>
      </xdr:nvCxnSpPr>
      <xdr:spPr>
        <a:xfrm>
          <a:off x="4546600" y="1337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51325</xdr:rowOff>
    </xdr:from>
    <xdr:ext cx="405111" cy="259045"/>
    <xdr:sp macro="" textlink="">
      <xdr:nvSpPr>
        <xdr:cNvPr id="257" name="【福祉施設】&#10;有形固定資産減価償却率平均値テキスト">
          <a:extLst>
            <a:ext uri="{FF2B5EF4-FFF2-40B4-BE49-F238E27FC236}">
              <a16:creationId xmlns:a16="http://schemas.microsoft.com/office/drawing/2014/main" id="{00000000-0008-0000-0F00-000001010000}"/>
            </a:ext>
          </a:extLst>
        </xdr:cNvPr>
        <xdr:cNvSpPr txBox="1"/>
      </xdr:nvSpPr>
      <xdr:spPr>
        <a:xfrm>
          <a:off x="4673600" y="137673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28448</xdr:rowOff>
    </xdr:from>
    <xdr:to>
      <xdr:col>24</xdr:col>
      <xdr:colOff>114300</xdr:colOff>
      <xdr:row>81</xdr:row>
      <xdr:rowOff>130048</xdr:rowOff>
    </xdr:to>
    <xdr:sp macro="" textlink="">
      <xdr:nvSpPr>
        <xdr:cNvPr id="258" name="フローチャート: 判断 257">
          <a:extLst>
            <a:ext uri="{FF2B5EF4-FFF2-40B4-BE49-F238E27FC236}">
              <a16:creationId xmlns:a16="http://schemas.microsoft.com/office/drawing/2014/main" id="{00000000-0008-0000-0F00-000002010000}"/>
            </a:ext>
          </a:extLst>
        </xdr:cNvPr>
        <xdr:cNvSpPr/>
      </xdr:nvSpPr>
      <xdr:spPr>
        <a:xfrm>
          <a:off x="4584700" y="1391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3302</xdr:rowOff>
    </xdr:from>
    <xdr:to>
      <xdr:col>20</xdr:col>
      <xdr:colOff>38100</xdr:colOff>
      <xdr:row>81</xdr:row>
      <xdr:rowOff>104902</xdr:rowOff>
    </xdr:to>
    <xdr:sp macro="" textlink="">
      <xdr:nvSpPr>
        <xdr:cNvPr id="259" name="フローチャート: 判断 258">
          <a:extLst>
            <a:ext uri="{FF2B5EF4-FFF2-40B4-BE49-F238E27FC236}">
              <a16:creationId xmlns:a16="http://schemas.microsoft.com/office/drawing/2014/main" id="{00000000-0008-0000-0F00-000003010000}"/>
            </a:ext>
          </a:extLst>
        </xdr:cNvPr>
        <xdr:cNvSpPr/>
      </xdr:nvSpPr>
      <xdr:spPr>
        <a:xfrm>
          <a:off x="3746500" y="1389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131318</xdr:rowOff>
    </xdr:from>
    <xdr:to>
      <xdr:col>15</xdr:col>
      <xdr:colOff>101600</xdr:colOff>
      <xdr:row>81</xdr:row>
      <xdr:rowOff>61468</xdr:rowOff>
    </xdr:to>
    <xdr:sp macro="" textlink="">
      <xdr:nvSpPr>
        <xdr:cNvPr id="260" name="フローチャート: 判断 259">
          <a:extLst>
            <a:ext uri="{FF2B5EF4-FFF2-40B4-BE49-F238E27FC236}">
              <a16:creationId xmlns:a16="http://schemas.microsoft.com/office/drawing/2014/main" id="{00000000-0008-0000-0F00-000004010000}"/>
            </a:ext>
          </a:extLst>
        </xdr:cNvPr>
        <xdr:cNvSpPr/>
      </xdr:nvSpPr>
      <xdr:spPr>
        <a:xfrm>
          <a:off x="2857500" y="1384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85598</xdr:rowOff>
    </xdr:from>
    <xdr:to>
      <xdr:col>10</xdr:col>
      <xdr:colOff>165100</xdr:colOff>
      <xdr:row>81</xdr:row>
      <xdr:rowOff>15748</xdr:rowOff>
    </xdr:to>
    <xdr:sp macro="" textlink="">
      <xdr:nvSpPr>
        <xdr:cNvPr id="261" name="フローチャート: 判断 260">
          <a:extLst>
            <a:ext uri="{FF2B5EF4-FFF2-40B4-BE49-F238E27FC236}">
              <a16:creationId xmlns:a16="http://schemas.microsoft.com/office/drawing/2014/main" id="{00000000-0008-0000-0F00-000005010000}"/>
            </a:ext>
          </a:extLst>
        </xdr:cNvPr>
        <xdr:cNvSpPr/>
      </xdr:nvSpPr>
      <xdr:spPr>
        <a:xfrm>
          <a:off x="1968500" y="1380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58165</xdr:rowOff>
    </xdr:from>
    <xdr:to>
      <xdr:col>6</xdr:col>
      <xdr:colOff>38100</xdr:colOff>
      <xdr:row>80</xdr:row>
      <xdr:rowOff>159765</xdr:rowOff>
    </xdr:to>
    <xdr:sp macro="" textlink="">
      <xdr:nvSpPr>
        <xdr:cNvPr id="262" name="フローチャート: 判断 261">
          <a:extLst>
            <a:ext uri="{FF2B5EF4-FFF2-40B4-BE49-F238E27FC236}">
              <a16:creationId xmlns:a16="http://schemas.microsoft.com/office/drawing/2014/main" id="{00000000-0008-0000-0F00-000006010000}"/>
            </a:ext>
          </a:extLst>
        </xdr:cNvPr>
        <xdr:cNvSpPr/>
      </xdr:nvSpPr>
      <xdr:spPr>
        <a:xfrm>
          <a:off x="1079500" y="1377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00000000-0008-0000-0F00-000007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00000000-0008-0000-0F00-000008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00000000-0008-0000-0F00-000009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00000000-0008-0000-0F00-00000A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id="{00000000-0008-0000-0F00-00000B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1015</xdr:rowOff>
    </xdr:from>
    <xdr:to>
      <xdr:col>24</xdr:col>
      <xdr:colOff>114300</xdr:colOff>
      <xdr:row>82</xdr:row>
      <xdr:rowOff>102615</xdr:rowOff>
    </xdr:to>
    <xdr:sp macro="" textlink="">
      <xdr:nvSpPr>
        <xdr:cNvPr id="268" name="楕円 267">
          <a:extLst>
            <a:ext uri="{FF2B5EF4-FFF2-40B4-BE49-F238E27FC236}">
              <a16:creationId xmlns:a16="http://schemas.microsoft.com/office/drawing/2014/main" id="{00000000-0008-0000-0F00-00000C010000}"/>
            </a:ext>
          </a:extLst>
        </xdr:cNvPr>
        <xdr:cNvSpPr/>
      </xdr:nvSpPr>
      <xdr:spPr>
        <a:xfrm>
          <a:off x="4584700" y="1405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150892</xdr:rowOff>
    </xdr:from>
    <xdr:ext cx="405111" cy="259045"/>
    <xdr:sp macro="" textlink="">
      <xdr:nvSpPr>
        <xdr:cNvPr id="269" name="【福祉施設】&#10;有形固定資産減価償却率該当値テキスト">
          <a:extLst>
            <a:ext uri="{FF2B5EF4-FFF2-40B4-BE49-F238E27FC236}">
              <a16:creationId xmlns:a16="http://schemas.microsoft.com/office/drawing/2014/main" id="{00000000-0008-0000-0F00-00000D010000}"/>
            </a:ext>
          </a:extLst>
        </xdr:cNvPr>
        <xdr:cNvSpPr txBox="1"/>
      </xdr:nvSpPr>
      <xdr:spPr>
        <a:xfrm>
          <a:off x="4673600" y="1403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7874</xdr:rowOff>
    </xdr:from>
    <xdr:to>
      <xdr:col>20</xdr:col>
      <xdr:colOff>38100</xdr:colOff>
      <xdr:row>81</xdr:row>
      <xdr:rowOff>109474</xdr:rowOff>
    </xdr:to>
    <xdr:sp macro="" textlink="">
      <xdr:nvSpPr>
        <xdr:cNvPr id="270" name="楕円 269">
          <a:extLst>
            <a:ext uri="{FF2B5EF4-FFF2-40B4-BE49-F238E27FC236}">
              <a16:creationId xmlns:a16="http://schemas.microsoft.com/office/drawing/2014/main" id="{00000000-0008-0000-0F00-00000E010000}"/>
            </a:ext>
          </a:extLst>
        </xdr:cNvPr>
        <xdr:cNvSpPr/>
      </xdr:nvSpPr>
      <xdr:spPr>
        <a:xfrm>
          <a:off x="3746500" y="1389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58674</xdr:rowOff>
    </xdr:from>
    <xdr:to>
      <xdr:col>24</xdr:col>
      <xdr:colOff>63500</xdr:colOff>
      <xdr:row>82</xdr:row>
      <xdr:rowOff>51815</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3797300" y="13946124"/>
          <a:ext cx="838200" cy="16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121429</xdr:rowOff>
    </xdr:from>
    <xdr:ext cx="405111" cy="259045"/>
    <xdr:sp macro="" textlink="">
      <xdr:nvSpPr>
        <xdr:cNvPr id="272" name="n_1aveValue【福祉施設】&#10;有形固定資産減価償却率">
          <a:extLst>
            <a:ext uri="{FF2B5EF4-FFF2-40B4-BE49-F238E27FC236}">
              <a16:creationId xmlns:a16="http://schemas.microsoft.com/office/drawing/2014/main" id="{00000000-0008-0000-0F00-000010010000}"/>
            </a:ext>
          </a:extLst>
        </xdr:cNvPr>
        <xdr:cNvSpPr txBox="1"/>
      </xdr:nvSpPr>
      <xdr:spPr>
        <a:xfrm>
          <a:off x="3582044" y="1366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77995</xdr:rowOff>
    </xdr:from>
    <xdr:ext cx="405111" cy="259045"/>
    <xdr:sp macro="" textlink="">
      <xdr:nvSpPr>
        <xdr:cNvPr id="273" name="n_2aveValue【福祉施設】&#10;有形固定資産減価償却率">
          <a:extLst>
            <a:ext uri="{FF2B5EF4-FFF2-40B4-BE49-F238E27FC236}">
              <a16:creationId xmlns:a16="http://schemas.microsoft.com/office/drawing/2014/main" id="{00000000-0008-0000-0F00-000011010000}"/>
            </a:ext>
          </a:extLst>
        </xdr:cNvPr>
        <xdr:cNvSpPr txBox="1"/>
      </xdr:nvSpPr>
      <xdr:spPr>
        <a:xfrm>
          <a:off x="2705744" y="1362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32275</xdr:rowOff>
    </xdr:from>
    <xdr:ext cx="405111" cy="259045"/>
    <xdr:sp macro="" textlink="">
      <xdr:nvSpPr>
        <xdr:cNvPr id="274" name="n_3aveValue【福祉施設】&#10;有形固定資産減価償却率">
          <a:extLst>
            <a:ext uri="{FF2B5EF4-FFF2-40B4-BE49-F238E27FC236}">
              <a16:creationId xmlns:a16="http://schemas.microsoft.com/office/drawing/2014/main" id="{00000000-0008-0000-0F00-000012010000}"/>
            </a:ext>
          </a:extLst>
        </xdr:cNvPr>
        <xdr:cNvSpPr txBox="1"/>
      </xdr:nvSpPr>
      <xdr:spPr>
        <a:xfrm>
          <a:off x="1816744" y="13576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4842</xdr:rowOff>
    </xdr:from>
    <xdr:ext cx="405111" cy="259045"/>
    <xdr:sp macro="" textlink="">
      <xdr:nvSpPr>
        <xdr:cNvPr id="275" name="n_4aveValue【福祉施設】&#10;有形固定資産減価償却率">
          <a:extLst>
            <a:ext uri="{FF2B5EF4-FFF2-40B4-BE49-F238E27FC236}">
              <a16:creationId xmlns:a16="http://schemas.microsoft.com/office/drawing/2014/main" id="{00000000-0008-0000-0F00-000013010000}"/>
            </a:ext>
          </a:extLst>
        </xdr:cNvPr>
        <xdr:cNvSpPr txBox="1"/>
      </xdr:nvSpPr>
      <xdr:spPr>
        <a:xfrm>
          <a:off x="927744" y="1354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100601</xdr:rowOff>
    </xdr:from>
    <xdr:ext cx="405111" cy="259045"/>
    <xdr:sp macro="" textlink="">
      <xdr:nvSpPr>
        <xdr:cNvPr id="276" name="n_1mainValue【福祉施設】&#10;有形固定資産減価償却率">
          <a:extLst>
            <a:ext uri="{FF2B5EF4-FFF2-40B4-BE49-F238E27FC236}">
              <a16:creationId xmlns:a16="http://schemas.microsoft.com/office/drawing/2014/main" id="{00000000-0008-0000-0F00-000014010000}"/>
            </a:ext>
          </a:extLst>
        </xdr:cNvPr>
        <xdr:cNvSpPr txBox="1"/>
      </xdr:nvSpPr>
      <xdr:spPr>
        <a:xfrm>
          <a:off x="3582044" y="1398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7" name="正方形/長方形 276">
          <a:extLst>
            <a:ext uri="{FF2B5EF4-FFF2-40B4-BE49-F238E27FC236}">
              <a16:creationId xmlns:a16="http://schemas.microsoft.com/office/drawing/2014/main" id="{00000000-0008-0000-0F00-000015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5" name="テキスト ボックス 284">
          <a:extLst>
            <a:ext uri="{FF2B5EF4-FFF2-40B4-BE49-F238E27FC236}">
              <a16:creationId xmlns:a16="http://schemas.microsoft.com/office/drawing/2014/main" id="{00000000-0008-0000-0F00-00001D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8" name="テキスト ボックス 287">
          <a:extLst>
            <a:ext uri="{FF2B5EF4-FFF2-40B4-BE49-F238E27FC236}">
              <a16:creationId xmlns:a16="http://schemas.microsoft.com/office/drawing/2014/main" id="{00000000-0008-0000-0F00-000020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0" name="テキスト ボックス 289">
          <a:extLst>
            <a:ext uri="{FF2B5EF4-FFF2-40B4-BE49-F238E27FC236}">
              <a16:creationId xmlns:a16="http://schemas.microsoft.com/office/drawing/2014/main" id="{00000000-0008-0000-0F00-000022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2" name="テキスト ボックス 291">
          <a:extLst>
            <a:ext uri="{FF2B5EF4-FFF2-40B4-BE49-F238E27FC236}">
              <a16:creationId xmlns:a16="http://schemas.microsoft.com/office/drawing/2014/main" id="{00000000-0008-0000-0F00-000024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3" name="直線コネクタ 292">
          <a:extLst>
            <a:ext uri="{FF2B5EF4-FFF2-40B4-BE49-F238E27FC236}">
              <a16:creationId xmlns:a16="http://schemas.microsoft.com/office/drawing/2014/main" id="{00000000-0008-0000-0F00-000025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4" name="テキスト ボックス 293">
          <a:extLst>
            <a:ext uri="{FF2B5EF4-FFF2-40B4-BE49-F238E27FC236}">
              <a16:creationId xmlns:a16="http://schemas.microsoft.com/office/drawing/2014/main" id="{00000000-0008-0000-0F00-000026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5" name="直線コネクタ 294">
          <a:extLst>
            <a:ext uri="{FF2B5EF4-FFF2-40B4-BE49-F238E27FC236}">
              <a16:creationId xmlns:a16="http://schemas.microsoft.com/office/drawing/2014/main" id="{00000000-0008-0000-0F00-000027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7" name="直線コネクタ 296">
          <a:extLst>
            <a:ext uri="{FF2B5EF4-FFF2-40B4-BE49-F238E27FC236}">
              <a16:creationId xmlns:a16="http://schemas.microsoft.com/office/drawing/2014/main" id="{00000000-0008-0000-0F00-000029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9" name="直線コネクタ 298">
          <a:extLst>
            <a:ext uri="{FF2B5EF4-FFF2-40B4-BE49-F238E27FC236}">
              <a16:creationId xmlns:a16="http://schemas.microsoft.com/office/drawing/2014/main" id="{00000000-0008-0000-0F00-00002B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1" name="【福祉施設】&#10;一人当たり面積グラフ枠">
          <a:extLst>
            <a:ext uri="{FF2B5EF4-FFF2-40B4-BE49-F238E27FC236}">
              <a16:creationId xmlns:a16="http://schemas.microsoft.com/office/drawing/2014/main" id="{00000000-0008-0000-0F00-00002D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16329</xdr:rowOff>
    </xdr:from>
    <xdr:to>
      <xdr:col>54</xdr:col>
      <xdr:colOff>189865</xdr:colOff>
      <xdr:row>86</xdr:row>
      <xdr:rowOff>145869</xdr:rowOff>
    </xdr:to>
    <xdr:cxnSp macro="">
      <xdr:nvCxnSpPr>
        <xdr:cNvPr id="302" name="直線コネクタ 301">
          <a:extLst>
            <a:ext uri="{FF2B5EF4-FFF2-40B4-BE49-F238E27FC236}">
              <a16:creationId xmlns:a16="http://schemas.microsoft.com/office/drawing/2014/main" id="{00000000-0008-0000-0F00-00002E010000}"/>
            </a:ext>
          </a:extLst>
        </xdr:cNvPr>
        <xdr:cNvCxnSpPr/>
      </xdr:nvCxnSpPr>
      <xdr:spPr>
        <a:xfrm flipV="1">
          <a:off x="10476865" y="13389429"/>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149696</xdr:rowOff>
    </xdr:from>
    <xdr:ext cx="469744" cy="259045"/>
    <xdr:sp macro="" textlink="">
      <xdr:nvSpPr>
        <xdr:cNvPr id="303" name="【福祉施設】&#10;一人当たり面積最小値テキスト">
          <a:extLst>
            <a:ext uri="{FF2B5EF4-FFF2-40B4-BE49-F238E27FC236}">
              <a16:creationId xmlns:a16="http://schemas.microsoft.com/office/drawing/2014/main" id="{00000000-0008-0000-0F00-00002F010000}"/>
            </a:ext>
          </a:extLst>
        </xdr:cNvPr>
        <xdr:cNvSpPr txBox="1"/>
      </xdr:nvSpPr>
      <xdr:spPr>
        <a:xfrm>
          <a:off x="10515600" y="1489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145869</xdr:rowOff>
    </xdr:from>
    <xdr:to>
      <xdr:col>55</xdr:col>
      <xdr:colOff>88900</xdr:colOff>
      <xdr:row>86</xdr:row>
      <xdr:rowOff>145869</xdr:rowOff>
    </xdr:to>
    <xdr:cxnSp macro="">
      <xdr:nvCxnSpPr>
        <xdr:cNvPr id="304" name="直線コネクタ 303">
          <a:extLst>
            <a:ext uri="{FF2B5EF4-FFF2-40B4-BE49-F238E27FC236}">
              <a16:creationId xmlns:a16="http://schemas.microsoft.com/office/drawing/2014/main" id="{00000000-0008-0000-0F00-000030010000}"/>
            </a:ext>
          </a:extLst>
        </xdr:cNvPr>
        <xdr:cNvCxnSpPr/>
      </xdr:nvCxnSpPr>
      <xdr:spPr>
        <a:xfrm>
          <a:off x="10388600" y="148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134456</xdr:rowOff>
    </xdr:from>
    <xdr:ext cx="469744" cy="259045"/>
    <xdr:sp macro="" textlink="">
      <xdr:nvSpPr>
        <xdr:cNvPr id="305" name="【福祉施設】&#10;一人当たり面積最大値テキスト">
          <a:extLst>
            <a:ext uri="{FF2B5EF4-FFF2-40B4-BE49-F238E27FC236}">
              <a16:creationId xmlns:a16="http://schemas.microsoft.com/office/drawing/2014/main" id="{00000000-0008-0000-0F00-000031010000}"/>
            </a:ext>
          </a:extLst>
        </xdr:cNvPr>
        <xdr:cNvSpPr txBox="1"/>
      </xdr:nvSpPr>
      <xdr:spPr>
        <a:xfrm>
          <a:off x="10515600" y="1316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16329</xdr:rowOff>
    </xdr:from>
    <xdr:to>
      <xdr:col>55</xdr:col>
      <xdr:colOff>88900</xdr:colOff>
      <xdr:row>78</xdr:row>
      <xdr:rowOff>16329</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10388600" y="1338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103432</xdr:rowOff>
    </xdr:from>
    <xdr:ext cx="469744" cy="259045"/>
    <xdr:sp macro="" textlink="">
      <xdr:nvSpPr>
        <xdr:cNvPr id="307" name="【福祉施設】&#10;一人当たり面積平均値テキスト">
          <a:extLst>
            <a:ext uri="{FF2B5EF4-FFF2-40B4-BE49-F238E27FC236}">
              <a16:creationId xmlns:a16="http://schemas.microsoft.com/office/drawing/2014/main" id="{00000000-0008-0000-0F00-000033010000}"/>
            </a:ext>
          </a:extLst>
        </xdr:cNvPr>
        <xdr:cNvSpPr txBox="1"/>
      </xdr:nvSpPr>
      <xdr:spPr>
        <a:xfrm>
          <a:off x="10515600" y="14676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125005</xdr:rowOff>
    </xdr:from>
    <xdr:to>
      <xdr:col>55</xdr:col>
      <xdr:colOff>50800</xdr:colOff>
      <xdr:row>86</xdr:row>
      <xdr:rowOff>55155</xdr:rowOff>
    </xdr:to>
    <xdr:sp macro="" textlink="">
      <xdr:nvSpPr>
        <xdr:cNvPr id="308" name="フローチャート: 判断 307">
          <a:extLst>
            <a:ext uri="{FF2B5EF4-FFF2-40B4-BE49-F238E27FC236}">
              <a16:creationId xmlns:a16="http://schemas.microsoft.com/office/drawing/2014/main" id="{00000000-0008-0000-0F00-000034010000}"/>
            </a:ext>
          </a:extLst>
        </xdr:cNvPr>
        <xdr:cNvSpPr/>
      </xdr:nvSpPr>
      <xdr:spPr>
        <a:xfrm>
          <a:off x="10426700" y="1469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129358</xdr:rowOff>
    </xdr:from>
    <xdr:to>
      <xdr:col>50</xdr:col>
      <xdr:colOff>165100</xdr:colOff>
      <xdr:row>86</xdr:row>
      <xdr:rowOff>59508</xdr:rowOff>
    </xdr:to>
    <xdr:sp macro="" textlink="">
      <xdr:nvSpPr>
        <xdr:cNvPr id="309" name="フローチャート: 判断 308">
          <a:extLst>
            <a:ext uri="{FF2B5EF4-FFF2-40B4-BE49-F238E27FC236}">
              <a16:creationId xmlns:a16="http://schemas.microsoft.com/office/drawing/2014/main" id="{00000000-0008-0000-0F00-000035010000}"/>
            </a:ext>
          </a:extLst>
        </xdr:cNvPr>
        <xdr:cNvSpPr/>
      </xdr:nvSpPr>
      <xdr:spPr>
        <a:xfrm>
          <a:off x="9588500" y="1470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131536</xdr:rowOff>
    </xdr:from>
    <xdr:to>
      <xdr:col>46</xdr:col>
      <xdr:colOff>38100</xdr:colOff>
      <xdr:row>86</xdr:row>
      <xdr:rowOff>61686</xdr:rowOff>
    </xdr:to>
    <xdr:sp macro="" textlink="">
      <xdr:nvSpPr>
        <xdr:cNvPr id="310" name="フローチャート: 判断 309">
          <a:extLst>
            <a:ext uri="{FF2B5EF4-FFF2-40B4-BE49-F238E27FC236}">
              <a16:creationId xmlns:a16="http://schemas.microsoft.com/office/drawing/2014/main" id="{00000000-0008-0000-0F00-000036010000}"/>
            </a:ext>
          </a:extLst>
        </xdr:cNvPr>
        <xdr:cNvSpPr/>
      </xdr:nvSpPr>
      <xdr:spPr>
        <a:xfrm>
          <a:off x="8699500" y="1470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167458</xdr:rowOff>
    </xdr:from>
    <xdr:to>
      <xdr:col>41</xdr:col>
      <xdr:colOff>101600</xdr:colOff>
      <xdr:row>86</xdr:row>
      <xdr:rowOff>97608</xdr:rowOff>
    </xdr:to>
    <xdr:sp macro="" textlink="">
      <xdr:nvSpPr>
        <xdr:cNvPr id="311" name="フローチャート: 判断 310">
          <a:extLst>
            <a:ext uri="{FF2B5EF4-FFF2-40B4-BE49-F238E27FC236}">
              <a16:creationId xmlns:a16="http://schemas.microsoft.com/office/drawing/2014/main" id="{00000000-0008-0000-0F00-000037010000}"/>
            </a:ext>
          </a:extLst>
        </xdr:cNvPr>
        <xdr:cNvSpPr/>
      </xdr:nvSpPr>
      <xdr:spPr>
        <a:xfrm>
          <a:off x="7810500" y="1474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11249</xdr:rowOff>
    </xdr:from>
    <xdr:to>
      <xdr:col>36</xdr:col>
      <xdr:colOff>165100</xdr:colOff>
      <xdr:row>86</xdr:row>
      <xdr:rowOff>112849</xdr:rowOff>
    </xdr:to>
    <xdr:sp macro="" textlink="">
      <xdr:nvSpPr>
        <xdr:cNvPr id="312" name="フローチャート: 判断 311">
          <a:extLst>
            <a:ext uri="{FF2B5EF4-FFF2-40B4-BE49-F238E27FC236}">
              <a16:creationId xmlns:a16="http://schemas.microsoft.com/office/drawing/2014/main" id="{00000000-0008-0000-0F00-000038010000}"/>
            </a:ext>
          </a:extLst>
        </xdr:cNvPr>
        <xdr:cNvSpPr/>
      </xdr:nvSpPr>
      <xdr:spPr>
        <a:xfrm>
          <a:off x="6921500" y="14755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3" name="テキスト ボックス 312">
          <a:extLst>
            <a:ext uri="{FF2B5EF4-FFF2-40B4-BE49-F238E27FC236}">
              <a16:creationId xmlns:a16="http://schemas.microsoft.com/office/drawing/2014/main" id="{00000000-0008-0000-0F00-000039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4" name="テキスト ボックス 313">
          <a:extLst>
            <a:ext uri="{FF2B5EF4-FFF2-40B4-BE49-F238E27FC236}">
              <a16:creationId xmlns:a16="http://schemas.microsoft.com/office/drawing/2014/main" id="{00000000-0008-0000-0F00-00003A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5" name="テキスト ボックス 314">
          <a:extLst>
            <a:ext uri="{FF2B5EF4-FFF2-40B4-BE49-F238E27FC236}">
              <a16:creationId xmlns:a16="http://schemas.microsoft.com/office/drawing/2014/main" id="{00000000-0008-0000-0F00-00003B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6" name="テキスト ボックス 315">
          <a:extLst>
            <a:ext uri="{FF2B5EF4-FFF2-40B4-BE49-F238E27FC236}">
              <a16:creationId xmlns:a16="http://schemas.microsoft.com/office/drawing/2014/main" id="{00000000-0008-0000-0F00-00003C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7" name="テキスト ボックス 316">
          <a:extLst>
            <a:ext uri="{FF2B5EF4-FFF2-40B4-BE49-F238E27FC236}">
              <a16:creationId xmlns:a16="http://schemas.microsoft.com/office/drawing/2014/main" id="{00000000-0008-0000-0F00-00003D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87993</xdr:rowOff>
    </xdr:from>
    <xdr:to>
      <xdr:col>55</xdr:col>
      <xdr:colOff>50800</xdr:colOff>
      <xdr:row>86</xdr:row>
      <xdr:rowOff>18143</xdr:rowOff>
    </xdr:to>
    <xdr:sp macro="" textlink="">
      <xdr:nvSpPr>
        <xdr:cNvPr id="318" name="楕円 317">
          <a:extLst>
            <a:ext uri="{FF2B5EF4-FFF2-40B4-BE49-F238E27FC236}">
              <a16:creationId xmlns:a16="http://schemas.microsoft.com/office/drawing/2014/main" id="{00000000-0008-0000-0F00-00003E010000}"/>
            </a:ext>
          </a:extLst>
        </xdr:cNvPr>
        <xdr:cNvSpPr/>
      </xdr:nvSpPr>
      <xdr:spPr>
        <a:xfrm>
          <a:off x="10426700" y="1466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110870</xdr:rowOff>
    </xdr:from>
    <xdr:ext cx="469744" cy="259045"/>
    <xdr:sp macro="" textlink="">
      <xdr:nvSpPr>
        <xdr:cNvPr id="319" name="【福祉施設】&#10;一人当たり面積該当値テキスト">
          <a:extLst>
            <a:ext uri="{FF2B5EF4-FFF2-40B4-BE49-F238E27FC236}">
              <a16:creationId xmlns:a16="http://schemas.microsoft.com/office/drawing/2014/main" id="{00000000-0008-0000-0F00-00003F010000}"/>
            </a:ext>
          </a:extLst>
        </xdr:cNvPr>
        <xdr:cNvSpPr txBox="1"/>
      </xdr:nvSpPr>
      <xdr:spPr>
        <a:xfrm>
          <a:off x="10515600" y="1451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93436</xdr:rowOff>
    </xdr:from>
    <xdr:to>
      <xdr:col>50</xdr:col>
      <xdr:colOff>165100</xdr:colOff>
      <xdr:row>86</xdr:row>
      <xdr:rowOff>23586</xdr:rowOff>
    </xdr:to>
    <xdr:sp macro="" textlink="">
      <xdr:nvSpPr>
        <xdr:cNvPr id="320" name="楕円 319">
          <a:extLst>
            <a:ext uri="{FF2B5EF4-FFF2-40B4-BE49-F238E27FC236}">
              <a16:creationId xmlns:a16="http://schemas.microsoft.com/office/drawing/2014/main" id="{00000000-0008-0000-0F00-000040010000}"/>
            </a:ext>
          </a:extLst>
        </xdr:cNvPr>
        <xdr:cNvSpPr/>
      </xdr:nvSpPr>
      <xdr:spPr>
        <a:xfrm>
          <a:off x="9588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138793</xdr:rowOff>
    </xdr:from>
    <xdr:to>
      <xdr:col>55</xdr:col>
      <xdr:colOff>0</xdr:colOff>
      <xdr:row>85</xdr:row>
      <xdr:rowOff>144236</xdr:rowOff>
    </xdr:to>
    <xdr:cxnSp macro="">
      <xdr:nvCxnSpPr>
        <xdr:cNvPr id="321" name="直線コネクタ 320">
          <a:extLst>
            <a:ext uri="{FF2B5EF4-FFF2-40B4-BE49-F238E27FC236}">
              <a16:creationId xmlns:a16="http://schemas.microsoft.com/office/drawing/2014/main" id="{00000000-0008-0000-0F00-000041010000}"/>
            </a:ext>
          </a:extLst>
        </xdr:cNvPr>
        <xdr:cNvCxnSpPr/>
      </xdr:nvCxnSpPr>
      <xdr:spPr>
        <a:xfrm flipV="1">
          <a:off x="9639300" y="14712043"/>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50635</xdr:rowOff>
    </xdr:from>
    <xdr:ext cx="469744" cy="259045"/>
    <xdr:sp macro="" textlink="">
      <xdr:nvSpPr>
        <xdr:cNvPr id="322" name="n_1aveValue【福祉施設】&#10;一人当たり面積">
          <a:extLst>
            <a:ext uri="{FF2B5EF4-FFF2-40B4-BE49-F238E27FC236}">
              <a16:creationId xmlns:a16="http://schemas.microsoft.com/office/drawing/2014/main" id="{00000000-0008-0000-0F00-000042010000}"/>
            </a:ext>
          </a:extLst>
        </xdr:cNvPr>
        <xdr:cNvSpPr txBox="1"/>
      </xdr:nvSpPr>
      <xdr:spPr>
        <a:xfrm>
          <a:off x="9391727" y="1479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78213</xdr:rowOff>
    </xdr:from>
    <xdr:ext cx="469744" cy="259045"/>
    <xdr:sp macro="" textlink="">
      <xdr:nvSpPr>
        <xdr:cNvPr id="323" name="n_2aveValue【福祉施設】&#10;一人当たり面積">
          <a:extLst>
            <a:ext uri="{FF2B5EF4-FFF2-40B4-BE49-F238E27FC236}">
              <a16:creationId xmlns:a16="http://schemas.microsoft.com/office/drawing/2014/main" id="{00000000-0008-0000-0F00-000043010000}"/>
            </a:ext>
          </a:extLst>
        </xdr:cNvPr>
        <xdr:cNvSpPr txBox="1"/>
      </xdr:nvSpPr>
      <xdr:spPr>
        <a:xfrm>
          <a:off x="8515427" y="1448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114135</xdr:rowOff>
    </xdr:from>
    <xdr:ext cx="469744" cy="259045"/>
    <xdr:sp macro="" textlink="">
      <xdr:nvSpPr>
        <xdr:cNvPr id="324" name="n_3aveValue【福祉施設】&#10;一人当たり面積">
          <a:extLst>
            <a:ext uri="{FF2B5EF4-FFF2-40B4-BE49-F238E27FC236}">
              <a16:creationId xmlns:a16="http://schemas.microsoft.com/office/drawing/2014/main" id="{00000000-0008-0000-0F00-000044010000}"/>
            </a:ext>
          </a:extLst>
        </xdr:cNvPr>
        <xdr:cNvSpPr txBox="1"/>
      </xdr:nvSpPr>
      <xdr:spPr>
        <a:xfrm>
          <a:off x="7626427" y="14515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129376</xdr:rowOff>
    </xdr:from>
    <xdr:ext cx="469744" cy="259045"/>
    <xdr:sp macro="" textlink="">
      <xdr:nvSpPr>
        <xdr:cNvPr id="325" name="n_4aveValue【福祉施設】&#10;一人当たり面積">
          <a:extLst>
            <a:ext uri="{FF2B5EF4-FFF2-40B4-BE49-F238E27FC236}">
              <a16:creationId xmlns:a16="http://schemas.microsoft.com/office/drawing/2014/main" id="{00000000-0008-0000-0F00-000045010000}"/>
            </a:ext>
          </a:extLst>
        </xdr:cNvPr>
        <xdr:cNvSpPr txBox="1"/>
      </xdr:nvSpPr>
      <xdr:spPr>
        <a:xfrm>
          <a:off x="6737427" y="14531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40113</xdr:rowOff>
    </xdr:from>
    <xdr:ext cx="469744" cy="259045"/>
    <xdr:sp macro="" textlink="">
      <xdr:nvSpPr>
        <xdr:cNvPr id="326" name="n_1mainValue【福祉施設】&#10;一人当たり面積">
          <a:extLst>
            <a:ext uri="{FF2B5EF4-FFF2-40B4-BE49-F238E27FC236}">
              <a16:creationId xmlns:a16="http://schemas.microsoft.com/office/drawing/2014/main" id="{00000000-0008-0000-0F00-000046010000}"/>
            </a:ext>
          </a:extLst>
        </xdr:cNvPr>
        <xdr:cNvSpPr txBox="1"/>
      </xdr:nvSpPr>
      <xdr:spPr>
        <a:xfrm>
          <a:off x="9391727" y="14441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0" name="正方形/長方形 329">
          <a:extLst>
            <a:ext uri="{FF2B5EF4-FFF2-40B4-BE49-F238E27FC236}">
              <a16:creationId xmlns:a16="http://schemas.microsoft.com/office/drawing/2014/main" id="{00000000-0008-0000-0F00-00004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1" name="正方形/長方形 330">
          <a:extLst>
            <a:ext uri="{FF2B5EF4-FFF2-40B4-BE49-F238E27FC236}">
              <a16:creationId xmlns:a16="http://schemas.microsoft.com/office/drawing/2014/main" id="{00000000-0008-0000-0F00-00004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2" name="正方形/長方形 331">
          <a:extLst>
            <a:ext uri="{FF2B5EF4-FFF2-40B4-BE49-F238E27FC236}">
              <a16:creationId xmlns:a16="http://schemas.microsoft.com/office/drawing/2014/main" id="{00000000-0008-0000-0F00-00004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3" name="正方形/長方形 332">
          <a:extLst>
            <a:ext uri="{FF2B5EF4-FFF2-40B4-BE49-F238E27FC236}">
              <a16:creationId xmlns:a16="http://schemas.microsoft.com/office/drawing/2014/main" id="{00000000-0008-0000-0F00-00004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4" name="正方形/長方形 333">
          <a:extLst>
            <a:ext uri="{FF2B5EF4-FFF2-40B4-BE49-F238E27FC236}">
              <a16:creationId xmlns:a16="http://schemas.microsoft.com/office/drawing/2014/main" id="{00000000-0008-0000-0F00-00004E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43" name="テキスト ボックス 342">
          <a:extLst>
            <a:ext uri="{FF2B5EF4-FFF2-40B4-BE49-F238E27FC236}">
              <a16:creationId xmlns:a16="http://schemas.microsoft.com/office/drawing/2014/main" id="{00000000-0008-0000-0F00-000057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5" name="テキスト ボックス 344">
          <a:extLst>
            <a:ext uri="{FF2B5EF4-FFF2-40B4-BE49-F238E27FC236}">
              <a16:creationId xmlns:a16="http://schemas.microsoft.com/office/drawing/2014/main" id="{00000000-0008-0000-0F00-000059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47" name="テキスト ボックス 346">
          <a:extLst>
            <a:ext uri="{FF2B5EF4-FFF2-40B4-BE49-F238E27FC236}">
              <a16:creationId xmlns:a16="http://schemas.microsoft.com/office/drawing/2014/main" id="{00000000-0008-0000-0F00-00005B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49" name="テキスト ボックス 348">
          <a:extLst>
            <a:ext uri="{FF2B5EF4-FFF2-40B4-BE49-F238E27FC236}">
              <a16:creationId xmlns:a16="http://schemas.microsoft.com/office/drawing/2014/main" id="{00000000-0008-0000-0F00-00005D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0" name="直線コネクタ 349">
          <a:extLst>
            <a:ext uri="{FF2B5EF4-FFF2-40B4-BE49-F238E27FC236}">
              <a16:creationId xmlns:a16="http://schemas.microsoft.com/office/drawing/2014/main" id="{00000000-0008-0000-0F00-00005E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51" name="【市民会館】&#10;有形固定資産減価償却率グラフ枠">
          <a:extLst>
            <a:ext uri="{FF2B5EF4-FFF2-40B4-BE49-F238E27FC236}">
              <a16:creationId xmlns:a16="http://schemas.microsoft.com/office/drawing/2014/main" id="{00000000-0008-0000-0F00-00005F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128451</xdr:rowOff>
    </xdr:from>
    <xdr:to>
      <xdr:col>24</xdr:col>
      <xdr:colOff>62865</xdr:colOff>
      <xdr:row>109</xdr:row>
      <xdr:rowOff>35379</xdr:rowOff>
    </xdr:to>
    <xdr:cxnSp macro="">
      <xdr:nvCxnSpPr>
        <xdr:cNvPr id="352" name="直線コネクタ 351">
          <a:extLst>
            <a:ext uri="{FF2B5EF4-FFF2-40B4-BE49-F238E27FC236}">
              <a16:creationId xmlns:a16="http://schemas.microsoft.com/office/drawing/2014/main" id="{00000000-0008-0000-0F00-000060010000}"/>
            </a:ext>
          </a:extLst>
        </xdr:cNvPr>
        <xdr:cNvCxnSpPr/>
      </xdr:nvCxnSpPr>
      <xdr:spPr>
        <a:xfrm flipV="1">
          <a:off x="4634865" y="172734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53" name="【市民会館】&#10;有形固定資産減価償却率最小値テキスト">
          <a:extLst>
            <a:ext uri="{FF2B5EF4-FFF2-40B4-BE49-F238E27FC236}">
              <a16:creationId xmlns:a16="http://schemas.microsoft.com/office/drawing/2014/main" id="{00000000-0008-0000-0F00-000061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54" name="直線コネクタ 353">
          <a:extLst>
            <a:ext uri="{FF2B5EF4-FFF2-40B4-BE49-F238E27FC236}">
              <a16:creationId xmlns:a16="http://schemas.microsoft.com/office/drawing/2014/main" id="{00000000-0008-0000-0F00-000062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75128</xdr:rowOff>
    </xdr:from>
    <xdr:ext cx="405111" cy="259045"/>
    <xdr:sp macro="" textlink="">
      <xdr:nvSpPr>
        <xdr:cNvPr id="355" name="【市民会館】&#10;有形固定資産減価償却率最大値テキスト">
          <a:extLst>
            <a:ext uri="{FF2B5EF4-FFF2-40B4-BE49-F238E27FC236}">
              <a16:creationId xmlns:a16="http://schemas.microsoft.com/office/drawing/2014/main" id="{00000000-0008-0000-0F00-000063010000}"/>
            </a:ext>
          </a:extLst>
        </xdr:cNvPr>
        <xdr:cNvSpPr txBox="1"/>
      </xdr:nvSpPr>
      <xdr:spPr>
        <a:xfrm>
          <a:off x="4673600" y="1704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128451</xdr:rowOff>
    </xdr:from>
    <xdr:to>
      <xdr:col>24</xdr:col>
      <xdr:colOff>152400</xdr:colOff>
      <xdr:row>100</xdr:row>
      <xdr:rowOff>128451</xdr:rowOff>
    </xdr:to>
    <xdr:cxnSp macro="">
      <xdr:nvCxnSpPr>
        <xdr:cNvPr id="356" name="直線コネクタ 355">
          <a:extLst>
            <a:ext uri="{FF2B5EF4-FFF2-40B4-BE49-F238E27FC236}">
              <a16:creationId xmlns:a16="http://schemas.microsoft.com/office/drawing/2014/main" id="{00000000-0008-0000-0F00-000064010000}"/>
            </a:ext>
          </a:extLst>
        </xdr:cNvPr>
        <xdr:cNvCxnSpPr/>
      </xdr:nvCxnSpPr>
      <xdr:spPr>
        <a:xfrm>
          <a:off x="4546600" y="1727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170741</xdr:rowOff>
    </xdr:from>
    <xdr:ext cx="405111" cy="259045"/>
    <xdr:sp macro="" textlink="">
      <xdr:nvSpPr>
        <xdr:cNvPr id="357" name="【市民会館】&#10;有形固定資産減価償却率平均値テキスト">
          <a:extLst>
            <a:ext uri="{FF2B5EF4-FFF2-40B4-BE49-F238E27FC236}">
              <a16:creationId xmlns:a16="http://schemas.microsoft.com/office/drawing/2014/main" id="{00000000-0008-0000-0F00-000065010000}"/>
            </a:ext>
          </a:extLst>
        </xdr:cNvPr>
        <xdr:cNvSpPr txBox="1"/>
      </xdr:nvSpPr>
      <xdr:spPr>
        <a:xfrm>
          <a:off x="4673600" y="17830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147864</xdr:rowOff>
    </xdr:from>
    <xdr:to>
      <xdr:col>24</xdr:col>
      <xdr:colOff>114300</xdr:colOff>
      <xdr:row>105</xdr:row>
      <xdr:rowOff>78014</xdr:rowOff>
    </xdr:to>
    <xdr:sp macro="" textlink="">
      <xdr:nvSpPr>
        <xdr:cNvPr id="358" name="フローチャート: 判断 357">
          <a:extLst>
            <a:ext uri="{FF2B5EF4-FFF2-40B4-BE49-F238E27FC236}">
              <a16:creationId xmlns:a16="http://schemas.microsoft.com/office/drawing/2014/main" id="{00000000-0008-0000-0F00-000066010000}"/>
            </a:ext>
          </a:extLst>
        </xdr:cNvPr>
        <xdr:cNvSpPr/>
      </xdr:nvSpPr>
      <xdr:spPr>
        <a:xfrm>
          <a:off x="4584700" y="179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107043</xdr:rowOff>
    </xdr:from>
    <xdr:to>
      <xdr:col>20</xdr:col>
      <xdr:colOff>38100</xdr:colOff>
      <xdr:row>105</xdr:row>
      <xdr:rowOff>37193</xdr:rowOff>
    </xdr:to>
    <xdr:sp macro="" textlink="">
      <xdr:nvSpPr>
        <xdr:cNvPr id="359" name="フローチャート: 判断 358">
          <a:extLst>
            <a:ext uri="{FF2B5EF4-FFF2-40B4-BE49-F238E27FC236}">
              <a16:creationId xmlns:a16="http://schemas.microsoft.com/office/drawing/2014/main" id="{00000000-0008-0000-0F00-000067010000}"/>
            </a:ext>
          </a:extLst>
        </xdr:cNvPr>
        <xdr:cNvSpPr/>
      </xdr:nvSpPr>
      <xdr:spPr>
        <a:xfrm>
          <a:off x="3746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98879</xdr:rowOff>
    </xdr:from>
    <xdr:to>
      <xdr:col>15</xdr:col>
      <xdr:colOff>101600</xdr:colOff>
      <xdr:row>105</xdr:row>
      <xdr:rowOff>29029</xdr:rowOff>
    </xdr:to>
    <xdr:sp macro="" textlink="">
      <xdr:nvSpPr>
        <xdr:cNvPr id="360" name="フローチャート: 判断 359">
          <a:extLst>
            <a:ext uri="{FF2B5EF4-FFF2-40B4-BE49-F238E27FC236}">
              <a16:creationId xmlns:a16="http://schemas.microsoft.com/office/drawing/2014/main" id="{00000000-0008-0000-0F00-000068010000}"/>
            </a:ext>
          </a:extLst>
        </xdr:cNvPr>
        <xdr:cNvSpPr/>
      </xdr:nvSpPr>
      <xdr:spPr>
        <a:xfrm>
          <a:off x="2857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167458</xdr:rowOff>
    </xdr:from>
    <xdr:to>
      <xdr:col>10</xdr:col>
      <xdr:colOff>165100</xdr:colOff>
      <xdr:row>105</xdr:row>
      <xdr:rowOff>97608</xdr:rowOff>
    </xdr:to>
    <xdr:sp macro="" textlink="">
      <xdr:nvSpPr>
        <xdr:cNvPr id="361" name="フローチャート: 判断 360">
          <a:extLst>
            <a:ext uri="{FF2B5EF4-FFF2-40B4-BE49-F238E27FC236}">
              <a16:creationId xmlns:a16="http://schemas.microsoft.com/office/drawing/2014/main" id="{00000000-0008-0000-0F00-000069010000}"/>
            </a:ext>
          </a:extLst>
        </xdr:cNvPr>
        <xdr:cNvSpPr/>
      </xdr:nvSpPr>
      <xdr:spPr>
        <a:xfrm>
          <a:off x="1968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67855</xdr:rowOff>
    </xdr:from>
    <xdr:to>
      <xdr:col>6</xdr:col>
      <xdr:colOff>38100</xdr:colOff>
      <xdr:row>105</xdr:row>
      <xdr:rowOff>169455</xdr:rowOff>
    </xdr:to>
    <xdr:sp macro="" textlink="">
      <xdr:nvSpPr>
        <xdr:cNvPr id="362" name="フローチャート: 判断 361">
          <a:extLst>
            <a:ext uri="{FF2B5EF4-FFF2-40B4-BE49-F238E27FC236}">
              <a16:creationId xmlns:a16="http://schemas.microsoft.com/office/drawing/2014/main" id="{00000000-0008-0000-0F00-00006A010000}"/>
            </a:ext>
          </a:extLst>
        </xdr:cNvPr>
        <xdr:cNvSpPr/>
      </xdr:nvSpPr>
      <xdr:spPr>
        <a:xfrm>
          <a:off x="1079500" y="1807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3" name="テキスト ボックス 362">
          <a:extLst>
            <a:ext uri="{FF2B5EF4-FFF2-40B4-BE49-F238E27FC236}">
              <a16:creationId xmlns:a16="http://schemas.microsoft.com/office/drawing/2014/main" id="{00000000-0008-0000-0F00-00006B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4" name="テキスト ボックス 363">
          <a:extLst>
            <a:ext uri="{FF2B5EF4-FFF2-40B4-BE49-F238E27FC236}">
              <a16:creationId xmlns:a16="http://schemas.microsoft.com/office/drawing/2014/main" id="{00000000-0008-0000-0F00-00006C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5" name="テキスト ボックス 364">
          <a:extLst>
            <a:ext uri="{FF2B5EF4-FFF2-40B4-BE49-F238E27FC236}">
              <a16:creationId xmlns:a16="http://schemas.microsoft.com/office/drawing/2014/main" id="{00000000-0008-0000-0F00-00006D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id="{00000000-0008-0000-0F00-00006E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00000000-0008-0000-0F00-00006F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134801</xdr:rowOff>
    </xdr:from>
    <xdr:to>
      <xdr:col>24</xdr:col>
      <xdr:colOff>114300</xdr:colOff>
      <xdr:row>108</xdr:row>
      <xdr:rowOff>64951</xdr:rowOff>
    </xdr:to>
    <xdr:sp macro="" textlink="">
      <xdr:nvSpPr>
        <xdr:cNvPr id="368" name="楕円 367">
          <a:extLst>
            <a:ext uri="{FF2B5EF4-FFF2-40B4-BE49-F238E27FC236}">
              <a16:creationId xmlns:a16="http://schemas.microsoft.com/office/drawing/2014/main" id="{00000000-0008-0000-0F00-000070010000}"/>
            </a:ext>
          </a:extLst>
        </xdr:cNvPr>
        <xdr:cNvSpPr/>
      </xdr:nvSpPr>
      <xdr:spPr>
        <a:xfrm>
          <a:off x="4584700" y="184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113228</xdr:rowOff>
    </xdr:from>
    <xdr:ext cx="405111" cy="259045"/>
    <xdr:sp macro="" textlink="">
      <xdr:nvSpPr>
        <xdr:cNvPr id="369" name="【市民会館】&#10;有形固定資産減価償却率該当値テキスト">
          <a:extLst>
            <a:ext uri="{FF2B5EF4-FFF2-40B4-BE49-F238E27FC236}">
              <a16:creationId xmlns:a16="http://schemas.microsoft.com/office/drawing/2014/main" id="{00000000-0008-0000-0F00-000071010000}"/>
            </a:ext>
          </a:extLst>
        </xdr:cNvPr>
        <xdr:cNvSpPr txBox="1"/>
      </xdr:nvSpPr>
      <xdr:spPr>
        <a:xfrm>
          <a:off x="4673600" y="1845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53158</xdr:rowOff>
    </xdr:from>
    <xdr:to>
      <xdr:col>20</xdr:col>
      <xdr:colOff>38100</xdr:colOff>
      <xdr:row>107</xdr:row>
      <xdr:rowOff>154758</xdr:rowOff>
    </xdr:to>
    <xdr:sp macro="" textlink="">
      <xdr:nvSpPr>
        <xdr:cNvPr id="370" name="楕円 369">
          <a:extLst>
            <a:ext uri="{FF2B5EF4-FFF2-40B4-BE49-F238E27FC236}">
              <a16:creationId xmlns:a16="http://schemas.microsoft.com/office/drawing/2014/main" id="{00000000-0008-0000-0F00-000072010000}"/>
            </a:ext>
          </a:extLst>
        </xdr:cNvPr>
        <xdr:cNvSpPr/>
      </xdr:nvSpPr>
      <xdr:spPr>
        <a:xfrm>
          <a:off x="3746500" y="1839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103958</xdr:rowOff>
    </xdr:from>
    <xdr:to>
      <xdr:col>24</xdr:col>
      <xdr:colOff>63500</xdr:colOff>
      <xdr:row>108</xdr:row>
      <xdr:rowOff>14151</xdr:rowOff>
    </xdr:to>
    <xdr:cxnSp macro="">
      <xdr:nvCxnSpPr>
        <xdr:cNvPr id="371" name="直線コネクタ 370">
          <a:extLst>
            <a:ext uri="{FF2B5EF4-FFF2-40B4-BE49-F238E27FC236}">
              <a16:creationId xmlns:a16="http://schemas.microsoft.com/office/drawing/2014/main" id="{00000000-0008-0000-0F00-000073010000}"/>
            </a:ext>
          </a:extLst>
        </xdr:cNvPr>
        <xdr:cNvCxnSpPr/>
      </xdr:nvCxnSpPr>
      <xdr:spPr>
        <a:xfrm>
          <a:off x="3797300" y="18449108"/>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53720</xdr:rowOff>
    </xdr:from>
    <xdr:ext cx="405111" cy="259045"/>
    <xdr:sp macro="" textlink="">
      <xdr:nvSpPr>
        <xdr:cNvPr id="372" name="n_1aveValue【市民会館】&#10;有形固定資産減価償却率">
          <a:extLst>
            <a:ext uri="{FF2B5EF4-FFF2-40B4-BE49-F238E27FC236}">
              <a16:creationId xmlns:a16="http://schemas.microsoft.com/office/drawing/2014/main" id="{00000000-0008-0000-0F00-000074010000}"/>
            </a:ext>
          </a:extLst>
        </xdr:cNvPr>
        <xdr:cNvSpPr txBox="1"/>
      </xdr:nvSpPr>
      <xdr:spPr>
        <a:xfrm>
          <a:off x="3582044" y="1771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45556</xdr:rowOff>
    </xdr:from>
    <xdr:ext cx="405111" cy="259045"/>
    <xdr:sp macro="" textlink="">
      <xdr:nvSpPr>
        <xdr:cNvPr id="373" name="n_2aveValue【市民会館】&#10;有形固定資産減価償却率">
          <a:extLst>
            <a:ext uri="{FF2B5EF4-FFF2-40B4-BE49-F238E27FC236}">
              <a16:creationId xmlns:a16="http://schemas.microsoft.com/office/drawing/2014/main" id="{00000000-0008-0000-0F00-000075010000}"/>
            </a:ext>
          </a:extLst>
        </xdr:cNvPr>
        <xdr:cNvSpPr txBox="1"/>
      </xdr:nvSpPr>
      <xdr:spPr>
        <a:xfrm>
          <a:off x="2705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114135</xdr:rowOff>
    </xdr:from>
    <xdr:ext cx="405111" cy="259045"/>
    <xdr:sp macro="" textlink="">
      <xdr:nvSpPr>
        <xdr:cNvPr id="374" name="n_3aveValue【市民会館】&#10;有形固定資産減価償却率">
          <a:extLst>
            <a:ext uri="{FF2B5EF4-FFF2-40B4-BE49-F238E27FC236}">
              <a16:creationId xmlns:a16="http://schemas.microsoft.com/office/drawing/2014/main" id="{00000000-0008-0000-0F00-000076010000}"/>
            </a:ext>
          </a:extLst>
        </xdr:cNvPr>
        <xdr:cNvSpPr txBox="1"/>
      </xdr:nvSpPr>
      <xdr:spPr>
        <a:xfrm>
          <a:off x="18167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14532</xdr:rowOff>
    </xdr:from>
    <xdr:ext cx="405111" cy="259045"/>
    <xdr:sp macro="" textlink="">
      <xdr:nvSpPr>
        <xdr:cNvPr id="375" name="n_4aveValue【市民会館】&#10;有形固定資産減価償却率">
          <a:extLst>
            <a:ext uri="{FF2B5EF4-FFF2-40B4-BE49-F238E27FC236}">
              <a16:creationId xmlns:a16="http://schemas.microsoft.com/office/drawing/2014/main" id="{00000000-0008-0000-0F00-000077010000}"/>
            </a:ext>
          </a:extLst>
        </xdr:cNvPr>
        <xdr:cNvSpPr txBox="1"/>
      </xdr:nvSpPr>
      <xdr:spPr>
        <a:xfrm>
          <a:off x="927744" y="1784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145885</xdr:rowOff>
    </xdr:from>
    <xdr:ext cx="405111" cy="259045"/>
    <xdr:sp macro="" textlink="">
      <xdr:nvSpPr>
        <xdr:cNvPr id="376" name="n_1mainValue【市民会館】&#10;有形固定資産減価償却率">
          <a:extLst>
            <a:ext uri="{FF2B5EF4-FFF2-40B4-BE49-F238E27FC236}">
              <a16:creationId xmlns:a16="http://schemas.microsoft.com/office/drawing/2014/main" id="{00000000-0008-0000-0F00-000078010000}"/>
            </a:ext>
          </a:extLst>
        </xdr:cNvPr>
        <xdr:cNvSpPr txBox="1"/>
      </xdr:nvSpPr>
      <xdr:spPr>
        <a:xfrm>
          <a:off x="3582044" y="1849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8" name="テキスト ボックス 397">
          <a:extLst>
            <a:ext uri="{FF2B5EF4-FFF2-40B4-BE49-F238E27FC236}">
              <a16:creationId xmlns:a16="http://schemas.microsoft.com/office/drawing/2014/main" id="{00000000-0008-0000-0F00-00008E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9" name="【市民会館】&#10;一人当たり面積グラフ枠">
          <a:extLst>
            <a:ext uri="{FF2B5EF4-FFF2-40B4-BE49-F238E27FC236}">
              <a16:creationId xmlns:a16="http://schemas.microsoft.com/office/drawing/2014/main" id="{00000000-0008-0000-0F00-00008F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96520</xdr:rowOff>
    </xdr:from>
    <xdr:to>
      <xdr:col>54</xdr:col>
      <xdr:colOff>189865</xdr:colOff>
      <xdr:row>108</xdr:row>
      <xdr:rowOff>123189</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flipV="1">
          <a:off x="10476865" y="17241520"/>
          <a:ext cx="0" cy="139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127016</xdr:rowOff>
    </xdr:from>
    <xdr:ext cx="469744" cy="259045"/>
    <xdr:sp macro="" textlink="">
      <xdr:nvSpPr>
        <xdr:cNvPr id="401" name="【市民会館】&#10;一人当たり面積最小値テキスト">
          <a:extLst>
            <a:ext uri="{FF2B5EF4-FFF2-40B4-BE49-F238E27FC236}">
              <a16:creationId xmlns:a16="http://schemas.microsoft.com/office/drawing/2014/main" id="{00000000-0008-0000-0F00-000091010000}"/>
            </a:ext>
          </a:extLst>
        </xdr:cNvPr>
        <xdr:cNvSpPr txBox="1"/>
      </xdr:nvSpPr>
      <xdr:spPr>
        <a:xfrm>
          <a:off x="10515600" y="1864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123189</xdr:rowOff>
    </xdr:from>
    <xdr:to>
      <xdr:col>55</xdr:col>
      <xdr:colOff>88900</xdr:colOff>
      <xdr:row>108</xdr:row>
      <xdr:rowOff>123189</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10388600" y="1863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43197</xdr:rowOff>
    </xdr:from>
    <xdr:ext cx="469744" cy="259045"/>
    <xdr:sp macro="" textlink="">
      <xdr:nvSpPr>
        <xdr:cNvPr id="403" name="【市民会館】&#10;一人当たり面積最大値テキスト">
          <a:extLst>
            <a:ext uri="{FF2B5EF4-FFF2-40B4-BE49-F238E27FC236}">
              <a16:creationId xmlns:a16="http://schemas.microsoft.com/office/drawing/2014/main" id="{00000000-0008-0000-0F00-000093010000}"/>
            </a:ext>
          </a:extLst>
        </xdr:cNvPr>
        <xdr:cNvSpPr txBox="1"/>
      </xdr:nvSpPr>
      <xdr:spPr>
        <a:xfrm>
          <a:off x="10515600" y="1701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96520</xdr:rowOff>
    </xdr:from>
    <xdr:to>
      <xdr:col>55</xdr:col>
      <xdr:colOff>88900</xdr:colOff>
      <xdr:row>100</xdr:row>
      <xdr:rowOff>96520</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10388600" y="1724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29227</xdr:rowOff>
    </xdr:from>
    <xdr:ext cx="469744" cy="259045"/>
    <xdr:sp macro="" textlink="">
      <xdr:nvSpPr>
        <xdr:cNvPr id="405" name="【市民会館】&#10;一人当たり面積平均値テキスト">
          <a:extLst>
            <a:ext uri="{FF2B5EF4-FFF2-40B4-BE49-F238E27FC236}">
              <a16:creationId xmlns:a16="http://schemas.microsoft.com/office/drawing/2014/main" id="{00000000-0008-0000-0F00-000095010000}"/>
            </a:ext>
          </a:extLst>
        </xdr:cNvPr>
        <xdr:cNvSpPr txBox="1"/>
      </xdr:nvSpPr>
      <xdr:spPr>
        <a:xfrm>
          <a:off x="10515600" y="18374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50800</xdr:rowOff>
    </xdr:from>
    <xdr:to>
      <xdr:col>55</xdr:col>
      <xdr:colOff>50800</xdr:colOff>
      <xdr:row>107</xdr:row>
      <xdr:rowOff>152400</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10426700" y="1839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41911</xdr:rowOff>
    </xdr:from>
    <xdr:to>
      <xdr:col>50</xdr:col>
      <xdr:colOff>165100</xdr:colOff>
      <xdr:row>107</xdr:row>
      <xdr:rowOff>143511</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9588500" y="1838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41911</xdr:rowOff>
    </xdr:from>
    <xdr:to>
      <xdr:col>46</xdr:col>
      <xdr:colOff>38100</xdr:colOff>
      <xdr:row>107</xdr:row>
      <xdr:rowOff>143511</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8699500" y="1838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16511</xdr:rowOff>
    </xdr:from>
    <xdr:to>
      <xdr:col>41</xdr:col>
      <xdr:colOff>101600</xdr:colOff>
      <xdr:row>107</xdr:row>
      <xdr:rowOff>118111</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7810500" y="1836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48261</xdr:rowOff>
    </xdr:from>
    <xdr:to>
      <xdr:col>36</xdr:col>
      <xdr:colOff>165100</xdr:colOff>
      <xdr:row>107</xdr:row>
      <xdr:rowOff>149861</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6921500" y="1839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12700</xdr:rowOff>
    </xdr:from>
    <xdr:to>
      <xdr:col>55</xdr:col>
      <xdr:colOff>50800</xdr:colOff>
      <xdr:row>107</xdr:row>
      <xdr:rowOff>114300</xdr:rowOff>
    </xdr:to>
    <xdr:sp macro="" textlink="">
      <xdr:nvSpPr>
        <xdr:cNvPr id="416" name="楕円 415">
          <a:extLst>
            <a:ext uri="{FF2B5EF4-FFF2-40B4-BE49-F238E27FC236}">
              <a16:creationId xmlns:a16="http://schemas.microsoft.com/office/drawing/2014/main" id="{00000000-0008-0000-0F00-0000A0010000}"/>
            </a:ext>
          </a:extLst>
        </xdr:cNvPr>
        <xdr:cNvSpPr/>
      </xdr:nvSpPr>
      <xdr:spPr>
        <a:xfrm>
          <a:off x="10426700" y="1835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35577</xdr:rowOff>
    </xdr:from>
    <xdr:ext cx="469744" cy="259045"/>
    <xdr:sp macro="" textlink="">
      <xdr:nvSpPr>
        <xdr:cNvPr id="417" name="【市民会館】&#10;一人当たり面積該当値テキスト">
          <a:extLst>
            <a:ext uri="{FF2B5EF4-FFF2-40B4-BE49-F238E27FC236}">
              <a16:creationId xmlns:a16="http://schemas.microsoft.com/office/drawing/2014/main" id="{00000000-0008-0000-0F00-0000A1010000}"/>
            </a:ext>
          </a:extLst>
        </xdr:cNvPr>
        <xdr:cNvSpPr txBox="1"/>
      </xdr:nvSpPr>
      <xdr:spPr>
        <a:xfrm>
          <a:off x="10515600" y="1820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20320</xdr:rowOff>
    </xdr:from>
    <xdr:to>
      <xdr:col>50</xdr:col>
      <xdr:colOff>165100</xdr:colOff>
      <xdr:row>107</xdr:row>
      <xdr:rowOff>121920</xdr:rowOff>
    </xdr:to>
    <xdr:sp macro="" textlink="">
      <xdr:nvSpPr>
        <xdr:cNvPr id="418" name="楕円 417">
          <a:extLst>
            <a:ext uri="{FF2B5EF4-FFF2-40B4-BE49-F238E27FC236}">
              <a16:creationId xmlns:a16="http://schemas.microsoft.com/office/drawing/2014/main" id="{00000000-0008-0000-0F00-0000A2010000}"/>
            </a:ext>
          </a:extLst>
        </xdr:cNvPr>
        <xdr:cNvSpPr/>
      </xdr:nvSpPr>
      <xdr:spPr>
        <a:xfrm>
          <a:off x="9588500" y="1836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63500</xdr:rowOff>
    </xdr:from>
    <xdr:to>
      <xdr:col>55</xdr:col>
      <xdr:colOff>0</xdr:colOff>
      <xdr:row>107</xdr:row>
      <xdr:rowOff>71120</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flipV="1">
          <a:off x="9639300" y="184086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134638</xdr:rowOff>
    </xdr:from>
    <xdr:ext cx="469744" cy="259045"/>
    <xdr:sp macro="" textlink="">
      <xdr:nvSpPr>
        <xdr:cNvPr id="420" name="n_1aveValue【市民会館】&#10;一人当たり面積">
          <a:extLst>
            <a:ext uri="{FF2B5EF4-FFF2-40B4-BE49-F238E27FC236}">
              <a16:creationId xmlns:a16="http://schemas.microsoft.com/office/drawing/2014/main" id="{00000000-0008-0000-0F00-0000A4010000}"/>
            </a:ext>
          </a:extLst>
        </xdr:cNvPr>
        <xdr:cNvSpPr txBox="1"/>
      </xdr:nvSpPr>
      <xdr:spPr>
        <a:xfrm>
          <a:off x="9391727" y="18479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160038</xdr:rowOff>
    </xdr:from>
    <xdr:ext cx="469744" cy="259045"/>
    <xdr:sp macro="" textlink="">
      <xdr:nvSpPr>
        <xdr:cNvPr id="421" name="n_2aveValue【市民会館】&#10;一人当たり面積">
          <a:extLst>
            <a:ext uri="{FF2B5EF4-FFF2-40B4-BE49-F238E27FC236}">
              <a16:creationId xmlns:a16="http://schemas.microsoft.com/office/drawing/2014/main" id="{00000000-0008-0000-0F00-0000A5010000}"/>
            </a:ext>
          </a:extLst>
        </xdr:cNvPr>
        <xdr:cNvSpPr txBox="1"/>
      </xdr:nvSpPr>
      <xdr:spPr>
        <a:xfrm>
          <a:off x="8515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134638</xdr:rowOff>
    </xdr:from>
    <xdr:ext cx="469744" cy="259045"/>
    <xdr:sp macro="" textlink="">
      <xdr:nvSpPr>
        <xdr:cNvPr id="422" name="n_3aveValue【市民会館】&#10;一人当たり面積">
          <a:extLst>
            <a:ext uri="{FF2B5EF4-FFF2-40B4-BE49-F238E27FC236}">
              <a16:creationId xmlns:a16="http://schemas.microsoft.com/office/drawing/2014/main" id="{00000000-0008-0000-0F00-0000A6010000}"/>
            </a:ext>
          </a:extLst>
        </xdr:cNvPr>
        <xdr:cNvSpPr txBox="1"/>
      </xdr:nvSpPr>
      <xdr:spPr>
        <a:xfrm>
          <a:off x="7626427" y="1813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166388</xdr:rowOff>
    </xdr:from>
    <xdr:ext cx="469744" cy="259045"/>
    <xdr:sp macro="" textlink="">
      <xdr:nvSpPr>
        <xdr:cNvPr id="423" name="n_4aveValue【市民会館】&#10;一人当たり面積">
          <a:extLst>
            <a:ext uri="{FF2B5EF4-FFF2-40B4-BE49-F238E27FC236}">
              <a16:creationId xmlns:a16="http://schemas.microsoft.com/office/drawing/2014/main" id="{00000000-0008-0000-0F00-0000A7010000}"/>
            </a:ext>
          </a:extLst>
        </xdr:cNvPr>
        <xdr:cNvSpPr txBox="1"/>
      </xdr:nvSpPr>
      <xdr:spPr>
        <a:xfrm>
          <a:off x="6737427" y="1816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138447</xdr:rowOff>
    </xdr:from>
    <xdr:ext cx="469744" cy="259045"/>
    <xdr:sp macro="" textlink="">
      <xdr:nvSpPr>
        <xdr:cNvPr id="424" name="n_1mainValue【市民会館】&#10;一人当たり面積">
          <a:extLst>
            <a:ext uri="{FF2B5EF4-FFF2-40B4-BE49-F238E27FC236}">
              <a16:creationId xmlns:a16="http://schemas.microsoft.com/office/drawing/2014/main" id="{00000000-0008-0000-0F00-0000A8010000}"/>
            </a:ext>
          </a:extLst>
        </xdr:cNvPr>
        <xdr:cNvSpPr txBox="1"/>
      </xdr:nvSpPr>
      <xdr:spPr>
        <a:xfrm>
          <a:off x="9391727" y="1814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5" name="正方形/長方形 424">
          <a:extLst>
            <a:ext uri="{FF2B5EF4-FFF2-40B4-BE49-F238E27FC236}">
              <a16:creationId xmlns:a16="http://schemas.microsoft.com/office/drawing/2014/main" id="{00000000-0008-0000-0F00-0000A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6" name="正方形/長方形 425">
          <a:extLst>
            <a:ext uri="{FF2B5EF4-FFF2-40B4-BE49-F238E27FC236}">
              <a16:creationId xmlns:a16="http://schemas.microsoft.com/office/drawing/2014/main" id="{00000000-0008-0000-0F00-0000AA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7" name="正方形/長方形 426">
          <a:extLst>
            <a:ext uri="{FF2B5EF4-FFF2-40B4-BE49-F238E27FC236}">
              <a16:creationId xmlns:a16="http://schemas.microsoft.com/office/drawing/2014/main" id="{00000000-0008-0000-0F00-0000AB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8" name="正方形/長方形 427">
          <a:extLst>
            <a:ext uri="{FF2B5EF4-FFF2-40B4-BE49-F238E27FC236}">
              <a16:creationId xmlns:a16="http://schemas.microsoft.com/office/drawing/2014/main" id="{00000000-0008-0000-0F00-0000AC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9" name="正方形/長方形 428">
          <a:extLst>
            <a:ext uri="{FF2B5EF4-FFF2-40B4-BE49-F238E27FC236}">
              <a16:creationId xmlns:a16="http://schemas.microsoft.com/office/drawing/2014/main" id="{00000000-0008-0000-0F00-0000AD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0" name="正方形/長方形 429">
          <a:extLst>
            <a:ext uri="{FF2B5EF4-FFF2-40B4-BE49-F238E27FC236}">
              <a16:creationId xmlns:a16="http://schemas.microsoft.com/office/drawing/2014/main" id="{00000000-0008-0000-0F00-0000AE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1" name="正方形/長方形 430">
          <a:extLst>
            <a:ext uri="{FF2B5EF4-FFF2-40B4-BE49-F238E27FC236}">
              <a16:creationId xmlns:a16="http://schemas.microsoft.com/office/drawing/2014/main" id="{00000000-0008-0000-0F00-0000AF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2" name="正方形/長方形 431">
          <a:extLst>
            <a:ext uri="{FF2B5EF4-FFF2-40B4-BE49-F238E27FC236}">
              <a16:creationId xmlns:a16="http://schemas.microsoft.com/office/drawing/2014/main" id="{00000000-0008-0000-0F00-0000B0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3" name="テキスト ボックス 432">
          <a:extLst>
            <a:ext uri="{FF2B5EF4-FFF2-40B4-BE49-F238E27FC236}">
              <a16:creationId xmlns:a16="http://schemas.microsoft.com/office/drawing/2014/main" id="{00000000-0008-0000-0F00-0000B1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4" name="直線コネクタ 433">
          <a:extLst>
            <a:ext uri="{FF2B5EF4-FFF2-40B4-BE49-F238E27FC236}">
              <a16:creationId xmlns:a16="http://schemas.microsoft.com/office/drawing/2014/main" id="{00000000-0008-0000-0F00-0000B2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35" name="テキスト ボックス 434">
          <a:extLst>
            <a:ext uri="{FF2B5EF4-FFF2-40B4-BE49-F238E27FC236}">
              <a16:creationId xmlns:a16="http://schemas.microsoft.com/office/drawing/2014/main" id="{00000000-0008-0000-0F00-0000B3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36" name="直線コネクタ 435">
          <a:extLst>
            <a:ext uri="{FF2B5EF4-FFF2-40B4-BE49-F238E27FC236}">
              <a16:creationId xmlns:a16="http://schemas.microsoft.com/office/drawing/2014/main" id="{00000000-0008-0000-0F00-0000B4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37" name="テキスト ボックス 436">
          <a:extLst>
            <a:ext uri="{FF2B5EF4-FFF2-40B4-BE49-F238E27FC236}">
              <a16:creationId xmlns:a16="http://schemas.microsoft.com/office/drawing/2014/main" id="{00000000-0008-0000-0F00-0000B5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38" name="直線コネクタ 437">
          <a:extLst>
            <a:ext uri="{FF2B5EF4-FFF2-40B4-BE49-F238E27FC236}">
              <a16:creationId xmlns:a16="http://schemas.microsoft.com/office/drawing/2014/main" id="{00000000-0008-0000-0F00-0000B6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39" name="テキスト ボックス 438">
          <a:extLst>
            <a:ext uri="{FF2B5EF4-FFF2-40B4-BE49-F238E27FC236}">
              <a16:creationId xmlns:a16="http://schemas.microsoft.com/office/drawing/2014/main" id="{00000000-0008-0000-0F00-0000B7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40" name="直線コネクタ 439">
          <a:extLst>
            <a:ext uri="{FF2B5EF4-FFF2-40B4-BE49-F238E27FC236}">
              <a16:creationId xmlns:a16="http://schemas.microsoft.com/office/drawing/2014/main" id="{00000000-0008-0000-0F00-0000B8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41" name="テキスト ボックス 440">
          <a:extLst>
            <a:ext uri="{FF2B5EF4-FFF2-40B4-BE49-F238E27FC236}">
              <a16:creationId xmlns:a16="http://schemas.microsoft.com/office/drawing/2014/main" id="{00000000-0008-0000-0F00-0000B9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43" name="テキスト ボックス 442">
          <a:extLst>
            <a:ext uri="{FF2B5EF4-FFF2-40B4-BE49-F238E27FC236}">
              <a16:creationId xmlns:a16="http://schemas.microsoft.com/office/drawing/2014/main" id="{00000000-0008-0000-0F00-0000BB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8" name="【一般廃棄物処理施設】&#10;有形固定資産減価償却率グラフ枠">
          <a:extLst>
            <a:ext uri="{FF2B5EF4-FFF2-40B4-BE49-F238E27FC236}">
              <a16:creationId xmlns:a16="http://schemas.microsoft.com/office/drawing/2014/main" id="{00000000-0008-0000-0F00-0000C0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34290</xdr:rowOff>
    </xdr:from>
    <xdr:to>
      <xdr:col>85</xdr:col>
      <xdr:colOff>126364</xdr:colOff>
      <xdr:row>42</xdr:row>
      <xdr:rowOff>38100</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flipV="1">
          <a:off x="16318864" y="5863590"/>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50" name="【一般廃棄物処理施設】&#10;有形固定資産減価償却率最小値テキスト">
          <a:extLst>
            <a:ext uri="{FF2B5EF4-FFF2-40B4-BE49-F238E27FC236}">
              <a16:creationId xmlns:a16="http://schemas.microsoft.com/office/drawing/2014/main" id="{00000000-0008-0000-0F00-0000C2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152417</xdr:rowOff>
    </xdr:from>
    <xdr:ext cx="405111" cy="259045"/>
    <xdr:sp macro="" textlink="">
      <xdr:nvSpPr>
        <xdr:cNvPr id="452" name="【一般廃棄物処理施設】&#10;有形固定資産減価償却率最大値テキスト">
          <a:extLst>
            <a:ext uri="{FF2B5EF4-FFF2-40B4-BE49-F238E27FC236}">
              <a16:creationId xmlns:a16="http://schemas.microsoft.com/office/drawing/2014/main" id="{00000000-0008-0000-0F00-0000C4010000}"/>
            </a:ext>
          </a:extLst>
        </xdr:cNvPr>
        <xdr:cNvSpPr txBox="1"/>
      </xdr:nvSpPr>
      <xdr:spPr>
        <a:xfrm>
          <a:off x="16357600" y="563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34290</xdr:rowOff>
    </xdr:from>
    <xdr:to>
      <xdr:col>86</xdr:col>
      <xdr:colOff>25400</xdr:colOff>
      <xdr:row>34</xdr:row>
      <xdr:rowOff>34290</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16230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12082</xdr:rowOff>
    </xdr:from>
    <xdr:ext cx="405111" cy="259045"/>
    <xdr:sp macro="" textlink="">
      <xdr:nvSpPr>
        <xdr:cNvPr id="454" name="【一般廃棄物処理施設】&#10;有形固定資産減価償却率平均値テキスト">
          <a:extLst>
            <a:ext uri="{FF2B5EF4-FFF2-40B4-BE49-F238E27FC236}">
              <a16:creationId xmlns:a16="http://schemas.microsoft.com/office/drawing/2014/main" id="{00000000-0008-0000-0F00-0000C6010000}"/>
            </a:ext>
          </a:extLst>
        </xdr:cNvPr>
        <xdr:cNvSpPr txBox="1"/>
      </xdr:nvSpPr>
      <xdr:spPr>
        <a:xfrm>
          <a:off x="16357600" y="6355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160655</xdr:rowOff>
    </xdr:from>
    <xdr:to>
      <xdr:col>85</xdr:col>
      <xdr:colOff>177800</xdr:colOff>
      <xdr:row>38</xdr:row>
      <xdr:rowOff>90805</xdr:rowOff>
    </xdr:to>
    <xdr:sp macro="" textlink="">
      <xdr:nvSpPr>
        <xdr:cNvPr id="455" name="フローチャート: 判断 454">
          <a:extLst>
            <a:ext uri="{FF2B5EF4-FFF2-40B4-BE49-F238E27FC236}">
              <a16:creationId xmlns:a16="http://schemas.microsoft.com/office/drawing/2014/main" id="{00000000-0008-0000-0F00-0000C7010000}"/>
            </a:ext>
          </a:extLst>
        </xdr:cNvPr>
        <xdr:cNvSpPr/>
      </xdr:nvSpPr>
      <xdr:spPr>
        <a:xfrm>
          <a:off x="162687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143510</xdr:rowOff>
    </xdr:from>
    <xdr:to>
      <xdr:col>81</xdr:col>
      <xdr:colOff>101600</xdr:colOff>
      <xdr:row>38</xdr:row>
      <xdr:rowOff>73660</xdr:rowOff>
    </xdr:to>
    <xdr:sp macro="" textlink="">
      <xdr:nvSpPr>
        <xdr:cNvPr id="456" name="フローチャート: 判断 455">
          <a:extLst>
            <a:ext uri="{FF2B5EF4-FFF2-40B4-BE49-F238E27FC236}">
              <a16:creationId xmlns:a16="http://schemas.microsoft.com/office/drawing/2014/main" id="{00000000-0008-0000-0F00-0000C8010000}"/>
            </a:ext>
          </a:extLst>
        </xdr:cNvPr>
        <xdr:cNvSpPr/>
      </xdr:nvSpPr>
      <xdr:spPr>
        <a:xfrm>
          <a:off x="15430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457" name="フローチャート: 判断 456">
          <a:extLst>
            <a:ext uri="{FF2B5EF4-FFF2-40B4-BE49-F238E27FC236}">
              <a16:creationId xmlns:a16="http://schemas.microsoft.com/office/drawing/2014/main" id="{00000000-0008-0000-0F00-0000C9010000}"/>
            </a:ext>
          </a:extLst>
        </xdr:cNvPr>
        <xdr:cNvSpPr/>
      </xdr:nvSpPr>
      <xdr:spPr>
        <a:xfrm>
          <a:off x="14541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12065</xdr:rowOff>
    </xdr:from>
    <xdr:to>
      <xdr:col>72</xdr:col>
      <xdr:colOff>38100</xdr:colOff>
      <xdr:row>38</xdr:row>
      <xdr:rowOff>113665</xdr:rowOff>
    </xdr:to>
    <xdr:sp macro="" textlink="">
      <xdr:nvSpPr>
        <xdr:cNvPr id="458" name="フローチャート: 判断 457">
          <a:extLst>
            <a:ext uri="{FF2B5EF4-FFF2-40B4-BE49-F238E27FC236}">
              <a16:creationId xmlns:a16="http://schemas.microsoft.com/office/drawing/2014/main" id="{00000000-0008-0000-0F00-0000CA010000}"/>
            </a:ext>
          </a:extLst>
        </xdr:cNvPr>
        <xdr:cNvSpPr/>
      </xdr:nvSpPr>
      <xdr:spPr>
        <a:xfrm>
          <a:off x="136525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162560</xdr:rowOff>
    </xdr:from>
    <xdr:to>
      <xdr:col>67</xdr:col>
      <xdr:colOff>101600</xdr:colOff>
      <xdr:row>38</xdr:row>
      <xdr:rowOff>92710</xdr:rowOff>
    </xdr:to>
    <xdr:sp macro="" textlink="">
      <xdr:nvSpPr>
        <xdr:cNvPr id="459" name="フローチャート: 判断 458">
          <a:extLst>
            <a:ext uri="{FF2B5EF4-FFF2-40B4-BE49-F238E27FC236}">
              <a16:creationId xmlns:a16="http://schemas.microsoft.com/office/drawing/2014/main" id="{00000000-0008-0000-0F00-0000CB010000}"/>
            </a:ext>
          </a:extLst>
        </xdr:cNvPr>
        <xdr:cNvSpPr/>
      </xdr:nvSpPr>
      <xdr:spPr>
        <a:xfrm>
          <a:off x="1276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0" name="テキスト ボックス 459">
          <a:extLst>
            <a:ext uri="{FF2B5EF4-FFF2-40B4-BE49-F238E27FC236}">
              <a16:creationId xmlns:a16="http://schemas.microsoft.com/office/drawing/2014/main" id="{00000000-0008-0000-0F00-0000CC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1" name="テキスト ボックス 460">
          <a:extLst>
            <a:ext uri="{FF2B5EF4-FFF2-40B4-BE49-F238E27FC236}">
              <a16:creationId xmlns:a16="http://schemas.microsoft.com/office/drawing/2014/main" id="{00000000-0008-0000-0F00-0000CD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2" name="テキスト ボックス 461">
          <a:extLst>
            <a:ext uri="{FF2B5EF4-FFF2-40B4-BE49-F238E27FC236}">
              <a16:creationId xmlns:a16="http://schemas.microsoft.com/office/drawing/2014/main" id="{00000000-0008-0000-0F00-0000CE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46355</xdr:rowOff>
    </xdr:from>
    <xdr:to>
      <xdr:col>85</xdr:col>
      <xdr:colOff>177800</xdr:colOff>
      <xdr:row>38</xdr:row>
      <xdr:rowOff>147955</xdr:rowOff>
    </xdr:to>
    <xdr:sp macro="" textlink="">
      <xdr:nvSpPr>
        <xdr:cNvPr id="465" name="楕円 464">
          <a:extLst>
            <a:ext uri="{FF2B5EF4-FFF2-40B4-BE49-F238E27FC236}">
              <a16:creationId xmlns:a16="http://schemas.microsoft.com/office/drawing/2014/main" id="{00000000-0008-0000-0F00-0000D1010000}"/>
            </a:ext>
          </a:extLst>
        </xdr:cNvPr>
        <xdr:cNvSpPr/>
      </xdr:nvSpPr>
      <xdr:spPr>
        <a:xfrm>
          <a:off x="162687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24782</xdr:rowOff>
    </xdr:from>
    <xdr:ext cx="405111" cy="259045"/>
    <xdr:sp macro="" textlink="">
      <xdr:nvSpPr>
        <xdr:cNvPr id="466" name="【一般廃棄物処理施設】&#10;有形固定資産減価償却率該当値テキスト">
          <a:extLst>
            <a:ext uri="{FF2B5EF4-FFF2-40B4-BE49-F238E27FC236}">
              <a16:creationId xmlns:a16="http://schemas.microsoft.com/office/drawing/2014/main" id="{00000000-0008-0000-0F00-0000D2010000}"/>
            </a:ext>
          </a:extLst>
        </xdr:cNvPr>
        <xdr:cNvSpPr txBox="1"/>
      </xdr:nvSpPr>
      <xdr:spPr>
        <a:xfrm>
          <a:off x="16357600"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17780</xdr:rowOff>
    </xdr:from>
    <xdr:to>
      <xdr:col>81</xdr:col>
      <xdr:colOff>101600</xdr:colOff>
      <xdr:row>37</xdr:row>
      <xdr:rowOff>119380</xdr:rowOff>
    </xdr:to>
    <xdr:sp macro="" textlink="">
      <xdr:nvSpPr>
        <xdr:cNvPr id="467" name="楕円 466">
          <a:extLst>
            <a:ext uri="{FF2B5EF4-FFF2-40B4-BE49-F238E27FC236}">
              <a16:creationId xmlns:a16="http://schemas.microsoft.com/office/drawing/2014/main" id="{00000000-0008-0000-0F00-0000D3010000}"/>
            </a:ext>
          </a:extLst>
        </xdr:cNvPr>
        <xdr:cNvSpPr/>
      </xdr:nvSpPr>
      <xdr:spPr>
        <a:xfrm>
          <a:off x="15430500" y="636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68580</xdr:rowOff>
    </xdr:from>
    <xdr:to>
      <xdr:col>85</xdr:col>
      <xdr:colOff>127000</xdr:colOff>
      <xdr:row>38</xdr:row>
      <xdr:rowOff>97155</xdr:rowOff>
    </xdr:to>
    <xdr:cxnSp macro="">
      <xdr:nvCxnSpPr>
        <xdr:cNvPr id="468" name="直線コネクタ 467">
          <a:extLst>
            <a:ext uri="{FF2B5EF4-FFF2-40B4-BE49-F238E27FC236}">
              <a16:creationId xmlns:a16="http://schemas.microsoft.com/office/drawing/2014/main" id="{00000000-0008-0000-0F00-0000D4010000}"/>
            </a:ext>
          </a:extLst>
        </xdr:cNvPr>
        <xdr:cNvCxnSpPr/>
      </xdr:nvCxnSpPr>
      <xdr:spPr>
        <a:xfrm>
          <a:off x="15481300" y="6412230"/>
          <a:ext cx="8382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64787</xdr:rowOff>
    </xdr:from>
    <xdr:ext cx="405111" cy="259045"/>
    <xdr:sp macro="" textlink="">
      <xdr:nvSpPr>
        <xdr:cNvPr id="469" name="n_1aveValue【一般廃棄物処理施設】&#10;有形固定資産減価償却率">
          <a:extLst>
            <a:ext uri="{FF2B5EF4-FFF2-40B4-BE49-F238E27FC236}">
              <a16:creationId xmlns:a16="http://schemas.microsoft.com/office/drawing/2014/main" id="{00000000-0008-0000-0F00-0000D5010000}"/>
            </a:ext>
          </a:extLst>
        </xdr:cNvPr>
        <xdr:cNvSpPr txBox="1"/>
      </xdr:nvSpPr>
      <xdr:spPr>
        <a:xfrm>
          <a:off x="152660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109237</xdr:rowOff>
    </xdr:from>
    <xdr:ext cx="405111" cy="259045"/>
    <xdr:sp macro="" textlink="">
      <xdr:nvSpPr>
        <xdr:cNvPr id="470" name="n_2aveValue【一般廃棄物処理施設】&#10;有形固定資産減価償却率">
          <a:extLst>
            <a:ext uri="{FF2B5EF4-FFF2-40B4-BE49-F238E27FC236}">
              <a16:creationId xmlns:a16="http://schemas.microsoft.com/office/drawing/2014/main" id="{00000000-0008-0000-0F00-0000D6010000}"/>
            </a:ext>
          </a:extLst>
        </xdr:cNvPr>
        <xdr:cNvSpPr txBox="1"/>
      </xdr:nvSpPr>
      <xdr:spPr>
        <a:xfrm>
          <a:off x="14389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130192</xdr:rowOff>
    </xdr:from>
    <xdr:ext cx="405111" cy="259045"/>
    <xdr:sp macro="" textlink="">
      <xdr:nvSpPr>
        <xdr:cNvPr id="471" name="n_3aveValue【一般廃棄物処理施設】&#10;有形固定資産減価償却率">
          <a:extLst>
            <a:ext uri="{FF2B5EF4-FFF2-40B4-BE49-F238E27FC236}">
              <a16:creationId xmlns:a16="http://schemas.microsoft.com/office/drawing/2014/main" id="{00000000-0008-0000-0F00-0000D7010000}"/>
            </a:ext>
          </a:extLst>
        </xdr:cNvPr>
        <xdr:cNvSpPr txBox="1"/>
      </xdr:nvSpPr>
      <xdr:spPr>
        <a:xfrm>
          <a:off x="13500744" y="630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109237</xdr:rowOff>
    </xdr:from>
    <xdr:ext cx="405111" cy="259045"/>
    <xdr:sp macro="" textlink="">
      <xdr:nvSpPr>
        <xdr:cNvPr id="472" name="n_4aveValue【一般廃棄物処理施設】&#10;有形固定資産減価償却率">
          <a:extLst>
            <a:ext uri="{FF2B5EF4-FFF2-40B4-BE49-F238E27FC236}">
              <a16:creationId xmlns:a16="http://schemas.microsoft.com/office/drawing/2014/main" id="{00000000-0008-0000-0F00-0000D8010000}"/>
            </a:ext>
          </a:extLst>
        </xdr:cNvPr>
        <xdr:cNvSpPr txBox="1"/>
      </xdr:nvSpPr>
      <xdr:spPr>
        <a:xfrm>
          <a:off x="12611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135907</xdr:rowOff>
    </xdr:from>
    <xdr:ext cx="405111" cy="259045"/>
    <xdr:sp macro="" textlink="">
      <xdr:nvSpPr>
        <xdr:cNvPr id="473" name="n_1mainValue【一般廃棄物処理施設】&#10;有形固定資産減価償却率">
          <a:extLst>
            <a:ext uri="{FF2B5EF4-FFF2-40B4-BE49-F238E27FC236}">
              <a16:creationId xmlns:a16="http://schemas.microsoft.com/office/drawing/2014/main" id="{00000000-0008-0000-0F00-0000D9010000}"/>
            </a:ext>
          </a:extLst>
        </xdr:cNvPr>
        <xdr:cNvSpPr txBox="1"/>
      </xdr:nvSpPr>
      <xdr:spPr>
        <a:xfrm>
          <a:off x="15266044" y="613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4" name="正方形/長方形 473">
          <a:extLst>
            <a:ext uri="{FF2B5EF4-FFF2-40B4-BE49-F238E27FC236}">
              <a16:creationId xmlns:a16="http://schemas.microsoft.com/office/drawing/2014/main" id="{00000000-0008-0000-0F00-0000DA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5" name="正方形/長方形 474">
          <a:extLst>
            <a:ext uri="{FF2B5EF4-FFF2-40B4-BE49-F238E27FC236}">
              <a16:creationId xmlns:a16="http://schemas.microsoft.com/office/drawing/2014/main" id="{00000000-0008-0000-0F00-0000DB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6" name="正方形/長方形 475">
          <a:extLst>
            <a:ext uri="{FF2B5EF4-FFF2-40B4-BE49-F238E27FC236}">
              <a16:creationId xmlns:a16="http://schemas.microsoft.com/office/drawing/2014/main" id="{00000000-0008-0000-0F00-0000DC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7" name="正方形/長方形 476">
          <a:extLst>
            <a:ext uri="{FF2B5EF4-FFF2-40B4-BE49-F238E27FC236}">
              <a16:creationId xmlns:a16="http://schemas.microsoft.com/office/drawing/2014/main" id="{00000000-0008-0000-0F00-0000DD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8" name="正方形/長方形 477">
          <a:extLst>
            <a:ext uri="{FF2B5EF4-FFF2-40B4-BE49-F238E27FC236}">
              <a16:creationId xmlns:a16="http://schemas.microsoft.com/office/drawing/2014/main" id="{00000000-0008-0000-0F00-0000DE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9" name="正方形/長方形 478">
          <a:extLst>
            <a:ext uri="{FF2B5EF4-FFF2-40B4-BE49-F238E27FC236}">
              <a16:creationId xmlns:a16="http://schemas.microsoft.com/office/drawing/2014/main" id="{00000000-0008-0000-0F00-0000DF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0" name="正方形/長方形 479">
          <a:extLst>
            <a:ext uri="{FF2B5EF4-FFF2-40B4-BE49-F238E27FC236}">
              <a16:creationId xmlns:a16="http://schemas.microsoft.com/office/drawing/2014/main" id="{00000000-0008-0000-0F00-0000E0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1" name="正方形/長方形 480">
          <a:extLst>
            <a:ext uri="{FF2B5EF4-FFF2-40B4-BE49-F238E27FC236}">
              <a16:creationId xmlns:a16="http://schemas.microsoft.com/office/drawing/2014/main" id="{00000000-0008-0000-0F00-0000E1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2" name="テキスト ボックス 481">
          <a:extLst>
            <a:ext uri="{FF2B5EF4-FFF2-40B4-BE49-F238E27FC236}">
              <a16:creationId xmlns:a16="http://schemas.microsoft.com/office/drawing/2014/main" id="{00000000-0008-0000-0F00-0000E2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3" name="直線コネクタ 482">
          <a:extLst>
            <a:ext uri="{FF2B5EF4-FFF2-40B4-BE49-F238E27FC236}">
              <a16:creationId xmlns:a16="http://schemas.microsoft.com/office/drawing/2014/main" id="{00000000-0008-0000-0F00-0000E3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84" name="直線コネクタ 483">
          <a:extLst>
            <a:ext uri="{FF2B5EF4-FFF2-40B4-BE49-F238E27FC236}">
              <a16:creationId xmlns:a16="http://schemas.microsoft.com/office/drawing/2014/main" id="{00000000-0008-0000-0F00-0000E4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85" name="テキスト ボックス 484">
          <a:extLst>
            <a:ext uri="{FF2B5EF4-FFF2-40B4-BE49-F238E27FC236}">
              <a16:creationId xmlns:a16="http://schemas.microsoft.com/office/drawing/2014/main" id="{00000000-0008-0000-0F00-0000E5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86" name="直線コネクタ 485">
          <a:extLst>
            <a:ext uri="{FF2B5EF4-FFF2-40B4-BE49-F238E27FC236}">
              <a16:creationId xmlns:a16="http://schemas.microsoft.com/office/drawing/2014/main" id="{00000000-0008-0000-0F00-0000E6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87" name="テキスト ボックス 486">
          <a:extLst>
            <a:ext uri="{FF2B5EF4-FFF2-40B4-BE49-F238E27FC236}">
              <a16:creationId xmlns:a16="http://schemas.microsoft.com/office/drawing/2014/main" id="{00000000-0008-0000-0F00-0000E701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88" name="直線コネクタ 487">
          <a:extLst>
            <a:ext uri="{FF2B5EF4-FFF2-40B4-BE49-F238E27FC236}">
              <a16:creationId xmlns:a16="http://schemas.microsoft.com/office/drawing/2014/main" id="{00000000-0008-0000-0F00-0000E8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89" name="テキスト ボックス 488">
          <a:extLst>
            <a:ext uri="{FF2B5EF4-FFF2-40B4-BE49-F238E27FC236}">
              <a16:creationId xmlns:a16="http://schemas.microsoft.com/office/drawing/2014/main" id="{00000000-0008-0000-0F00-0000E9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90" name="直線コネクタ 489">
          <a:extLst>
            <a:ext uri="{FF2B5EF4-FFF2-40B4-BE49-F238E27FC236}">
              <a16:creationId xmlns:a16="http://schemas.microsoft.com/office/drawing/2014/main" id="{00000000-0008-0000-0F00-0000EA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91" name="テキスト ボックス 490">
          <a:extLst>
            <a:ext uri="{FF2B5EF4-FFF2-40B4-BE49-F238E27FC236}">
              <a16:creationId xmlns:a16="http://schemas.microsoft.com/office/drawing/2014/main" id="{00000000-0008-0000-0F00-0000EB01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92" name="直線コネクタ 491">
          <a:extLst>
            <a:ext uri="{FF2B5EF4-FFF2-40B4-BE49-F238E27FC236}">
              <a16:creationId xmlns:a16="http://schemas.microsoft.com/office/drawing/2014/main" id="{00000000-0008-0000-0F00-0000EC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93" name="テキスト ボックス 492">
          <a:extLst>
            <a:ext uri="{FF2B5EF4-FFF2-40B4-BE49-F238E27FC236}">
              <a16:creationId xmlns:a16="http://schemas.microsoft.com/office/drawing/2014/main" id="{00000000-0008-0000-0F00-0000ED01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4" name="直線コネクタ 493">
          <a:extLst>
            <a:ext uri="{FF2B5EF4-FFF2-40B4-BE49-F238E27FC236}">
              <a16:creationId xmlns:a16="http://schemas.microsoft.com/office/drawing/2014/main" id="{00000000-0008-0000-0F00-0000EE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95" name="テキスト ボックス 494">
          <a:extLst>
            <a:ext uri="{FF2B5EF4-FFF2-40B4-BE49-F238E27FC236}">
              <a16:creationId xmlns:a16="http://schemas.microsoft.com/office/drawing/2014/main" id="{00000000-0008-0000-0F00-0000EF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6" name="【一般廃棄物処理施設】&#10;一人当たり有形固定資産（償却資産）額グラフ枠">
          <a:extLst>
            <a:ext uri="{FF2B5EF4-FFF2-40B4-BE49-F238E27FC236}">
              <a16:creationId xmlns:a16="http://schemas.microsoft.com/office/drawing/2014/main" id="{00000000-0008-0000-0F00-0000F0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121527</xdr:rowOff>
    </xdr:from>
    <xdr:to>
      <xdr:col>116</xdr:col>
      <xdr:colOff>62864</xdr:colOff>
      <xdr:row>42</xdr:row>
      <xdr:rowOff>34873</xdr:rowOff>
    </xdr:to>
    <xdr:cxnSp macro="">
      <xdr:nvCxnSpPr>
        <xdr:cNvPr id="497" name="直線コネクタ 496">
          <a:extLst>
            <a:ext uri="{FF2B5EF4-FFF2-40B4-BE49-F238E27FC236}">
              <a16:creationId xmlns:a16="http://schemas.microsoft.com/office/drawing/2014/main" id="{00000000-0008-0000-0F00-0000F1010000}"/>
            </a:ext>
          </a:extLst>
        </xdr:cNvPr>
        <xdr:cNvCxnSpPr/>
      </xdr:nvCxnSpPr>
      <xdr:spPr>
        <a:xfrm flipV="1">
          <a:off x="22160864" y="5950827"/>
          <a:ext cx="0" cy="1284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38700</xdr:rowOff>
    </xdr:from>
    <xdr:ext cx="469744" cy="259045"/>
    <xdr:sp macro="" textlink="">
      <xdr:nvSpPr>
        <xdr:cNvPr id="498" name="【一般廃棄物処理施設】&#10;一人当たり有形固定資産（償却資産）額最小値テキスト">
          <a:extLst>
            <a:ext uri="{FF2B5EF4-FFF2-40B4-BE49-F238E27FC236}">
              <a16:creationId xmlns:a16="http://schemas.microsoft.com/office/drawing/2014/main" id="{00000000-0008-0000-0F00-0000F2010000}"/>
            </a:ext>
          </a:extLst>
        </xdr:cNvPr>
        <xdr:cNvSpPr txBox="1"/>
      </xdr:nvSpPr>
      <xdr:spPr>
        <a:xfrm>
          <a:off x="22199600" y="723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34873</xdr:rowOff>
    </xdr:from>
    <xdr:to>
      <xdr:col>116</xdr:col>
      <xdr:colOff>152400</xdr:colOff>
      <xdr:row>42</xdr:row>
      <xdr:rowOff>34873</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a:off x="22072600" y="723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68204</xdr:rowOff>
    </xdr:from>
    <xdr:ext cx="599010" cy="259045"/>
    <xdr:sp macro="" textlink="">
      <xdr:nvSpPr>
        <xdr:cNvPr id="500" name="【一般廃棄物処理施設】&#10;一人当たり有形固定資産（償却資産）額最大値テキスト">
          <a:extLst>
            <a:ext uri="{FF2B5EF4-FFF2-40B4-BE49-F238E27FC236}">
              <a16:creationId xmlns:a16="http://schemas.microsoft.com/office/drawing/2014/main" id="{00000000-0008-0000-0F00-0000F4010000}"/>
            </a:ext>
          </a:extLst>
        </xdr:cNvPr>
        <xdr:cNvSpPr txBox="1"/>
      </xdr:nvSpPr>
      <xdr:spPr>
        <a:xfrm>
          <a:off x="22199600" y="5726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121527</xdr:rowOff>
    </xdr:from>
    <xdr:to>
      <xdr:col>116</xdr:col>
      <xdr:colOff>152400</xdr:colOff>
      <xdr:row>34</xdr:row>
      <xdr:rowOff>121527</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a:off x="22072600" y="5950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88883</xdr:rowOff>
    </xdr:from>
    <xdr:ext cx="599010" cy="259045"/>
    <xdr:sp macro="" textlink="">
      <xdr:nvSpPr>
        <xdr:cNvPr id="502" name="【一般廃棄物処理施設】&#10;一人当たり有形固定資産（償却資産）額平均値テキスト">
          <a:extLst>
            <a:ext uri="{FF2B5EF4-FFF2-40B4-BE49-F238E27FC236}">
              <a16:creationId xmlns:a16="http://schemas.microsoft.com/office/drawing/2014/main" id="{00000000-0008-0000-0F00-0000F6010000}"/>
            </a:ext>
          </a:extLst>
        </xdr:cNvPr>
        <xdr:cNvSpPr txBox="1"/>
      </xdr:nvSpPr>
      <xdr:spPr>
        <a:xfrm>
          <a:off x="22199600" y="6946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110456</xdr:rowOff>
    </xdr:from>
    <xdr:to>
      <xdr:col>116</xdr:col>
      <xdr:colOff>114300</xdr:colOff>
      <xdr:row>41</xdr:row>
      <xdr:rowOff>40606</xdr:rowOff>
    </xdr:to>
    <xdr:sp macro="" textlink="">
      <xdr:nvSpPr>
        <xdr:cNvPr id="503" name="フローチャート: 判断 502">
          <a:extLst>
            <a:ext uri="{FF2B5EF4-FFF2-40B4-BE49-F238E27FC236}">
              <a16:creationId xmlns:a16="http://schemas.microsoft.com/office/drawing/2014/main" id="{00000000-0008-0000-0F00-0000F7010000}"/>
            </a:ext>
          </a:extLst>
        </xdr:cNvPr>
        <xdr:cNvSpPr/>
      </xdr:nvSpPr>
      <xdr:spPr>
        <a:xfrm>
          <a:off x="22110700" y="696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87404</xdr:rowOff>
    </xdr:from>
    <xdr:to>
      <xdr:col>112</xdr:col>
      <xdr:colOff>38100</xdr:colOff>
      <xdr:row>41</xdr:row>
      <xdr:rowOff>17554</xdr:rowOff>
    </xdr:to>
    <xdr:sp macro="" textlink="">
      <xdr:nvSpPr>
        <xdr:cNvPr id="504" name="フローチャート: 判断 503">
          <a:extLst>
            <a:ext uri="{FF2B5EF4-FFF2-40B4-BE49-F238E27FC236}">
              <a16:creationId xmlns:a16="http://schemas.microsoft.com/office/drawing/2014/main" id="{00000000-0008-0000-0F00-0000F8010000}"/>
            </a:ext>
          </a:extLst>
        </xdr:cNvPr>
        <xdr:cNvSpPr/>
      </xdr:nvSpPr>
      <xdr:spPr>
        <a:xfrm>
          <a:off x="21272500" y="69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104901</xdr:rowOff>
    </xdr:from>
    <xdr:to>
      <xdr:col>107</xdr:col>
      <xdr:colOff>101600</xdr:colOff>
      <xdr:row>41</xdr:row>
      <xdr:rowOff>35051</xdr:rowOff>
    </xdr:to>
    <xdr:sp macro="" textlink="">
      <xdr:nvSpPr>
        <xdr:cNvPr id="505" name="フローチャート: 判断 504">
          <a:extLst>
            <a:ext uri="{FF2B5EF4-FFF2-40B4-BE49-F238E27FC236}">
              <a16:creationId xmlns:a16="http://schemas.microsoft.com/office/drawing/2014/main" id="{00000000-0008-0000-0F00-0000F9010000}"/>
            </a:ext>
          </a:extLst>
        </xdr:cNvPr>
        <xdr:cNvSpPr/>
      </xdr:nvSpPr>
      <xdr:spPr>
        <a:xfrm>
          <a:off x="20383500" y="696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105980</xdr:rowOff>
    </xdr:from>
    <xdr:to>
      <xdr:col>102</xdr:col>
      <xdr:colOff>165100</xdr:colOff>
      <xdr:row>41</xdr:row>
      <xdr:rowOff>36130</xdr:rowOff>
    </xdr:to>
    <xdr:sp macro="" textlink="">
      <xdr:nvSpPr>
        <xdr:cNvPr id="506" name="フローチャート: 判断 505">
          <a:extLst>
            <a:ext uri="{FF2B5EF4-FFF2-40B4-BE49-F238E27FC236}">
              <a16:creationId xmlns:a16="http://schemas.microsoft.com/office/drawing/2014/main" id="{00000000-0008-0000-0F00-0000FA010000}"/>
            </a:ext>
          </a:extLst>
        </xdr:cNvPr>
        <xdr:cNvSpPr/>
      </xdr:nvSpPr>
      <xdr:spPr>
        <a:xfrm>
          <a:off x="19494500" y="69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140695</xdr:rowOff>
    </xdr:from>
    <xdr:to>
      <xdr:col>98</xdr:col>
      <xdr:colOff>38100</xdr:colOff>
      <xdr:row>41</xdr:row>
      <xdr:rowOff>70845</xdr:rowOff>
    </xdr:to>
    <xdr:sp macro="" textlink="">
      <xdr:nvSpPr>
        <xdr:cNvPr id="507" name="フローチャート: 判断 506">
          <a:extLst>
            <a:ext uri="{FF2B5EF4-FFF2-40B4-BE49-F238E27FC236}">
              <a16:creationId xmlns:a16="http://schemas.microsoft.com/office/drawing/2014/main" id="{00000000-0008-0000-0F00-0000FB010000}"/>
            </a:ext>
          </a:extLst>
        </xdr:cNvPr>
        <xdr:cNvSpPr/>
      </xdr:nvSpPr>
      <xdr:spPr>
        <a:xfrm>
          <a:off x="18605500" y="699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00000000-0008-0000-0F00-0000FE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2" name="テキスト ボックス 511">
          <a:extLst>
            <a:ext uri="{FF2B5EF4-FFF2-40B4-BE49-F238E27FC236}">
              <a16:creationId xmlns:a16="http://schemas.microsoft.com/office/drawing/2014/main" id="{00000000-0008-0000-0F00-000000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95693</xdr:rowOff>
    </xdr:from>
    <xdr:to>
      <xdr:col>116</xdr:col>
      <xdr:colOff>114300</xdr:colOff>
      <xdr:row>40</xdr:row>
      <xdr:rowOff>25843</xdr:rowOff>
    </xdr:to>
    <xdr:sp macro="" textlink="">
      <xdr:nvSpPr>
        <xdr:cNvPr id="513" name="楕円 512">
          <a:extLst>
            <a:ext uri="{FF2B5EF4-FFF2-40B4-BE49-F238E27FC236}">
              <a16:creationId xmlns:a16="http://schemas.microsoft.com/office/drawing/2014/main" id="{00000000-0008-0000-0F00-000001020000}"/>
            </a:ext>
          </a:extLst>
        </xdr:cNvPr>
        <xdr:cNvSpPr/>
      </xdr:nvSpPr>
      <xdr:spPr>
        <a:xfrm>
          <a:off x="22110700" y="678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118570</xdr:rowOff>
    </xdr:from>
    <xdr:ext cx="599010" cy="259045"/>
    <xdr:sp macro="" textlink="">
      <xdr:nvSpPr>
        <xdr:cNvPr id="514" name="【一般廃棄物処理施設】&#10;一人当たり有形固定資産（償却資産）額該当値テキスト">
          <a:extLst>
            <a:ext uri="{FF2B5EF4-FFF2-40B4-BE49-F238E27FC236}">
              <a16:creationId xmlns:a16="http://schemas.microsoft.com/office/drawing/2014/main" id="{00000000-0008-0000-0F00-000002020000}"/>
            </a:ext>
          </a:extLst>
        </xdr:cNvPr>
        <xdr:cNvSpPr txBox="1"/>
      </xdr:nvSpPr>
      <xdr:spPr>
        <a:xfrm>
          <a:off x="22199600" y="6633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107016</xdr:rowOff>
    </xdr:from>
    <xdr:to>
      <xdr:col>112</xdr:col>
      <xdr:colOff>38100</xdr:colOff>
      <xdr:row>40</xdr:row>
      <xdr:rowOff>37166</xdr:rowOff>
    </xdr:to>
    <xdr:sp macro="" textlink="">
      <xdr:nvSpPr>
        <xdr:cNvPr id="515" name="楕円 514">
          <a:extLst>
            <a:ext uri="{FF2B5EF4-FFF2-40B4-BE49-F238E27FC236}">
              <a16:creationId xmlns:a16="http://schemas.microsoft.com/office/drawing/2014/main" id="{00000000-0008-0000-0F00-000003020000}"/>
            </a:ext>
          </a:extLst>
        </xdr:cNvPr>
        <xdr:cNvSpPr/>
      </xdr:nvSpPr>
      <xdr:spPr>
        <a:xfrm>
          <a:off x="21272500" y="679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146493</xdr:rowOff>
    </xdr:from>
    <xdr:to>
      <xdr:col>116</xdr:col>
      <xdr:colOff>63500</xdr:colOff>
      <xdr:row>39</xdr:row>
      <xdr:rowOff>157816</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flipV="1">
          <a:off x="21323300" y="6833043"/>
          <a:ext cx="838200" cy="1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8681</xdr:rowOff>
    </xdr:from>
    <xdr:ext cx="599010" cy="259045"/>
    <xdr:sp macro="" textlink="">
      <xdr:nvSpPr>
        <xdr:cNvPr id="517" name="n_1aveValue【一般廃棄物処理施設】&#10;一人当たり有形固定資産（償却資産）額">
          <a:extLst>
            <a:ext uri="{FF2B5EF4-FFF2-40B4-BE49-F238E27FC236}">
              <a16:creationId xmlns:a16="http://schemas.microsoft.com/office/drawing/2014/main" id="{00000000-0008-0000-0F00-000005020000}"/>
            </a:ext>
          </a:extLst>
        </xdr:cNvPr>
        <xdr:cNvSpPr txBox="1"/>
      </xdr:nvSpPr>
      <xdr:spPr>
        <a:xfrm>
          <a:off x="21011095" y="7038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51578</xdr:rowOff>
    </xdr:from>
    <xdr:ext cx="599010" cy="259045"/>
    <xdr:sp macro="" textlink="">
      <xdr:nvSpPr>
        <xdr:cNvPr id="518" name="n_2aveValue【一般廃棄物処理施設】&#10;一人当たり有形固定資産（償却資産）額">
          <a:extLst>
            <a:ext uri="{FF2B5EF4-FFF2-40B4-BE49-F238E27FC236}">
              <a16:creationId xmlns:a16="http://schemas.microsoft.com/office/drawing/2014/main" id="{00000000-0008-0000-0F00-000006020000}"/>
            </a:ext>
          </a:extLst>
        </xdr:cNvPr>
        <xdr:cNvSpPr txBox="1"/>
      </xdr:nvSpPr>
      <xdr:spPr>
        <a:xfrm>
          <a:off x="20134795" y="6738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52657</xdr:rowOff>
    </xdr:from>
    <xdr:ext cx="599010" cy="259045"/>
    <xdr:sp macro="" textlink="">
      <xdr:nvSpPr>
        <xdr:cNvPr id="519" name="n_3aveValue【一般廃棄物処理施設】&#10;一人当たり有形固定資産（償却資産）額">
          <a:extLst>
            <a:ext uri="{FF2B5EF4-FFF2-40B4-BE49-F238E27FC236}">
              <a16:creationId xmlns:a16="http://schemas.microsoft.com/office/drawing/2014/main" id="{00000000-0008-0000-0F00-000007020000}"/>
            </a:ext>
          </a:extLst>
        </xdr:cNvPr>
        <xdr:cNvSpPr txBox="1"/>
      </xdr:nvSpPr>
      <xdr:spPr>
        <a:xfrm>
          <a:off x="19245795" y="6739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87372</xdr:rowOff>
    </xdr:from>
    <xdr:ext cx="534377" cy="259045"/>
    <xdr:sp macro="" textlink="">
      <xdr:nvSpPr>
        <xdr:cNvPr id="520" name="n_4aveValue【一般廃棄物処理施設】&#10;一人当たり有形固定資産（償却資産）額">
          <a:extLst>
            <a:ext uri="{FF2B5EF4-FFF2-40B4-BE49-F238E27FC236}">
              <a16:creationId xmlns:a16="http://schemas.microsoft.com/office/drawing/2014/main" id="{00000000-0008-0000-0F00-000008020000}"/>
            </a:ext>
          </a:extLst>
        </xdr:cNvPr>
        <xdr:cNvSpPr txBox="1"/>
      </xdr:nvSpPr>
      <xdr:spPr>
        <a:xfrm>
          <a:off x="18389111" y="677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53693</xdr:rowOff>
    </xdr:from>
    <xdr:ext cx="599010" cy="259045"/>
    <xdr:sp macro="" textlink="">
      <xdr:nvSpPr>
        <xdr:cNvPr id="521" name="n_1mainValue【一般廃棄物処理施設】&#10;一人当たり有形固定資産（償却資産）額">
          <a:extLst>
            <a:ext uri="{FF2B5EF4-FFF2-40B4-BE49-F238E27FC236}">
              <a16:creationId xmlns:a16="http://schemas.microsoft.com/office/drawing/2014/main" id="{00000000-0008-0000-0F00-000009020000}"/>
            </a:ext>
          </a:extLst>
        </xdr:cNvPr>
        <xdr:cNvSpPr txBox="1"/>
      </xdr:nvSpPr>
      <xdr:spPr>
        <a:xfrm>
          <a:off x="21011095" y="6568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2" name="正方形/長方形 521">
          <a:extLst>
            <a:ext uri="{FF2B5EF4-FFF2-40B4-BE49-F238E27FC236}">
              <a16:creationId xmlns:a16="http://schemas.microsoft.com/office/drawing/2014/main" id="{00000000-0008-0000-0F00-00000A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3" name="正方形/長方形 522">
          <a:extLst>
            <a:ext uri="{FF2B5EF4-FFF2-40B4-BE49-F238E27FC236}">
              <a16:creationId xmlns:a16="http://schemas.microsoft.com/office/drawing/2014/main" id="{00000000-0008-0000-0F00-00000B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4" name="正方形/長方形 523">
          <a:extLst>
            <a:ext uri="{FF2B5EF4-FFF2-40B4-BE49-F238E27FC236}">
              <a16:creationId xmlns:a16="http://schemas.microsoft.com/office/drawing/2014/main" id="{00000000-0008-0000-0F00-00000C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5" name="正方形/長方形 524">
          <a:extLst>
            <a:ext uri="{FF2B5EF4-FFF2-40B4-BE49-F238E27FC236}">
              <a16:creationId xmlns:a16="http://schemas.microsoft.com/office/drawing/2014/main" id="{00000000-0008-0000-0F00-00000D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6" name="正方形/長方形 525">
          <a:extLst>
            <a:ext uri="{FF2B5EF4-FFF2-40B4-BE49-F238E27FC236}">
              <a16:creationId xmlns:a16="http://schemas.microsoft.com/office/drawing/2014/main" id="{00000000-0008-0000-0F00-00000E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7" name="正方形/長方形 526">
          <a:extLst>
            <a:ext uri="{FF2B5EF4-FFF2-40B4-BE49-F238E27FC236}">
              <a16:creationId xmlns:a16="http://schemas.microsoft.com/office/drawing/2014/main" id="{00000000-0008-0000-0F00-00000F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8" name="正方形/長方形 527">
          <a:extLst>
            <a:ext uri="{FF2B5EF4-FFF2-40B4-BE49-F238E27FC236}">
              <a16:creationId xmlns:a16="http://schemas.microsoft.com/office/drawing/2014/main" id="{00000000-0008-0000-0F00-000010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9" name="正方形/長方形 528">
          <a:extLst>
            <a:ext uri="{FF2B5EF4-FFF2-40B4-BE49-F238E27FC236}">
              <a16:creationId xmlns:a16="http://schemas.microsoft.com/office/drawing/2014/main" id="{00000000-0008-0000-0F00-000011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1" name="直線コネクタ 530">
          <a:extLst>
            <a:ext uri="{FF2B5EF4-FFF2-40B4-BE49-F238E27FC236}">
              <a16:creationId xmlns:a16="http://schemas.microsoft.com/office/drawing/2014/main" id="{00000000-0008-0000-0F00-000013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34" name="テキスト ボックス 533">
          <a:extLst>
            <a:ext uri="{FF2B5EF4-FFF2-40B4-BE49-F238E27FC236}">
              <a16:creationId xmlns:a16="http://schemas.microsoft.com/office/drawing/2014/main" id="{00000000-0008-0000-0F00-000016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36" name="テキスト ボックス 535">
          <a:extLst>
            <a:ext uri="{FF2B5EF4-FFF2-40B4-BE49-F238E27FC236}">
              <a16:creationId xmlns:a16="http://schemas.microsoft.com/office/drawing/2014/main" id="{00000000-0008-0000-0F00-000018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38" name="テキスト ボックス 537">
          <a:extLst>
            <a:ext uri="{FF2B5EF4-FFF2-40B4-BE49-F238E27FC236}">
              <a16:creationId xmlns:a16="http://schemas.microsoft.com/office/drawing/2014/main" id="{00000000-0008-0000-0F00-00001A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40" name="テキスト ボックス 539">
          <a:extLst>
            <a:ext uri="{FF2B5EF4-FFF2-40B4-BE49-F238E27FC236}">
              <a16:creationId xmlns:a16="http://schemas.microsoft.com/office/drawing/2014/main" id="{00000000-0008-0000-0F00-00001C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42" name="テキスト ボックス 541">
          <a:extLst>
            <a:ext uri="{FF2B5EF4-FFF2-40B4-BE49-F238E27FC236}">
              <a16:creationId xmlns:a16="http://schemas.microsoft.com/office/drawing/2014/main" id="{00000000-0008-0000-0F00-00001E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43" name="直線コネクタ 542">
          <a:extLst>
            <a:ext uri="{FF2B5EF4-FFF2-40B4-BE49-F238E27FC236}">
              <a16:creationId xmlns:a16="http://schemas.microsoft.com/office/drawing/2014/main" id="{00000000-0008-0000-0F00-00001F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44" name="テキスト ボックス 543">
          <a:extLst>
            <a:ext uri="{FF2B5EF4-FFF2-40B4-BE49-F238E27FC236}">
              <a16:creationId xmlns:a16="http://schemas.microsoft.com/office/drawing/2014/main" id="{00000000-0008-0000-0F00-000020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5" name="直線コネクタ 544">
          <a:extLst>
            <a:ext uri="{FF2B5EF4-FFF2-40B4-BE49-F238E27FC236}">
              <a16:creationId xmlns:a16="http://schemas.microsoft.com/office/drawing/2014/main" id="{00000000-0008-0000-0F00-000021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46" name="【保健センター・保健所】&#10;有形固定資産減価償却率グラフ枠">
          <a:extLst>
            <a:ext uri="{FF2B5EF4-FFF2-40B4-BE49-F238E27FC236}">
              <a16:creationId xmlns:a16="http://schemas.microsoft.com/office/drawing/2014/main" id="{00000000-0008-0000-0F00-000022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130628</xdr:rowOff>
    </xdr:to>
    <xdr:cxnSp macro="">
      <xdr:nvCxnSpPr>
        <xdr:cNvPr id="547" name="直線コネクタ 546">
          <a:extLst>
            <a:ext uri="{FF2B5EF4-FFF2-40B4-BE49-F238E27FC236}">
              <a16:creationId xmlns:a16="http://schemas.microsoft.com/office/drawing/2014/main" id="{00000000-0008-0000-0F00-000023020000}"/>
            </a:ext>
          </a:extLst>
        </xdr:cNvPr>
        <xdr:cNvCxnSpPr/>
      </xdr:nvCxnSpPr>
      <xdr:spPr>
        <a:xfrm flipV="1">
          <a:off x="16318864" y="9601200"/>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48" name="【保健センター・保健所】&#10;有形固定資産減価償却率最小値テキスト">
          <a:extLst>
            <a:ext uri="{FF2B5EF4-FFF2-40B4-BE49-F238E27FC236}">
              <a16:creationId xmlns:a16="http://schemas.microsoft.com/office/drawing/2014/main" id="{00000000-0008-0000-0F00-000024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49" name="直線コネクタ 548">
          <a:extLst>
            <a:ext uri="{FF2B5EF4-FFF2-40B4-BE49-F238E27FC236}">
              <a16:creationId xmlns:a16="http://schemas.microsoft.com/office/drawing/2014/main" id="{00000000-0008-0000-0F00-000025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550" name="【保健センター・保健所】&#10;有形固定資産減価償却率最大値テキスト">
          <a:extLst>
            <a:ext uri="{FF2B5EF4-FFF2-40B4-BE49-F238E27FC236}">
              <a16:creationId xmlns:a16="http://schemas.microsoft.com/office/drawing/2014/main" id="{00000000-0008-0000-0F00-000026020000}"/>
            </a:ext>
          </a:extLst>
        </xdr:cNvPr>
        <xdr:cNvSpPr txBox="1"/>
      </xdr:nvSpPr>
      <xdr:spPr>
        <a:xfrm>
          <a:off x="16357600" y="937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551" name="直線コネクタ 550">
          <a:extLst>
            <a:ext uri="{FF2B5EF4-FFF2-40B4-BE49-F238E27FC236}">
              <a16:creationId xmlns:a16="http://schemas.microsoft.com/office/drawing/2014/main" id="{00000000-0008-0000-0F00-000027020000}"/>
            </a:ext>
          </a:extLst>
        </xdr:cNvPr>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7637</xdr:rowOff>
    </xdr:from>
    <xdr:ext cx="405111" cy="259045"/>
    <xdr:sp macro="" textlink="">
      <xdr:nvSpPr>
        <xdr:cNvPr id="552" name="【保健センター・保健所】&#10;有形固定資産減価償却率平均値テキスト">
          <a:extLst>
            <a:ext uri="{FF2B5EF4-FFF2-40B4-BE49-F238E27FC236}">
              <a16:creationId xmlns:a16="http://schemas.microsoft.com/office/drawing/2014/main" id="{00000000-0008-0000-0F00-000028020000}"/>
            </a:ext>
          </a:extLst>
        </xdr:cNvPr>
        <xdr:cNvSpPr txBox="1"/>
      </xdr:nvSpPr>
      <xdr:spPr>
        <a:xfrm>
          <a:off x="16357600" y="10294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553" name="フローチャート: 判断 552">
          <a:extLst>
            <a:ext uri="{FF2B5EF4-FFF2-40B4-BE49-F238E27FC236}">
              <a16:creationId xmlns:a16="http://schemas.microsoft.com/office/drawing/2014/main" id="{00000000-0008-0000-0F00-000029020000}"/>
            </a:ext>
          </a:extLst>
        </xdr:cNvPr>
        <xdr:cNvSpPr/>
      </xdr:nvSpPr>
      <xdr:spPr>
        <a:xfrm>
          <a:off x="162687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153307</xdr:rowOff>
    </xdr:from>
    <xdr:to>
      <xdr:col>81</xdr:col>
      <xdr:colOff>101600</xdr:colOff>
      <xdr:row>60</xdr:row>
      <xdr:rowOff>83457</xdr:rowOff>
    </xdr:to>
    <xdr:sp macro="" textlink="">
      <xdr:nvSpPr>
        <xdr:cNvPr id="554" name="フローチャート: 判断 553">
          <a:extLst>
            <a:ext uri="{FF2B5EF4-FFF2-40B4-BE49-F238E27FC236}">
              <a16:creationId xmlns:a16="http://schemas.microsoft.com/office/drawing/2014/main" id="{00000000-0008-0000-0F00-00002A020000}"/>
            </a:ext>
          </a:extLst>
        </xdr:cNvPr>
        <xdr:cNvSpPr/>
      </xdr:nvSpPr>
      <xdr:spPr>
        <a:xfrm>
          <a:off x="15430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128815</xdr:rowOff>
    </xdr:from>
    <xdr:to>
      <xdr:col>76</xdr:col>
      <xdr:colOff>165100</xdr:colOff>
      <xdr:row>60</xdr:row>
      <xdr:rowOff>58965</xdr:rowOff>
    </xdr:to>
    <xdr:sp macro="" textlink="">
      <xdr:nvSpPr>
        <xdr:cNvPr id="555" name="フローチャート: 判断 554">
          <a:extLst>
            <a:ext uri="{FF2B5EF4-FFF2-40B4-BE49-F238E27FC236}">
              <a16:creationId xmlns:a16="http://schemas.microsoft.com/office/drawing/2014/main" id="{00000000-0008-0000-0F00-00002B020000}"/>
            </a:ext>
          </a:extLst>
        </xdr:cNvPr>
        <xdr:cNvSpPr/>
      </xdr:nvSpPr>
      <xdr:spPr>
        <a:xfrm>
          <a:off x="14541500" y="1024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556" name="フローチャート: 判断 555">
          <a:extLst>
            <a:ext uri="{FF2B5EF4-FFF2-40B4-BE49-F238E27FC236}">
              <a16:creationId xmlns:a16="http://schemas.microsoft.com/office/drawing/2014/main" id="{00000000-0008-0000-0F00-00002C020000}"/>
            </a:ext>
          </a:extLst>
        </xdr:cNvPr>
        <xdr:cNvSpPr/>
      </xdr:nvSpPr>
      <xdr:spPr>
        <a:xfrm>
          <a:off x="13652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87993</xdr:rowOff>
    </xdr:from>
    <xdr:to>
      <xdr:col>67</xdr:col>
      <xdr:colOff>101600</xdr:colOff>
      <xdr:row>60</xdr:row>
      <xdr:rowOff>18143</xdr:rowOff>
    </xdr:to>
    <xdr:sp macro="" textlink="">
      <xdr:nvSpPr>
        <xdr:cNvPr id="557" name="フローチャート: 判断 556">
          <a:extLst>
            <a:ext uri="{FF2B5EF4-FFF2-40B4-BE49-F238E27FC236}">
              <a16:creationId xmlns:a16="http://schemas.microsoft.com/office/drawing/2014/main" id="{00000000-0008-0000-0F00-00002D020000}"/>
            </a:ext>
          </a:extLst>
        </xdr:cNvPr>
        <xdr:cNvSpPr/>
      </xdr:nvSpPr>
      <xdr:spPr>
        <a:xfrm>
          <a:off x="12763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8" name="テキスト ボックス 557">
          <a:extLst>
            <a:ext uri="{FF2B5EF4-FFF2-40B4-BE49-F238E27FC236}">
              <a16:creationId xmlns:a16="http://schemas.microsoft.com/office/drawing/2014/main" id="{00000000-0008-0000-0F00-00002E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171269</xdr:rowOff>
    </xdr:from>
    <xdr:to>
      <xdr:col>85</xdr:col>
      <xdr:colOff>177800</xdr:colOff>
      <xdr:row>60</xdr:row>
      <xdr:rowOff>101419</xdr:rowOff>
    </xdr:to>
    <xdr:sp macro="" textlink="">
      <xdr:nvSpPr>
        <xdr:cNvPr id="563" name="楕円 562">
          <a:extLst>
            <a:ext uri="{FF2B5EF4-FFF2-40B4-BE49-F238E27FC236}">
              <a16:creationId xmlns:a16="http://schemas.microsoft.com/office/drawing/2014/main" id="{00000000-0008-0000-0F00-000033020000}"/>
            </a:ext>
          </a:extLst>
        </xdr:cNvPr>
        <xdr:cNvSpPr/>
      </xdr:nvSpPr>
      <xdr:spPr>
        <a:xfrm>
          <a:off x="16268700" y="1028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22696</xdr:rowOff>
    </xdr:from>
    <xdr:ext cx="405111" cy="259045"/>
    <xdr:sp macro="" textlink="">
      <xdr:nvSpPr>
        <xdr:cNvPr id="564" name="【保健センター・保健所】&#10;有形固定資産減価償却率該当値テキスト">
          <a:extLst>
            <a:ext uri="{FF2B5EF4-FFF2-40B4-BE49-F238E27FC236}">
              <a16:creationId xmlns:a16="http://schemas.microsoft.com/office/drawing/2014/main" id="{00000000-0008-0000-0F00-000034020000}"/>
            </a:ext>
          </a:extLst>
        </xdr:cNvPr>
        <xdr:cNvSpPr txBox="1"/>
      </xdr:nvSpPr>
      <xdr:spPr>
        <a:xfrm>
          <a:off x="16357600" y="10138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63500</xdr:rowOff>
    </xdr:from>
    <xdr:to>
      <xdr:col>81</xdr:col>
      <xdr:colOff>101600</xdr:colOff>
      <xdr:row>59</xdr:row>
      <xdr:rowOff>165100</xdr:rowOff>
    </xdr:to>
    <xdr:sp macro="" textlink="">
      <xdr:nvSpPr>
        <xdr:cNvPr id="565" name="楕円 564">
          <a:extLst>
            <a:ext uri="{FF2B5EF4-FFF2-40B4-BE49-F238E27FC236}">
              <a16:creationId xmlns:a16="http://schemas.microsoft.com/office/drawing/2014/main" id="{00000000-0008-0000-0F00-000035020000}"/>
            </a:ext>
          </a:extLst>
        </xdr:cNvPr>
        <xdr:cNvSpPr/>
      </xdr:nvSpPr>
      <xdr:spPr>
        <a:xfrm>
          <a:off x="15430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114300</xdr:rowOff>
    </xdr:from>
    <xdr:to>
      <xdr:col>85</xdr:col>
      <xdr:colOff>127000</xdr:colOff>
      <xdr:row>60</xdr:row>
      <xdr:rowOff>50619</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5481300" y="10229850"/>
          <a:ext cx="8382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74584</xdr:rowOff>
    </xdr:from>
    <xdr:ext cx="405111" cy="259045"/>
    <xdr:sp macro="" textlink="">
      <xdr:nvSpPr>
        <xdr:cNvPr id="567" name="n_1aveValue【保健センター・保健所】&#10;有形固定資産減価償却率">
          <a:extLst>
            <a:ext uri="{FF2B5EF4-FFF2-40B4-BE49-F238E27FC236}">
              <a16:creationId xmlns:a16="http://schemas.microsoft.com/office/drawing/2014/main" id="{00000000-0008-0000-0F00-000037020000}"/>
            </a:ext>
          </a:extLst>
        </xdr:cNvPr>
        <xdr:cNvSpPr txBox="1"/>
      </xdr:nvSpPr>
      <xdr:spPr>
        <a:xfrm>
          <a:off x="15266044"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75492</xdr:rowOff>
    </xdr:from>
    <xdr:ext cx="405111" cy="259045"/>
    <xdr:sp macro="" textlink="">
      <xdr:nvSpPr>
        <xdr:cNvPr id="568" name="n_2aveValue【保健センター・保健所】&#10;有形固定資産減価償却率">
          <a:extLst>
            <a:ext uri="{FF2B5EF4-FFF2-40B4-BE49-F238E27FC236}">
              <a16:creationId xmlns:a16="http://schemas.microsoft.com/office/drawing/2014/main" id="{00000000-0008-0000-0F00-000038020000}"/>
            </a:ext>
          </a:extLst>
        </xdr:cNvPr>
        <xdr:cNvSpPr txBox="1"/>
      </xdr:nvSpPr>
      <xdr:spPr>
        <a:xfrm>
          <a:off x="14389744" y="1001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86921</xdr:rowOff>
    </xdr:from>
    <xdr:ext cx="405111" cy="259045"/>
    <xdr:sp macro="" textlink="">
      <xdr:nvSpPr>
        <xdr:cNvPr id="569" name="n_3aveValue【保健センター・保健所】&#10;有形固定資産減価償却率">
          <a:extLst>
            <a:ext uri="{FF2B5EF4-FFF2-40B4-BE49-F238E27FC236}">
              <a16:creationId xmlns:a16="http://schemas.microsoft.com/office/drawing/2014/main" id="{00000000-0008-0000-0F00-000039020000}"/>
            </a:ext>
          </a:extLst>
        </xdr:cNvPr>
        <xdr:cNvSpPr txBox="1"/>
      </xdr:nvSpPr>
      <xdr:spPr>
        <a:xfrm>
          <a:off x="13500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34670</xdr:rowOff>
    </xdr:from>
    <xdr:ext cx="405111" cy="259045"/>
    <xdr:sp macro="" textlink="">
      <xdr:nvSpPr>
        <xdr:cNvPr id="570" name="n_4aveValue【保健センター・保健所】&#10;有形固定資産減価償却率">
          <a:extLst>
            <a:ext uri="{FF2B5EF4-FFF2-40B4-BE49-F238E27FC236}">
              <a16:creationId xmlns:a16="http://schemas.microsoft.com/office/drawing/2014/main" id="{00000000-0008-0000-0F00-00003A020000}"/>
            </a:ext>
          </a:extLst>
        </xdr:cNvPr>
        <xdr:cNvSpPr txBox="1"/>
      </xdr:nvSpPr>
      <xdr:spPr>
        <a:xfrm>
          <a:off x="126117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10177</xdr:rowOff>
    </xdr:from>
    <xdr:ext cx="405111" cy="259045"/>
    <xdr:sp macro="" textlink="">
      <xdr:nvSpPr>
        <xdr:cNvPr id="571" name="n_1mainValue【保健センター・保健所】&#10;有形固定資産減価償却率">
          <a:extLst>
            <a:ext uri="{FF2B5EF4-FFF2-40B4-BE49-F238E27FC236}">
              <a16:creationId xmlns:a16="http://schemas.microsoft.com/office/drawing/2014/main" id="{00000000-0008-0000-0F00-00003B020000}"/>
            </a:ext>
          </a:extLst>
        </xdr:cNvPr>
        <xdr:cNvSpPr txBox="1"/>
      </xdr:nvSpPr>
      <xdr:spPr>
        <a:xfrm>
          <a:off x="15266044"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2" name="正方形/長方形 571">
          <a:extLst>
            <a:ext uri="{FF2B5EF4-FFF2-40B4-BE49-F238E27FC236}">
              <a16:creationId xmlns:a16="http://schemas.microsoft.com/office/drawing/2014/main" id="{00000000-0008-0000-0F00-00003C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3" name="正方形/長方形 572">
          <a:extLst>
            <a:ext uri="{FF2B5EF4-FFF2-40B4-BE49-F238E27FC236}">
              <a16:creationId xmlns:a16="http://schemas.microsoft.com/office/drawing/2014/main" id="{00000000-0008-0000-0F00-00003D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4" name="正方形/長方形 573">
          <a:extLst>
            <a:ext uri="{FF2B5EF4-FFF2-40B4-BE49-F238E27FC236}">
              <a16:creationId xmlns:a16="http://schemas.microsoft.com/office/drawing/2014/main" id="{00000000-0008-0000-0F00-00003E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5" name="正方形/長方形 574">
          <a:extLst>
            <a:ext uri="{FF2B5EF4-FFF2-40B4-BE49-F238E27FC236}">
              <a16:creationId xmlns:a16="http://schemas.microsoft.com/office/drawing/2014/main" id="{00000000-0008-0000-0F00-00003F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6" name="正方形/長方形 575">
          <a:extLst>
            <a:ext uri="{FF2B5EF4-FFF2-40B4-BE49-F238E27FC236}">
              <a16:creationId xmlns:a16="http://schemas.microsoft.com/office/drawing/2014/main" id="{00000000-0008-0000-0F00-000040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7" name="正方形/長方形 576">
          <a:extLst>
            <a:ext uri="{FF2B5EF4-FFF2-40B4-BE49-F238E27FC236}">
              <a16:creationId xmlns:a16="http://schemas.microsoft.com/office/drawing/2014/main" id="{00000000-0008-0000-0F00-000041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8" name="正方形/長方形 577">
          <a:extLst>
            <a:ext uri="{FF2B5EF4-FFF2-40B4-BE49-F238E27FC236}">
              <a16:creationId xmlns:a16="http://schemas.microsoft.com/office/drawing/2014/main" id="{00000000-0008-0000-0F00-000042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9" name="正方形/長方形 578">
          <a:extLst>
            <a:ext uri="{FF2B5EF4-FFF2-40B4-BE49-F238E27FC236}">
              <a16:creationId xmlns:a16="http://schemas.microsoft.com/office/drawing/2014/main" id="{00000000-0008-0000-0F00-000043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1" name="直線コネクタ 580">
          <a:extLst>
            <a:ext uri="{FF2B5EF4-FFF2-40B4-BE49-F238E27FC236}">
              <a16:creationId xmlns:a16="http://schemas.microsoft.com/office/drawing/2014/main" id="{00000000-0008-0000-0F00-000045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2" name="直線コネクタ 581">
          <a:extLst>
            <a:ext uri="{FF2B5EF4-FFF2-40B4-BE49-F238E27FC236}">
              <a16:creationId xmlns:a16="http://schemas.microsoft.com/office/drawing/2014/main" id="{00000000-0008-0000-0F00-000046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4" name="直線コネクタ 583">
          <a:extLst>
            <a:ext uri="{FF2B5EF4-FFF2-40B4-BE49-F238E27FC236}">
              <a16:creationId xmlns:a16="http://schemas.microsoft.com/office/drawing/2014/main" id="{00000000-0008-0000-0F00-000048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6" name="直線コネクタ 585">
          <a:extLst>
            <a:ext uri="{FF2B5EF4-FFF2-40B4-BE49-F238E27FC236}">
              <a16:creationId xmlns:a16="http://schemas.microsoft.com/office/drawing/2014/main" id="{00000000-0008-0000-0F00-00004A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8" name="直線コネクタ 587">
          <a:extLst>
            <a:ext uri="{FF2B5EF4-FFF2-40B4-BE49-F238E27FC236}">
              <a16:creationId xmlns:a16="http://schemas.microsoft.com/office/drawing/2014/main" id="{00000000-0008-0000-0F00-00004C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9" name="テキスト ボックス 588">
          <a:extLst>
            <a:ext uri="{FF2B5EF4-FFF2-40B4-BE49-F238E27FC236}">
              <a16:creationId xmlns:a16="http://schemas.microsoft.com/office/drawing/2014/main" id="{00000000-0008-0000-0F00-00004D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00000000-0008-0000-0F00-00004E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00000000-0008-0000-0F00-00004F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保健センター・保健所】&#10;一人当たり面積グラフ枠">
          <a:extLst>
            <a:ext uri="{FF2B5EF4-FFF2-40B4-BE49-F238E27FC236}">
              <a16:creationId xmlns:a16="http://schemas.microsoft.com/office/drawing/2014/main" id="{00000000-0008-0000-0F00-000050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134874</xdr:rowOff>
    </xdr:from>
    <xdr:to>
      <xdr:col>116</xdr:col>
      <xdr:colOff>62864</xdr:colOff>
      <xdr:row>63</xdr:row>
      <xdr:rowOff>121158</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flipV="1">
          <a:off x="22160864" y="9564624"/>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124985</xdr:rowOff>
    </xdr:from>
    <xdr:ext cx="469744" cy="259045"/>
    <xdr:sp macro="" textlink="">
      <xdr:nvSpPr>
        <xdr:cNvPr id="594" name="【保健センター・保健所】&#10;一人当たり面積最小値テキスト">
          <a:extLst>
            <a:ext uri="{FF2B5EF4-FFF2-40B4-BE49-F238E27FC236}">
              <a16:creationId xmlns:a16="http://schemas.microsoft.com/office/drawing/2014/main" id="{00000000-0008-0000-0F00-000052020000}"/>
            </a:ext>
          </a:extLst>
        </xdr:cNvPr>
        <xdr:cNvSpPr txBox="1"/>
      </xdr:nvSpPr>
      <xdr:spPr>
        <a:xfrm>
          <a:off x="22199600" y="1092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121158</xdr:rowOff>
    </xdr:from>
    <xdr:to>
      <xdr:col>116</xdr:col>
      <xdr:colOff>152400</xdr:colOff>
      <xdr:row>63</xdr:row>
      <xdr:rowOff>121158</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a:off x="22072600" y="1092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81551</xdr:rowOff>
    </xdr:from>
    <xdr:ext cx="469744" cy="259045"/>
    <xdr:sp macro="" textlink="">
      <xdr:nvSpPr>
        <xdr:cNvPr id="596" name="【保健センター・保健所】&#10;一人当たり面積最大値テキスト">
          <a:extLst>
            <a:ext uri="{FF2B5EF4-FFF2-40B4-BE49-F238E27FC236}">
              <a16:creationId xmlns:a16="http://schemas.microsoft.com/office/drawing/2014/main" id="{00000000-0008-0000-0F00-000054020000}"/>
            </a:ext>
          </a:extLst>
        </xdr:cNvPr>
        <xdr:cNvSpPr txBox="1"/>
      </xdr:nvSpPr>
      <xdr:spPr>
        <a:xfrm>
          <a:off x="22199600" y="933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134874</xdr:rowOff>
    </xdr:from>
    <xdr:to>
      <xdr:col>116</xdr:col>
      <xdr:colOff>152400</xdr:colOff>
      <xdr:row>55</xdr:row>
      <xdr:rowOff>134874</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a:off x="22072600" y="956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117365</xdr:rowOff>
    </xdr:from>
    <xdr:ext cx="469744" cy="259045"/>
    <xdr:sp macro="" textlink="">
      <xdr:nvSpPr>
        <xdr:cNvPr id="598" name="【保健センター・保健所】&#10;一人当たり面積平均値テキスト">
          <a:extLst>
            <a:ext uri="{FF2B5EF4-FFF2-40B4-BE49-F238E27FC236}">
              <a16:creationId xmlns:a16="http://schemas.microsoft.com/office/drawing/2014/main" id="{00000000-0008-0000-0F00-000056020000}"/>
            </a:ext>
          </a:extLst>
        </xdr:cNvPr>
        <xdr:cNvSpPr txBox="1"/>
      </xdr:nvSpPr>
      <xdr:spPr>
        <a:xfrm>
          <a:off x="22199600" y="10575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138938</xdr:rowOff>
    </xdr:from>
    <xdr:to>
      <xdr:col>116</xdr:col>
      <xdr:colOff>114300</xdr:colOff>
      <xdr:row>62</xdr:row>
      <xdr:rowOff>69088</xdr:rowOff>
    </xdr:to>
    <xdr:sp macro="" textlink="">
      <xdr:nvSpPr>
        <xdr:cNvPr id="599" name="フローチャート: 判断 598">
          <a:extLst>
            <a:ext uri="{FF2B5EF4-FFF2-40B4-BE49-F238E27FC236}">
              <a16:creationId xmlns:a16="http://schemas.microsoft.com/office/drawing/2014/main" id="{00000000-0008-0000-0F00-000057020000}"/>
            </a:ext>
          </a:extLst>
        </xdr:cNvPr>
        <xdr:cNvSpPr/>
      </xdr:nvSpPr>
      <xdr:spPr>
        <a:xfrm>
          <a:off x="221107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138938</xdr:rowOff>
    </xdr:from>
    <xdr:to>
      <xdr:col>112</xdr:col>
      <xdr:colOff>38100</xdr:colOff>
      <xdr:row>62</xdr:row>
      <xdr:rowOff>69088</xdr:rowOff>
    </xdr:to>
    <xdr:sp macro="" textlink="">
      <xdr:nvSpPr>
        <xdr:cNvPr id="600" name="フローチャート: 判断 599">
          <a:extLst>
            <a:ext uri="{FF2B5EF4-FFF2-40B4-BE49-F238E27FC236}">
              <a16:creationId xmlns:a16="http://schemas.microsoft.com/office/drawing/2014/main" id="{00000000-0008-0000-0F00-000058020000}"/>
            </a:ext>
          </a:extLst>
        </xdr:cNvPr>
        <xdr:cNvSpPr/>
      </xdr:nvSpPr>
      <xdr:spPr>
        <a:xfrm>
          <a:off x="21272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601" name="フローチャート: 判断 600">
          <a:extLst>
            <a:ext uri="{FF2B5EF4-FFF2-40B4-BE49-F238E27FC236}">
              <a16:creationId xmlns:a16="http://schemas.microsoft.com/office/drawing/2014/main" id="{00000000-0008-0000-0F00-000059020000}"/>
            </a:ext>
          </a:extLst>
        </xdr:cNvPr>
        <xdr:cNvSpPr/>
      </xdr:nvSpPr>
      <xdr:spPr>
        <a:xfrm>
          <a:off x="20383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111506</xdr:rowOff>
    </xdr:from>
    <xdr:to>
      <xdr:col>102</xdr:col>
      <xdr:colOff>165100</xdr:colOff>
      <xdr:row>62</xdr:row>
      <xdr:rowOff>41656</xdr:rowOff>
    </xdr:to>
    <xdr:sp macro="" textlink="">
      <xdr:nvSpPr>
        <xdr:cNvPr id="602" name="フローチャート: 判断 601">
          <a:extLst>
            <a:ext uri="{FF2B5EF4-FFF2-40B4-BE49-F238E27FC236}">
              <a16:creationId xmlns:a16="http://schemas.microsoft.com/office/drawing/2014/main" id="{00000000-0008-0000-0F00-00005A020000}"/>
            </a:ext>
          </a:extLst>
        </xdr:cNvPr>
        <xdr:cNvSpPr/>
      </xdr:nvSpPr>
      <xdr:spPr>
        <a:xfrm>
          <a:off x="19494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120650</xdr:rowOff>
    </xdr:from>
    <xdr:to>
      <xdr:col>98</xdr:col>
      <xdr:colOff>38100</xdr:colOff>
      <xdr:row>62</xdr:row>
      <xdr:rowOff>50800</xdr:rowOff>
    </xdr:to>
    <xdr:sp macro="" textlink="">
      <xdr:nvSpPr>
        <xdr:cNvPr id="603" name="フローチャート: 判断 602">
          <a:extLst>
            <a:ext uri="{FF2B5EF4-FFF2-40B4-BE49-F238E27FC236}">
              <a16:creationId xmlns:a16="http://schemas.microsoft.com/office/drawing/2014/main" id="{00000000-0008-0000-0F00-00005B020000}"/>
            </a:ext>
          </a:extLst>
        </xdr:cNvPr>
        <xdr:cNvSpPr/>
      </xdr:nvSpPr>
      <xdr:spPr>
        <a:xfrm>
          <a:off x="18605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F00-00005C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F00-00005D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F00-00005E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F00-00005F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F00-000060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166370</xdr:rowOff>
    </xdr:from>
    <xdr:to>
      <xdr:col>116</xdr:col>
      <xdr:colOff>114300</xdr:colOff>
      <xdr:row>56</xdr:row>
      <xdr:rowOff>96520</xdr:rowOff>
    </xdr:to>
    <xdr:sp macro="" textlink="">
      <xdr:nvSpPr>
        <xdr:cNvPr id="609" name="楕円 608">
          <a:extLst>
            <a:ext uri="{FF2B5EF4-FFF2-40B4-BE49-F238E27FC236}">
              <a16:creationId xmlns:a16="http://schemas.microsoft.com/office/drawing/2014/main" id="{00000000-0008-0000-0F00-000061020000}"/>
            </a:ext>
          </a:extLst>
        </xdr:cNvPr>
        <xdr:cNvSpPr/>
      </xdr:nvSpPr>
      <xdr:spPr>
        <a:xfrm>
          <a:off x="22110700" y="959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81297</xdr:rowOff>
    </xdr:from>
    <xdr:ext cx="469744" cy="259045"/>
    <xdr:sp macro="" textlink="">
      <xdr:nvSpPr>
        <xdr:cNvPr id="610" name="【保健センター・保健所】&#10;一人当たり面積該当値テキスト">
          <a:extLst>
            <a:ext uri="{FF2B5EF4-FFF2-40B4-BE49-F238E27FC236}">
              <a16:creationId xmlns:a16="http://schemas.microsoft.com/office/drawing/2014/main" id="{00000000-0008-0000-0F00-000062020000}"/>
            </a:ext>
          </a:extLst>
        </xdr:cNvPr>
        <xdr:cNvSpPr txBox="1"/>
      </xdr:nvSpPr>
      <xdr:spPr>
        <a:xfrm>
          <a:off x="22199600" y="9511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31496</xdr:rowOff>
    </xdr:from>
    <xdr:to>
      <xdr:col>112</xdr:col>
      <xdr:colOff>38100</xdr:colOff>
      <xdr:row>56</xdr:row>
      <xdr:rowOff>133096</xdr:rowOff>
    </xdr:to>
    <xdr:sp macro="" textlink="">
      <xdr:nvSpPr>
        <xdr:cNvPr id="611" name="楕円 610">
          <a:extLst>
            <a:ext uri="{FF2B5EF4-FFF2-40B4-BE49-F238E27FC236}">
              <a16:creationId xmlns:a16="http://schemas.microsoft.com/office/drawing/2014/main" id="{00000000-0008-0000-0F00-000063020000}"/>
            </a:ext>
          </a:extLst>
        </xdr:cNvPr>
        <xdr:cNvSpPr/>
      </xdr:nvSpPr>
      <xdr:spPr>
        <a:xfrm>
          <a:off x="21272500" y="963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45720</xdr:rowOff>
    </xdr:from>
    <xdr:to>
      <xdr:col>116</xdr:col>
      <xdr:colOff>63500</xdr:colOff>
      <xdr:row>56</xdr:row>
      <xdr:rowOff>82296</xdr:rowOff>
    </xdr:to>
    <xdr:cxnSp macro="">
      <xdr:nvCxnSpPr>
        <xdr:cNvPr id="612" name="直線コネクタ 611">
          <a:extLst>
            <a:ext uri="{FF2B5EF4-FFF2-40B4-BE49-F238E27FC236}">
              <a16:creationId xmlns:a16="http://schemas.microsoft.com/office/drawing/2014/main" id="{00000000-0008-0000-0F00-000064020000}"/>
            </a:ext>
          </a:extLst>
        </xdr:cNvPr>
        <xdr:cNvCxnSpPr/>
      </xdr:nvCxnSpPr>
      <xdr:spPr>
        <a:xfrm flipV="1">
          <a:off x="21323300" y="964692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60215</xdr:rowOff>
    </xdr:from>
    <xdr:ext cx="469744" cy="259045"/>
    <xdr:sp macro="" textlink="">
      <xdr:nvSpPr>
        <xdr:cNvPr id="613" name="n_1aveValue【保健センター・保健所】&#10;一人当たり面積">
          <a:extLst>
            <a:ext uri="{FF2B5EF4-FFF2-40B4-BE49-F238E27FC236}">
              <a16:creationId xmlns:a16="http://schemas.microsoft.com/office/drawing/2014/main" id="{00000000-0008-0000-0F00-000065020000}"/>
            </a:ext>
          </a:extLst>
        </xdr:cNvPr>
        <xdr:cNvSpPr txBox="1"/>
      </xdr:nvSpPr>
      <xdr:spPr>
        <a:xfrm>
          <a:off x="21075727" y="1069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90187</xdr:rowOff>
    </xdr:from>
    <xdr:ext cx="469744" cy="259045"/>
    <xdr:sp macro="" textlink="">
      <xdr:nvSpPr>
        <xdr:cNvPr id="614" name="n_2aveValue【保健センター・保健所】&#10;一人当たり面積">
          <a:extLst>
            <a:ext uri="{FF2B5EF4-FFF2-40B4-BE49-F238E27FC236}">
              <a16:creationId xmlns:a16="http://schemas.microsoft.com/office/drawing/2014/main" id="{00000000-0008-0000-0F00-000066020000}"/>
            </a:ext>
          </a:extLst>
        </xdr:cNvPr>
        <xdr:cNvSpPr txBox="1"/>
      </xdr:nvSpPr>
      <xdr:spPr>
        <a:xfrm>
          <a:off x="20199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58183</xdr:rowOff>
    </xdr:from>
    <xdr:ext cx="469744" cy="259045"/>
    <xdr:sp macro="" textlink="">
      <xdr:nvSpPr>
        <xdr:cNvPr id="615" name="n_3aveValue【保健センター・保健所】&#10;一人当たり面積">
          <a:extLst>
            <a:ext uri="{FF2B5EF4-FFF2-40B4-BE49-F238E27FC236}">
              <a16:creationId xmlns:a16="http://schemas.microsoft.com/office/drawing/2014/main" id="{00000000-0008-0000-0F00-000067020000}"/>
            </a:ext>
          </a:extLst>
        </xdr:cNvPr>
        <xdr:cNvSpPr txBox="1"/>
      </xdr:nvSpPr>
      <xdr:spPr>
        <a:xfrm>
          <a:off x="19310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67327</xdr:rowOff>
    </xdr:from>
    <xdr:ext cx="469744" cy="259045"/>
    <xdr:sp macro="" textlink="">
      <xdr:nvSpPr>
        <xdr:cNvPr id="616" name="n_4aveValue【保健センター・保健所】&#10;一人当たり面積">
          <a:extLst>
            <a:ext uri="{FF2B5EF4-FFF2-40B4-BE49-F238E27FC236}">
              <a16:creationId xmlns:a16="http://schemas.microsoft.com/office/drawing/2014/main" id="{00000000-0008-0000-0F00-000068020000}"/>
            </a:ext>
          </a:extLst>
        </xdr:cNvPr>
        <xdr:cNvSpPr txBox="1"/>
      </xdr:nvSpPr>
      <xdr:spPr>
        <a:xfrm>
          <a:off x="18421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149623</xdr:rowOff>
    </xdr:from>
    <xdr:ext cx="469744" cy="259045"/>
    <xdr:sp macro="" textlink="">
      <xdr:nvSpPr>
        <xdr:cNvPr id="617" name="n_1mainValue【保健センター・保健所】&#10;一人当たり面積">
          <a:extLst>
            <a:ext uri="{FF2B5EF4-FFF2-40B4-BE49-F238E27FC236}">
              <a16:creationId xmlns:a16="http://schemas.microsoft.com/office/drawing/2014/main" id="{00000000-0008-0000-0F00-000069020000}"/>
            </a:ext>
          </a:extLst>
        </xdr:cNvPr>
        <xdr:cNvSpPr txBox="1"/>
      </xdr:nvSpPr>
      <xdr:spPr>
        <a:xfrm>
          <a:off x="21075727" y="9407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00000000-0008-0000-0F00-00006A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00000000-0008-0000-0F00-00006B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00000000-0008-0000-0F00-00006C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00000000-0008-0000-0F00-00006D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00000000-0008-0000-0F00-00006E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00000000-0008-0000-0F00-00006F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00000000-0008-0000-0F00-000070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00000000-0008-0000-0F00-000071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0" name="テキスト ボックス 629">
          <a:extLst>
            <a:ext uri="{FF2B5EF4-FFF2-40B4-BE49-F238E27FC236}">
              <a16:creationId xmlns:a16="http://schemas.microsoft.com/office/drawing/2014/main" id="{00000000-0008-0000-0F00-000076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2" name="テキスト ボックス 631">
          <a:extLst>
            <a:ext uri="{FF2B5EF4-FFF2-40B4-BE49-F238E27FC236}">
              <a16:creationId xmlns:a16="http://schemas.microsoft.com/office/drawing/2014/main" id="{00000000-0008-0000-0F00-000078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4" name="テキスト ボックス 633">
          <a:extLst>
            <a:ext uri="{FF2B5EF4-FFF2-40B4-BE49-F238E27FC236}">
              <a16:creationId xmlns:a16="http://schemas.microsoft.com/office/drawing/2014/main" id="{00000000-0008-0000-0F00-00007A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7" name="直線コネクタ 636">
          <a:extLst>
            <a:ext uri="{FF2B5EF4-FFF2-40B4-BE49-F238E27FC236}">
              <a16:creationId xmlns:a16="http://schemas.microsoft.com/office/drawing/2014/main" id="{00000000-0008-0000-0F00-00007D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a:extLst>
            <a:ext uri="{FF2B5EF4-FFF2-40B4-BE49-F238E27FC236}">
              <a16:creationId xmlns:a16="http://schemas.microsoft.com/office/drawing/2014/main" id="{00000000-0008-0000-0F00-00007F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1" name="【消防施設】&#10;有形固定資産減価償却率グラフ枠">
          <a:extLst>
            <a:ext uri="{FF2B5EF4-FFF2-40B4-BE49-F238E27FC236}">
              <a16:creationId xmlns:a16="http://schemas.microsoft.com/office/drawing/2014/main" id="{00000000-0008-0000-0F00-000081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49530</xdr:rowOff>
    </xdr:from>
    <xdr:to>
      <xdr:col>85</xdr:col>
      <xdr:colOff>126364</xdr:colOff>
      <xdr:row>86</xdr:row>
      <xdr:rowOff>114300</xdr:rowOff>
    </xdr:to>
    <xdr:cxnSp macro="">
      <xdr:nvCxnSpPr>
        <xdr:cNvPr id="642" name="直線コネクタ 641">
          <a:extLst>
            <a:ext uri="{FF2B5EF4-FFF2-40B4-BE49-F238E27FC236}">
              <a16:creationId xmlns:a16="http://schemas.microsoft.com/office/drawing/2014/main" id="{00000000-0008-0000-0F00-000082020000}"/>
            </a:ext>
          </a:extLst>
        </xdr:cNvPr>
        <xdr:cNvCxnSpPr/>
      </xdr:nvCxnSpPr>
      <xdr:spPr>
        <a:xfrm flipV="1">
          <a:off x="16318864" y="1325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3" name="【消防施設】&#10;有形固定資産減価償却率最小値テキスト">
          <a:extLst>
            <a:ext uri="{FF2B5EF4-FFF2-40B4-BE49-F238E27FC236}">
              <a16:creationId xmlns:a16="http://schemas.microsoft.com/office/drawing/2014/main" id="{00000000-0008-0000-0F00-000083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4" name="直線コネクタ 643">
          <a:extLst>
            <a:ext uri="{FF2B5EF4-FFF2-40B4-BE49-F238E27FC236}">
              <a16:creationId xmlns:a16="http://schemas.microsoft.com/office/drawing/2014/main" id="{00000000-0008-0000-0F00-000084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167657</xdr:rowOff>
    </xdr:from>
    <xdr:ext cx="405111" cy="259045"/>
    <xdr:sp macro="" textlink="">
      <xdr:nvSpPr>
        <xdr:cNvPr id="645" name="【消防施設】&#10;有形固定資産減価償却率最大値テキスト">
          <a:extLst>
            <a:ext uri="{FF2B5EF4-FFF2-40B4-BE49-F238E27FC236}">
              <a16:creationId xmlns:a16="http://schemas.microsoft.com/office/drawing/2014/main" id="{00000000-0008-0000-0F00-000085020000}"/>
            </a:ext>
          </a:extLst>
        </xdr:cNvPr>
        <xdr:cNvSpPr txBox="1"/>
      </xdr:nvSpPr>
      <xdr:spPr>
        <a:xfrm>
          <a:off x="16357600" y="1302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49530</xdr:rowOff>
    </xdr:from>
    <xdr:to>
      <xdr:col>86</xdr:col>
      <xdr:colOff>25400</xdr:colOff>
      <xdr:row>77</xdr:row>
      <xdr:rowOff>49530</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a:off x="16230600" y="132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145432</xdr:rowOff>
    </xdr:from>
    <xdr:ext cx="405111" cy="259045"/>
    <xdr:sp macro="" textlink="">
      <xdr:nvSpPr>
        <xdr:cNvPr id="647" name="【消防施設】&#10;有形固定資産減価償却率平均値テキスト">
          <a:extLst>
            <a:ext uri="{FF2B5EF4-FFF2-40B4-BE49-F238E27FC236}">
              <a16:creationId xmlns:a16="http://schemas.microsoft.com/office/drawing/2014/main" id="{00000000-0008-0000-0F00-000087020000}"/>
            </a:ext>
          </a:extLst>
        </xdr:cNvPr>
        <xdr:cNvSpPr txBox="1"/>
      </xdr:nvSpPr>
      <xdr:spPr>
        <a:xfrm>
          <a:off x="16357600" y="13861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122555</xdr:rowOff>
    </xdr:from>
    <xdr:to>
      <xdr:col>85</xdr:col>
      <xdr:colOff>177800</xdr:colOff>
      <xdr:row>82</xdr:row>
      <xdr:rowOff>52705</xdr:rowOff>
    </xdr:to>
    <xdr:sp macro="" textlink="">
      <xdr:nvSpPr>
        <xdr:cNvPr id="648" name="フローチャート: 判断 647">
          <a:extLst>
            <a:ext uri="{FF2B5EF4-FFF2-40B4-BE49-F238E27FC236}">
              <a16:creationId xmlns:a16="http://schemas.microsoft.com/office/drawing/2014/main" id="{00000000-0008-0000-0F00-000088020000}"/>
            </a:ext>
          </a:extLst>
        </xdr:cNvPr>
        <xdr:cNvSpPr/>
      </xdr:nvSpPr>
      <xdr:spPr>
        <a:xfrm>
          <a:off x="162687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137795</xdr:rowOff>
    </xdr:from>
    <xdr:to>
      <xdr:col>81</xdr:col>
      <xdr:colOff>101600</xdr:colOff>
      <xdr:row>82</xdr:row>
      <xdr:rowOff>67945</xdr:rowOff>
    </xdr:to>
    <xdr:sp macro="" textlink="">
      <xdr:nvSpPr>
        <xdr:cNvPr id="649" name="フローチャート: 判断 648">
          <a:extLst>
            <a:ext uri="{FF2B5EF4-FFF2-40B4-BE49-F238E27FC236}">
              <a16:creationId xmlns:a16="http://schemas.microsoft.com/office/drawing/2014/main" id="{00000000-0008-0000-0F00-000089020000}"/>
            </a:ext>
          </a:extLst>
        </xdr:cNvPr>
        <xdr:cNvSpPr/>
      </xdr:nvSpPr>
      <xdr:spPr>
        <a:xfrm>
          <a:off x="15430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97789</xdr:rowOff>
    </xdr:from>
    <xdr:to>
      <xdr:col>76</xdr:col>
      <xdr:colOff>165100</xdr:colOff>
      <xdr:row>82</xdr:row>
      <xdr:rowOff>27939</xdr:rowOff>
    </xdr:to>
    <xdr:sp macro="" textlink="">
      <xdr:nvSpPr>
        <xdr:cNvPr id="650" name="フローチャート: 判断 649">
          <a:extLst>
            <a:ext uri="{FF2B5EF4-FFF2-40B4-BE49-F238E27FC236}">
              <a16:creationId xmlns:a16="http://schemas.microsoft.com/office/drawing/2014/main" id="{00000000-0008-0000-0F00-00008A020000}"/>
            </a:ext>
          </a:extLst>
        </xdr:cNvPr>
        <xdr:cNvSpPr/>
      </xdr:nvSpPr>
      <xdr:spPr>
        <a:xfrm>
          <a:off x="14541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113030</xdr:rowOff>
    </xdr:from>
    <xdr:to>
      <xdr:col>72</xdr:col>
      <xdr:colOff>38100</xdr:colOff>
      <xdr:row>82</xdr:row>
      <xdr:rowOff>43180</xdr:rowOff>
    </xdr:to>
    <xdr:sp macro="" textlink="">
      <xdr:nvSpPr>
        <xdr:cNvPr id="651" name="フローチャート: 判断 650">
          <a:extLst>
            <a:ext uri="{FF2B5EF4-FFF2-40B4-BE49-F238E27FC236}">
              <a16:creationId xmlns:a16="http://schemas.microsoft.com/office/drawing/2014/main" id="{00000000-0008-0000-0F00-00008B020000}"/>
            </a:ext>
          </a:extLst>
        </xdr:cNvPr>
        <xdr:cNvSpPr/>
      </xdr:nvSpPr>
      <xdr:spPr>
        <a:xfrm>
          <a:off x="13652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139700</xdr:rowOff>
    </xdr:from>
    <xdr:to>
      <xdr:col>67</xdr:col>
      <xdr:colOff>101600</xdr:colOff>
      <xdr:row>82</xdr:row>
      <xdr:rowOff>69850</xdr:rowOff>
    </xdr:to>
    <xdr:sp macro="" textlink="">
      <xdr:nvSpPr>
        <xdr:cNvPr id="652" name="フローチャート: 判断 651">
          <a:extLst>
            <a:ext uri="{FF2B5EF4-FFF2-40B4-BE49-F238E27FC236}">
              <a16:creationId xmlns:a16="http://schemas.microsoft.com/office/drawing/2014/main" id="{00000000-0008-0000-0F00-00008C020000}"/>
            </a:ext>
          </a:extLst>
        </xdr:cNvPr>
        <xdr:cNvSpPr/>
      </xdr:nvSpPr>
      <xdr:spPr>
        <a:xfrm>
          <a:off x="12763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00000000-0008-0000-0F00-00008D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00000000-0008-0000-0F00-00008E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00000000-0008-0000-0F00-00008F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00000000-0008-0000-0F00-000090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0000000-0008-0000-0F00-000091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107314</xdr:rowOff>
    </xdr:from>
    <xdr:to>
      <xdr:col>85</xdr:col>
      <xdr:colOff>177800</xdr:colOff>
      <xdr:row>83</xdr:row>
      <xdr:rowOff>37464</xdr:rowOff>
    </xdr:to>
    <xdr:sp macro="" textlink="">
      <xdr:nvSpPr>
        <xdr:cNvPr id="658" name="楕円 657">
          <a:extLst>
            <a:ext uri="{FF2B5EF4-FFF2-40B4-BE49-F238E27FC236}">
              <a16:creationId xmlns:a16="http://schemas.microsoft.com/office/drawing/2014/main" id="{00000000-0008-0000-0F00-000092020000}"/>
            </a:ext>
          </a:extLst>
        </xdr:cNvPr>
        <xdr:cNvSpPr/>
      </xdr:nvSpPr>
      <xdr:spPr>
        <a:xfrm>
          <a:off x="16268700" y="1416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85741</xdr:rowOff>
    </xdr:from>
    <xdr:ext cx="405111" cy="259045"/>
    <xdr:sp macro="" textlink="">
      <xdr:nvSpPr>
        <xdr:cNvPr id="659" name="【消防施設】&#10;有形固定資産減価償却率該当値テキスト">
          <a:extLst>
            <a:ext uri="{FF2B5EF4-FFF2-40B4-BE49-F238E27FC236}">
              <a16:creationId xmlns:a16="http://schemas.microsoft.com/office/drawing/2014/main" id="{00000000-0008-0000-0F00-000093020000}"/>
            </a:ext>
          </a:extLst>
        </xdr:cNvPr>
        <xdr:cNvSpPr txBox="1"/>
      </xdr:nvSpPr>
      <xdr:spPr>
        <a:xfrm>
          <a:off x="16357600"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160655</xdr:rowOff>
    </xdr:from>
    <xdr:to>
      <xdr:col>81</xdr:col>
      <xdr:colOff>101600</xdr:colOff>
      <xdr:row>82</xdr:row>
      <xdr:rowOff>90805</xdr:rowOff>
    </xdr:to>
    <xdr:sp macro="" textlink="">
      <xdr:nvSpPr>
        <xdr:cNvPr id="660" name="楕円 659">
          <a:extLst>
            <a:ext uri="{FF2B5EF4-FFF2-40B4-BE49-F238E27FC236}">
              <a16:creationId xmlns:a16="http://schemas.microsoft.com/office/drawing/2014/main" id="{00000000-0008-0000-0F00-000094020000}"/>
            </a:ext>
          </a:extLst>
        </xdr:cNvPr>
        <xdr:cNvSpPr/>
      </xdr:nvSpPr>
      <xdr:spPr>
        <a:xfrm>
          <a:off x="15430500" y="1404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40005</xdr:rowOff>
    </xdr:from>
    <xdr:to>
      <xdr:col>85</xdr:col>
      <xdr:colOff>127000</xdr:colOff>
      <xdr:row>82</xdr:row>
      <xdr:rowOff>158114</xdr:rowOff>
    </xdr:to>
    <xdr:cxnSp macro="">
      <xdr:nvCxnSpPr>
        <xdr:cNvPr id="661" name="直線コネクタ 660">
          <a:extLst>
            <a:ext uri="{FF2B5EF4-FFF2-40B4-BE49-F238E27FC236}">
              <a16:creationId xmlns:a16="http://schemas.microsoft.com/office/drawing/2014/main" id="{00000000-0008-0000-0F00-000095020000}"/>
            </a:ext>
          </a:extLst>
        </xdr:cNvPr>
        <xdr:cNvCxnSpPr/>
      </xdr:nvCxnSpPr>
      <xdr:spPr>
        <a:xfrm>
          <a:off x="15481300" y="14098905"/>
          <a:ext cx="8382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84472</xdr:rowOff>
    </xdr:from>
    <xdr:ext cx="405111" cy="259045"/>
    <xdr:sp macro="" textlink="">
      <xdr:nvSpPr>
        <xdr:cNvPr id="662" name="n_1aveValue【消防施設】&#10;有形固定資産減価償却率">
          <a:extLst>
            <a:ext uri="{FF2B5EF4-FFF2-40B4-BE49-F238E27FC236}">
              <a16:creationId xmlns:a16="http://schemas.microsoft.com/office/drawing/2014/main" id="{00000000-0008-0000-0F00-000096020000}"/>
            </a:ext>
          </a:extLst>
        </xdr:cNvPr>
        <xdr:cNvSpPr txBox="1"/>
      </xdr:nvSpPr>
      <xdr:spPr>
        <a:xfrm>
          <a:off x="152660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44466</xdr:rowOff>
    </xdr:from>
    <xdr:ext cx="405111" cy="259045"/>
    <xdr:sp macro="" textlink="">
      <xdr:nvSpPr>
        <xdr:cNvPr id="663" name="n_2aveValue【消防施設】&#10;有形固定資産減価償却率">
          <a:extLst>
            <a:ext uri="{FF2B5EF4-FFF2-40B4-BE49-F238E27FC236}">
              <a16:creationId xmlns:a16="http://schemas.microsoft.com/office/drawing/2014/main" id="{00000000-0008-0000-0F00-000097020000}"/>
            </a:ext>
          </a:extLst>
        </xdr:cNvPr>
        <xdr:cNvSpPr txBox="1"/>
      </xdr:nvSpPr>
      <xdr:spPr>
        <a:xfrm>
          <a:off x="14389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59707</xdr:rowOff>
    </xdr:from>
    <xdr:ext cx="405111" cy="259045"/>
    <xdr:sp macro="" textlink="">
      <xdr:nvSpPr>
        <xdr:cNvPr id="664" name="n_3aveValue【消防施設】&#10;有形固定資産減価償却率">
          <a:extLst>
            <a:ext uri="{FF2B5EF4-FFF2-40B4-BE49-F238E27FC236}">
              <a16:creationId xmlns:a16="http://schemas.microsoft.com/office/drawing/2014/main" id="{00000000-0008-0000-0F00-000098020000}"/>
            </a:ext>
          </a:extLst>
        </xdr:cNvPr>
        <xdr:cNvSpPr txBox="1"/>
      </xdr:nvSpPr>
      <xdr:spPr>
        <a:xfrm>
          <a:off x="13500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86377</xdr:rowOff>
    </xdr:from>
    <xdr:ext cx="405111" cy="259045"/>
    <xdr:sp macro="" textlink="">
      <xdr:nvSpPr>
        <xdr:cNvPr id="665" name="n_4aveValue【消防施設】&#10;有形固定資産減価償却率">
          <a:extLst>
            <a:ext uri="{FF2B5EF4-FFF2-40B4-BE49-F238E27FC236}">
              <a16:creationId xmlns:a16="http://schemas.microsoft.com/office/drawing/2014/main" id="{00000000-0008-0000-0F00-000099020000}"/>
            </a:ext>
          </a:extLst>
        </xdr:cNvPr>
        <xdr:cNvSpPr txBox="1"/>
      </xdr:nvSpPr>
      <xdr:spPr>
        <a:xfrm>
          <a:off x="12611744" y="1380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81932</xdr:rowOff>
    </xdr:from>
    <xdr:ext cx="405111" cy="259045"/>
    <xdr:sp macro="" textlink="">
      <xdr:nvSpPr>
        <xdr:cNvPr id="666" name="n_1mainValue【消防施設】&#10;有形固定資産減価償却率">
          <a:extLst>
            <a:ext uri="{FF2B5EF4-FFF2-40B4-BE49-F238E27FC236}">
              <a16:creationId xmlns:a16="http://schemas.microsoft.com/office/drawing/2014/main" id="{00000000-0008-0000-0F00-00009A020000}"/>
            </a:ext>
          </a:extLst>
        </xdr:cNvPr>
        <xdr:cNvSpPr txBox="1"/>
      </xdr:nvSpPr>
      <xdr:spPr>
        <a:xfrm>
          <a:off x="152660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0" name="正方形/長方形 669">
          <a:extLst>
            <a:ext uri="{FF2B5EF4-FFF2-40B4-BE49-F238E27FC236}">
              <a16:creationId xmlns:a16="http://schemas.microsoft.com/office/drawing/2014/main" id="{00000000-0008-0000-0F00-00009E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1" name="正方形/長方形 670">
          <a:extLst>
            <a:ext uri="{FF2B5EF4-FFF2-40B4-BE49-F238E27FC236}">
              <a16:creationId xmlns:a16="http://schemas.microsoft.com/office/drawing/2014/main" id="{00000000-0008-0000-0F00-00009F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2" name="正方形/長方形 671">
          <a:extLst>
            <a:ext uri="{FF2B5EF4-FFF2-40B4-BE49-F238E27FC236}">
              <a16:creationId xmlns:a16="http://schemas.microsoft.com/office/drawing/2014/main" id="{00000000-0008-0000-0F00-0000A0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3" name="正方形/長方形 672">
          <a:extLst>
            <a:ext uri="{FF2B5EF4-FFF2-40B4-BE49-F238E27FC236}">
              <a16:creationId xmlns:a16="http://schemas.microsoft.com/office/drawing/2014/main" id="{00000000-0008-0000-0F00-0000A1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4" name="正方形/長方形 673">
          <a:extLst>
            <a:ext uri="{FF2B5EF4-FFF2-40B4-BE49-F238E27FC236}">
              <a16:creationId xmlns:a16="http://schemas.microsoft.com/office/drawing/2014/main" id="{00000000-0008-0000-0F00-0000A2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5" name="テキスト ボックス 674">
          <a:extLst>
            <a:ext uri="{FF2B5EF4-FFF2-40B4-BE49-F238E27FC236}">
              <a16:creationId xmlns:a16="http://schemas.microsoft.com/office/drawing/2014/main" id="{00000000-0008-0000-0F00-0000A3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6" name="直線コネクタ 675">
          <a:extLst>
            <a:ext uri="{FF2B5EF4-FFF2-40B4-BE49-F238E27FC236}">
              <a16:creationId xmlns:a16="http://schemas.microsoft.com/office/drawing/2014/main" id="{00000000-0008-0000-0F00-0000A4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84" name="テキスト ボックス 683">
          <a:extLst>
            <a:ext uri="{FF2B5EF4-FFF2-40B4-BE49-F238E27FC236}">
              <a16:creationId xmlns:a16="http://schemas.microsoft.com/office/drawing/2014/main" id="{00000000-0008-0000-0F00-0000AC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86" name="テキスト ボックス 685">
          <a:extLst>
            <a:ext uri="{FF2B5EF4-FFF2-40B4-BE49-F238E27FC236}">
              <a16:creationId xmlns:a16="http://schemas.microsoft.com/office/drawing/2014/main" id="{00000000-0008-0000-0F00-0000AE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88" name="テキスト ボックス 687">
          <a:extLst>
            <a:ext uri="{FF2B5EF4-FFF2-40B4-BE49-F238E27FC236}">
              <a16:creationId xmlns:a16="http://schemas.microsoft.com/office/drawing/2014/main" id="{00000000-0008-0000-0F00-0000B0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89" name="【消防施設】&#10;一人当たり面積グラフ枠">
          <a:extLst>
            <a:ext uri="{FF2B5EF4-FFF2-40B4-BE49-F238E27FC236}">
              <a16:creationId xmlns:a16="http://schemas.microsoft.com/office/drawing/2014/main" id="{00000000-0008-0000-0F00-0000B1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167639</xdr:rowOff>
    </xdr:from>
    <xdr:to>
      <xdr:col>116</xdr:col>
      <xdr:colOff>62864</xdr:colOff>
      <xdr:row>86</xdr:row>
      <xdr:rowOff>104775</xdr:rowOff>
    </xdr:to>
    <xdr:cxnSp macro="">
      <xdr:nvCxnSpPr>
        <xdr:cNvPr id="690" name="直線コネクタ 689">
          <a:extLst>
            <a:ext uri="{FF2B5EF4-FFF2-40B4-BE49-F238E27FC236}">
              <a16:creationId xmlns:a16="http://schemas.microsoft.com/office/drawing/2014/main" id="{00000000-0008-0000-0F00-0000B2020000}"/>
            </a:ext>
          </a:extLst>
        </xdr:cNvPr>
        <xdr:cNvCxnSpPr/>
      </xdr:nvCxnSpPr>
      <xdr:spPr>
        <a:xfrm flipV="1">
          <a:off x="22160864" y="13540739"/>
          <a:ext cx="0" cy="1308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108602</xdr:rowOff>
    </xdr:from>
    <xdr:ext cx="469744" cy="259045"/>
    <xdr:sp macro="" textlink="">
      <xdr:nvSpPr>
        <xdr:cNvPr id="691" name="【消防施設】&#10;一人当たり面積最小値テキスト">
          <a:extLst>
            <a:ext uri="{FF2B5EF4-FFF2-40B4-BE49-F238E27FC236}">
              <a16:creationId xmlns:a16="http://schemas.microsoft.com/office/drawing/2014/main" id="{00000000-0008-0000-0F00-0000B3020000}"/>
            </a:ext>
          </a:extLst>
        </xdr:cNvPr>
        <xdr:cNvSpPr txBox="1"/>
      </xdr:nvSpPr>
      <xdr:spPr>
        <a:xfrm>
          <a:off x="22199600" y="1485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104775</xdr:rowOff>
    </xdr:from>
    <xdr:to>
      <xdr:col>116</xdr:col>
      <xdr:colOff>152400</xdr:colOff>
      <xdr:row>86</xdr:row>
      <xdr:rowOff>104775</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a:off x="22072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114316</xdr:rowOff>
    </xdr:from>
    <xdr:ext cx="469744" cy="259045"/>
    <xdr:sp macro="" textlink="">
      <xdr:nvSpPr>
        <xdr:cNvPr id="693" name="【消防施設】&#10;一人当たり面積最大値テキスト">
          <a:extLst>
            <a:ext uri="{FF2B5EF4-FFF2-40B4-BE49-F238E27FC236}">
              <a16:creationId xmlns:a16="http://schemas.microsoft.com/office/drawing/2014/main" id="{00000000-0008-0000-0F00-0000B5020000}"/>
            </a:ext>
          </a:extLst>
        </xdr:cNvPr>
        <xdr:cNvSpPr txBox="1"/>
      </xdr:nvSpPr>
      <xdr:spPr>
        <a:xfrm>
          <a:off x="22199600" y="1331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167639</xdr:rowOff>
    </xdr:from>
    <xdr:to>
      <xdr:col>116</xdr:col>
      <xdr:colOff>152400</xdr:colOff>
      <xdr:row>78</xdr:row>
      <xdr:rowOff>167639</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22072600" y="1354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22877</xdr:rowOff>
    </xdr:from>
    <xdr:ext cx="469744" cy="259045"/>
    <xdr:sp macro="" textlink="">
      <xdr:nvSpPr>
        <xdr:cNvPr id="695" name="【消防施設】&#10;一人当たり面積平均値テキスト">
          <a:extLst>
            <a:ext uri="{FF2B5EF4-FFF2-40B4-BE49-F238E27FC236}">
              <a16:creationId xmlns:a16="http://schemas.microsoft.com/office/drawing/2014/main" id="{00000000-0008-0000-0F00-0000B7020000}"/>
            </a:ext>
          </a:extLst>
        </xdr:cNvPr>
        <xdr:cNvSpPr txBox="1"/>
      </xdr:nvSpPr>
      <xdr:spPr>
        <a:xfrm>
          <a:off x="22199600" y="14596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696" name="フローチャート: 判断 695">
          <a:extLst>
            <a:ext uri="{FF2B5EF4-FFF2-40B4-BE49-F238E27FC236}">
              <a16:creationId xmlns:a16="http://schemas.microsoft.com/office/drawing/2014/main" id="{00000000-0008-0000-0F00-0000B8020000}"/>
            </a:ext>
          </a:extLst>
        </xdr:cNvPr>
        <xdr:cNvSpPr/>
      </xdr:nvSpPr>
      <xdr:spPr>
        <a:xfrm>
          <a:off x="22110700" y="1461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50164</xdr:rowOff>
    </xdr:from>
    <xdr:to>
      <xdr:col>112</xdr:col>
      <xdr:colOff>38100</xdr:colOff>
      <xdr:row>85</xdr:row>
      <xdr:rowOff>151764</xdr:rowOff>
    </xdr:to>
    <xdr:sp macro="" textlink="">
      <xdr:nvSpPr>
        <xdr:cNvPr id="697" name="フローチャート: 判断 696">
          <a:extLst>
            <a:ext uri="{FF2B5EF4-FFF2-40B4-BE49-F238E27FC236}">
              <a16:creationId xmlns:a16="http://schemas.microsoft.com/office/drawing/2014/main" id="{00000000-0008-0000-0F00-0000B9020000}"/>
            </a:ext>
          </a:extLst>
        </xdr:cNvPr>
        <xdr:cNvSpPr/>
      </xdr:nvSpPr>
      <xdr:spPr>
        <a:xfrm>
          <a:off x="21272500" y="1462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53975</xdr:rowOff>
    </xdr:from>
    <xdr:to>
      <xdr:col>107</xdr:col>
      <xdr:colOff>101600</xdr:colOff>
      <xdr:row>85</xdr:row>
      <xdr:rowOff>155575</xdr:rowOff>
    </xdr:to>
    <xdr:sp macro="" textlink="">
      <xdr:nvSpPr>
        <xdr:cNvPr id="698" name="フローチャート: 判断 697">
          <a:extLst>
            <a:ext uri="{FF2B5EF4-FFF2-40B4-BE49-F238E27FC236}">
              <a16:creationId xmlns:a16="http://schemas.microsoft.com/office/drawing/2014/main" id="{00000000-0008-0000-0F00-0000BA020000}"/>
            </a:ext>
          </a:extLst>
        </xdr:cNvPr>
        <xdr:cNvSpPr/>
      </xdr:nvSpPr>
      <xdr:spPr>
        <a:xfrm>
          <a:off x="20383500" y="1462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27305</xdr:rowOff>
    </xdr:from>
    <xdr:to>
      <xdr:col>102</xdr:col>
      <xdr:colOff>165100</xdr:colOff>
      <xdr:row>85</xdr:row>
      <xdr:rowOff>128905</xdr:rowOff>
    </xdr:to>
    <xdr:sp macro="" textlink="">
      <xdr:nvSpPr>
        <xdr:cNvPr id="699" name="フローチャート: 判断 698">
          <a:extLst>
            <a:ext uri="{FF2B5EF4-FFF2-40B4-BE49-F238E27FC236}">
              <a16:creationId xmlns:a16="http://schemas.microsoft.com/office/drawing/2014/main" id="{00000000-0008-0000-0F00-0000BB020000}"/>
            </a:ext>
          </a:extLst>
        </xdr:cNvPr>
        <xdr:cNvSpPr/>
      </xdr:nvSpPr>
      <xdr:spPr>
        <a:xfrm>
          <a:off x="19494500" y="1460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59689</xdr:rowOff>
    </xdr:from>
    <xdr:to>
      <xdr:col>98</xdr:col>
      <xdr:colOff>38100</xdr:colOff>
      <xdr:row>85</xdr:row>
      <xdr:rowOff>161289</xdr:rowOff>
    </xdr:to>
    <xdr:sp macro="" textlink="">
      <xdr:nvSpPr>
        <xdr:cNvPr id="700" name="フローチャート: 判断 699">
          <a:extLst>
            <a:ext uri="{FF2B5EF4-FFF2-40B4-BE49-F238E27FC236}">
              <a16:creationId xmlns:a16="http://schemas.microsoft.com/office/drawing/2014/main" id="{00000000-0008-0000-0F00-0000BC020000}"/>
            </a:ext>
          </a:extLst>
        </xdr:cNvPr>
        <xdr:cNvSpPr/>
      </xdr:nvSpPr>
      <xdr:spPr>
        <a:xfrm>
          <a:off x="18605500" y="1463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137795</xdr:rowOff>
    </xdr:from>
    <xdr:to>
      <xdr:col>116</xdr:col>
      <xdr:colOff>114300</xdr:colOff>
      <xdr:row>84</xdr:row>
      <xdr:rowOff>67945</xdr:rowOff>
    </xdr:to>
    <xdr:sp macro="" textlink="">
      <xdr:nvSpPr>
        <xdr:cNvPr id="706" name="楕円 705">
          <a:extLst>
            <a:ext uri="{FF2B5EF4-FFF2-40B4-BE49-F238E27FC236}">
              <a16:creationId xmlns:a16="http://schemas.microsoft.com/office/drawing/2014/main" id="{00000000-0008-0000-0F00-0000C2020000}"/>
            </a:ext>
          </a:extLst>
        </xdr:cNvPr>
        <xdr:cNvSpPr/>
      </xdr:nvSpPr>
      <xdr:spPr>
        <a:xfrm>
          <a:off x="22110700" y="1436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160672</xdr:rowOff>
    </xdr:from>
    <xdr:ext cx="469744" cy="259045"/>
    <xdr:sp macro="" textlink="">
      <xdr:nvSpPr>
        <xdr:cNvPr id="707" name="【消防施設】&#10;一人当たり面積該当値テキスト">
          <a:extLst>
            <a:ext uri="{FF2B5EF4-FFF2-40B4-BE49-F238E27FC236}">
              <a16:creationId xmlns:a16="http://schemas.microsoft.com/office/drawing/2014/main" id="{00000000-0008-0000-0F00-0000C3020000}"/>
            </a:ext>
          </a:extLst>
        </xdr:cNvPr>
        <xdr:cNvSpPr txBox="1"/>
      </xdr:nvSpPr>
      <xdr:spPr>
        <a:xfrm>
          <a:off x="22199600" y="1421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149225</xdr:rowOff>
    </xdr:from>
    <xdr:to>
      <xdr:col>112</xdr:col>
      <xdr:colOff>38100</xdr:colOff>
      <xdr:row>84</xdr:row>
      <xdr:rowOff>79375</xdr:rowOff>
    </xdr:to>
    <xdr:sp macro="" textlink="">
      <xdr:nvSpPr>
        <xdr:cNvPr id="708" name="楕円 707">
          <a:extLst>
            <a:ext uri="{FF2B5EF4-FFF2-40B4-BE49-F238E27FC236}">
              <a16:creationId xmlns:a16="http://schemas.microsoft.com/office/drawing/2014/main" id="{00000000-0008-0000-0F00-0000C4020000}"/>
            </a:ext>
          </a:extLst>
        </xdr:cNvPr>
        <xdr:cNvSpPr/>
      </xdr:nvSpPr>
      <xdr:spPr>
        <a:xfrm>
          <a:off x="21272500" y="1437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17145</xdr:rowOff>
    </xdr:from>
    <xdr:to>
      <xdr:col>116</xdr:col>
      <xdr:colOff>63500</xdr:colOff>
      <xdr:row>84</xdr:row>
      <xdr:rowOff>28575</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flipV="1">
          <a:off x="21323300" y="1441894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142891</xdr:rowOff>
    </xdr:from>
    <xdr:ext cx="469744" cy="259045"/>
    <xdr:sp macro="" textlink="">
      <xdr:nvSpPr>
        <xdr:cNvPr id="710" name="n_1aveValue【消防施設】&#10;一人当たり面積">
          <a:extLst>
            <a:ext uri="{FF2B5EF4-FFF2-40B4-BE49-F238E27FC236}">
              <a16:creationId xmlns:a16="http://schemas.microsoft.com/office/drawing/2014/main" id="{00000000-0008-0000-0F00-0000C6020000}"/>
            </a:ext>
          </a:extLst>
        </xdr:cNvPr>
        <xdr:cNvSpPr txBox="1"/>
      </xdr:nvSpPr>
      <xdr:spPr>
        <a:xfrm>
          <a:off x="21075727" y="1471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652</xdr:rowOff>
    </xdr:from>
    <xdr:ext cx="469744" cy="259045"/>
    <xdr:sp macro="" textlink="">
      <xdr:nvSpPr>
        <xdr:cNvPr id="711" name="n_2aveValue【消防施設】&#10;一人当たり面積">
          <a:extLst>
            <a:ext uri="{FF2B5EF4-FFF2-40B4-BE49-F238E27FC236}">
              <a16:creationId xmlns:a16="http://schemas.microsoft.com/office/drawing/2014/main" id="{00000000-0008-0000-0F00-0000C7020000}"/>
            </a:ext>
          </a:extLst>
        </xdr:cNvPr>
        <xdr:cNvSpPr txBox="1"/>
      </xdr:nvSpPr>
      <xdr:spPr>
        <a:xfrm>
          <a:off x="20199427" y="14402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145432</xdr:rowOff>
    </xdr:from>
    <xdr:ext cx="469744" cy="259045"/>
    <xdr:sp macro="" textlink="">
      <xdr:nvSpPr>
        <xdr:cNvPr id="712" name="n_3aveValue【消防施設】&#10;一人当たり面積">
          <a:extLst>
            <a:ext uri="{FF2B5EF4-FFF2-40B4-BE49-F238E27FC236}">
              <a16:creationId xmlns:a16="http://schemas.microsoft.com/office/drawing/2014/main" id="{00000000-0008-0000-0F00-0000C8020000}"/>
            </a:ext>
          </a:extLst>
        </xdr:cNvPr>
        <xdr:cNvSpPr txBox="1"/>
      </xdr:nvSpPr>
      <xdr:spPr>
        <a:xfrm>
          <a:off x="19310427" y="1437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6366</xdr:rowOff>
    </xdr:from>
    <xdr:ext cx="469744" cy="259045"/>
    <xdr:sp macro="" textlink="">
      <xdr:nvSpPr>
        <xdr:cNvPr id="713" name="n_4aveValue【消防施設】&#10;一人当たり面積">
          <a:extLst>
            <a:ext uri="{FF2B5EF4-FFF2-40B4-BE49-F238E27FC236}">
              <a16:creationId xmlns:a16="http://schemas.microsoft.com/office/drawing/2014/main" id="{00000000-0008-0000-0F00-0000C9020000}"/>
            </a:ext>
          </a:extLst>
        </xdr:cNvPr>
        <xdr:cNvSpPr txBox="1"/>
      </xdr:nvSpPr>
      <xdr:spPr>
        <a:xfrm>
          <a:off x="18421427" y="14408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95902</xdr:rowOff>
    </xdr:from>
    <xdr:ext cx="469744" cy="259045"/>
    <xdr:sp macro="" textlink="">
      <xdr:nvSpPr>
        <xdr:cNvPr id="714" name="n_1mainValue【消防施設】&#10;一人当たり面積">
          <a:extLst>
            <a:ext uri="{FF2B5EF4-FFF2-40B4-BE49-F238E27FC236}">
              <a16:creationId xmlns:a16="http://schemas.microsoft.com/office/drawing/2014/main" id="{00000000-0008-0000-0F00-0000CA020000}"/>
            </a:ext>
          </a:extLst>
        </xdr:cNvPr>
        <xdr:cNvSpPr txBox="1"/>
      </xdr:nvSpPr>
      <xdr:spPr>
        <a:xfrm>
          <a:off x="21075727" y="14154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5" name="正方形/長方形 714">
          <a:extLst>
            <a:ext uri="{FF2B5EF4-FFF2-40B4-BE49-F238E27FC236}">
              <a16:creationId xmlns:a16="http://schemas.microsoft.com/office/drawing/2014/main" id="{00000000-0008-0000-0F00-0000CB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6" name="正方形/長方形 715">
          <a:extLst>
            <a:ext uri="{FF2B5EF4-FFF2-40B4-BE49-F238E27FC236}">
              <a16:creationId xmlns:a16="http://schemas.microsoft.com/office/drawing/2014/main" id="{00000000-0008-0000-0F00-0000CC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7" name="正方形/長方形 716">
          <a:extLst>
            <a:ext uri="{FF2B5EF4-FFF2-40B4-BE49-F238E27FC236}">
              <a16:creationId xmlns:a16="http://schemas.microsoft.com/office/drawing/2014/main" id="{00000000-0008-0000-0F00-0000CD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8" name="正方形/長方形 717">
          <a:extLst>
            <a:ext uri="{FF2B5EF4-FFF2-40B4-BE49-F238E27FC236}">
              <a16:creationId xmlns:a16="http://schemas.microsoft.com/office/drawing/2014/main" id="{00000000-0008-0000-0F00-0000CE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9" name="正方形/長方形 718">
          <a:extLst>
            <a:ext uri="{FF2B5EF4-FFF2-40B4-BE49-F238E27FC236}">
              <a16:creationId xmlns:a16="http://schemas.microsoft.com/office/drawing/2014/main" id="{00000000-0008-0000-0F00-0000CF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0" name="正方形/長方形 719">
          <a:extLst>
            <a:ext uri="{FF2B5EF4-FFF2-40B4-BE49-F238E27FC236}">
              <a16:creationId xmlns:a16="http://schemas.microsoft.com/office/drawing/2014/main" id="{00000000-0008-0000-0F00-0000D0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1" name="正方形/長方形 720">
          <a:extLst>
            <a:ext uri="{FF2B5EF4-FFF2-40B4-BE49-F238E27FC236}">
              <a16:creationId xmlns:a16="http://schemas.microsoft.com/office/drawing/2014/main" id="{00000000-0008-0000-0F00-0000D1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2" name="正方形/長方形 721">
          <a:extLst>
            <a:ext uri="{FF2B5EF4-FFF2-40B4-BE49-F238E27FC236}">
              <a16:creationId xmlns:a16="http://schemas.microsoft.com/office/drawing/2014/main" id="{00000000-0008-0000-0F00-0000D2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3" name="テキスト ボックス 722">
          <a:extLst>
            <a:ext uri="{FF2B5EF4-FFF2-40B4-BE49-F238E27FC236}">
              <a16:creationId xmlns:a16="http://schemas.microsoft.com/office/drawing/2014/main" id="{00000000-0008-0000-0F00-0000D3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4" name="直線コネクタ 723">
          <a:extLst>
            <a:ext uri="{FF2B5EF4-FFF2-40B4-BE49-F238E27FC236}">
              <a16:creationId xmlns:a16="http://schemas.microsoft.com/office/drawing/2014/main" id="{00000000-0008-0000-0F00-0000D4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5" name="テキスト ボックス 724">
          <a:extLst>
            <a:ext uri="{FF2B5EF4-FFF2-40B4-BE49-F238E27FC236}">
              <a16:creationId xmlns:a16="http://schemas.microsoft.com/office/drawing/2014/main" id="{00000000-0008-0000-0F00-0000D5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26" name="直線コネクタ 725">
          <a:extLst>
            <a:ext uri="{FF2B5EF4-FFF2-40B4-BE49-F238E27FC236}">
              <a16:creationId xmlns:a16="http://schemas.microsoft.com/office/drawing/2014/main" id="{00000000-0008-0000-0F00-0000D6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27" name="テキスト ボックス 726">
          <a:extLst>
            <a:ext uri="{FF2B5EF4-FFF2-40B4-BE49-F238E27FC236}">
              <a16:creationId xmlns:a16="http://schemas.microsoft.com/office/drawing/2014/main" id="{00000000-0008-0000-0F00-0000D7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28" name="直線コネクタ 727">
          <a:extLst>
            <a:ext uri="{FF2B5EF4-FFF2-40B4-BE49-F238E27FC236}">
              <a16:creationId xmlns:a16="http://schemas.microsoft.com/office/drawing/2014/main" id="{00000000-0008-0000-0F00-0000D8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29" name="テキスト ボックス 728">
          <a:extLst>
            <a:ext uri="{FF2B5EF4-FFF2-40B4-BE49-F238E27FC236}">
              <a16:creationId xmlns:a16="http://schemas.microsoft.com/office/drawing/2014/main" id="{00000000-0008-0000-0F00-0000D9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30" name="直線コネクタ 729">
          <a:extLst>
            <a:ext uri="{FF2B5EF4-FFF2-40B4-BE49-F238E27FC236}">
              <a16:creationId xmlns:a16="http://schemas.microsoft.com/office/drawing/2014/main" id="{00000000-0008-0000-0F00-0000DA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31" name="テキスト ボックス 730">
          <a:extLst>
            <a:ext uri="{FF2B5EF4-FFF2-40B4-BE49-F238E27FC236}">
              <a16:creationId xmlns:a16="http://schemas.microsoft.com/office/drawing/2014/main" id="{00000000-0008-0000-0F00-0000DB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32" name="直線コネクタ 731">
          <a:extLst>
            <a:ext uri="{FF2B5EF4-FFF2-40B4-BE49-F238E27FC236}">
              <a16:creationId xmlns:a16="http://schemas.microsoft.com/office/drawing/2014/main" id="{00000000-0008-0000-0F00-0000DC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33" name="テキスト ボックス 732">
          <a:extLst>
            <a:ext uri="{FF2B5EF4-FFF2-40B4-BE49-F238E27FC236}">
              <a16:creationId xmlns:a16="http://schemas.microsoft.com/office/drawing/2014/main" id="{00000000-0008-0000-0F00-0000DD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34" name="直線コネクタ 733">
          <a:extLst>
            <a:ext uri="{FF2B5EF4-FFF2-40B4-BE49-F238E27FC236}">
              <a16:creationId xmlns:a16="http://schemas.microsoft.com/office/drawing/2014/main" id="{00000000-0008-0000-0F00-0000DE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35" name="テキスト ボックス 734">
          <a:extLst>
            <a:ext uri="{FF2B5EF4-FFF2-40B4-BE49-F238E27FC236}">
              <a16:creationId xmlns:a16="http://schemas.microsoft.com/office/drawing/2014/main" id="{00000000-0008-0000-0F00-0000DF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36" name="直線コネクタ 735">
          <a:extLst>
            <a:ext uri="{FF2B5EF4-FFF2-40B4-BE49-F238E27FC236}">
              <a16:creationId xmlns:a16="http://schemas.microsoft.com/office/drawing/2014/main" id="{00000000-0008-0000-0F00-0000E0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37" name="テキスト ボックス 736">
          <a:extLst>
            <a:ext uri="{FF2B5EF4-FFF2-40B4-BE49-F238E27FC236}">
              <a16:creationId xmlns:a16="http://schemas.microsoft.com/office/drawing/2014/main" id="{00000000-0008-0000-0F00-0000E1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庁舎】&#10;有形固定資産減価償却率グラフ枠">
          <a:extLst>
            <a:ext uri="{FF2B5EF4-FFF2-40B4-BE49-F238E27FC236}">
              <a16:creationId xmlns:a16="http://schemas.microsoft.com/office/drawing/2014/main" id="{00000000-0008-0000-0F00-0000E3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108</xdr:row>
      <xdr:rowOff>151312</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flipV="1">
          <a:off x="16318864" y="17177113"/>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155139</xdr:rowOff>
    </xdr:from>
    <xdr:ext cx="405111" cy="259045"/>
    <xdr:sp macro="" textlink="">
      <xdr:nvSpPr>
        <xdr:cNvPr id="741" name="【庁舎】&#10;有形固定資産減価償却率最小値テキスト">
          <a:extLst>
            <a:ext uri="{FF2B5EF4-FFF2-40B4-BE49-F238E27FC236}">
              <a16:creationId xmlns:a16="http://schemas.microsoft.com/office/drawing/2014/main" id="{00000000-0008-0000-0F00-0000E5020000}"/>
            </a:ext>
          </a:extLst>
        </xdr:cNvPr>
        <xdr:cNvSpPr txBox="1"/>
      </xdr:nvSpPr>
      <xdr:spPr>
        <a:xfrm>
          <a:off x="16357600" y="1867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151312</xdr:rowOff>
    </xdr:from>
    <xdr:to>
      <xdr:col>86</xdr:col>
      <xdr:colOff>25400</xdr:colOff>
      <xdr:row>108</xdr:row>
      <xdr:rowOff>151312</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a:off x="16230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743" name="【庁舎】&#10;有形固定資産減価償却率最大値テキスト">
          <a:extLst>
            <a:ext uri="{FF2B5EF4-FFF2-40B4-BE49-F238E27FC236}">
              <a16:creationId xmlns:a16="http://schemas.microsoft.com/office/drawing/2014/main" id="{00000000-0008-0000-0F00-0000E7020000}"/>
            </a:ext>
          </a:extLst>
        </xdr:cNvPr>
        <xdr:cNvSpPr txBox="1"/>
      </xdr:nvSpPr>
      <xdr:spPr>
        <a:xfrm>
          <a:off x="16357600" y="1695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a:off x="16230600" y="1717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136451</xdr:rowOff>
    </xdr:from>
    <xdr:ext cx="405111" cy="259045"/>
    <xdr:sp macro="" textlink="">
      <xdr:nvSpPr>
        <xdr:cNvPr id="745" name="【庁舎】&#10;有形固定資産減価償却率平均値テキスト">
          <a:extLst>
            <a:ext uri="{FF2B5EF4-FFF2-40B4-BE49-F238E27FC236}">
              <a16:creationId xmlns:a16="http://schemas.microsoft.com/office/drawing/2014/main" id="{00000000-0008-0000-0F00-0000E9020000}"/>
            </a:ext>
          </a:extLst>
        </xdr:cNvPr>
        <xdr:cNvSpPr txBox="1"/>
      </xdr:nvSpPr>
      <xdr:spPr>
        <a:xfrm>
          <a:off x="16357600" y="17624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113574</xdr:rowOff>
    </xdr:from>
    <xdr:to>
      <xdr:col>85</xdr:col>
      <xdr:colOff>177800</xdr:colOff>
      <xdr:row>104</xdr:row>
      <xdr:rowOff>43724</xdr:rowOff>
    </xdr:to>
    <xdr:sp macro="" textlink="">
      <xdr:nvSpPr>
        <xdr:cNvPr id="746" name="フローチャート: 判断 745">
          <a:extLst>
            <a:ext uri="{FF2B5EF4-FFF2-40B4-BE49-F238E27FC236}">
              <a16:creationId xmlns:a16="http://schemas.microsoft.com/office/drawing/2014/main" id="{00000000-0008-0000-0F00-0000EA020000}"/>
            </a:ext>
          </a:extLst>
        </xdr:cNvPr>
        <xdr:cNvSpPr/>
      </xdr:nvSpPr>
      <xdr:spPr>
        <a:xfrm>
          <a:off x="16268700" y="1777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107043</xdr:rowOff>
    </xdr:from>
    <xdr:to>
      <xdr:col>81</xdr:col>
      <xdr:colOff>101600</xdr:colOff>
      <xdr:row>104</xdr:row>
      <xdr:rowOff>37193</xdr:rowOff>
    </xdr:to>
    <xdr:sp macro="" textlink="">
      <xdr:nvSpPr>
        <xdr:cNvPr id="747" name="フローチャート: 判断 746">
          <a:extLst>
            <a:ext uri="{FF2B5EF4-FFF2-40B4-BE49-F238E27FC236}">
              <a16:creationId xmlns:a16="http://schemas.microsoft.com/office/drawing/2014/main" id="{00000000-0008-0000-0F00-0000EB020000}"/>
            </a:ext>
          </a:extLst>
        </xdr:cNvPr>
        <xdr:cNvSpPr/>
      </xdr:nvSpPr>
      <xdr:spPr>
        <a:xfrm>
          <a:off x="15430500" y="1776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84182</xdr:rowOff>
    </xdr:from>
    <xdr:to>
      <xdr:col>76</xdr:col>
      <xdr:colOff>165100</xdr:colOff>
      <xdr:row>104</xdr:row>
      <xdr:rowOff>14332</xdr:rowOff>
    </xdr:to>
    <xdr:sp macro="" textlink="">
      <xdr:nvSpPr>
        <xdr:cNvPr id="748" name="フローチャート: 判断 747">
          <a:extLst>
            <a:ext uri="{FF2B5EF4-FFF2-40B4-BE49-F238E27FC236}">
              <a16:creationId xmlns:a16="http://schemas.microsoft.com/office/drawing/2014/main" id="{00000000-0008-0000-0F00-0000EC020000}"/>
            </a:ext>
          </a:extLst>
        </xdr:cNvPr>
        <xdr:cNvSpPr/>
      </xdr:nvSpPr>
      <xdr:spPr>
        <a:xfrm>
          <a:off x="14541500" y="1774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749" name="フローチャート: 判断 748">
          <a:extLst>
            <a:ext uri="{FF2B5EF4-FFF2-40B4-BE49-F238E27FC236}">
              <a16:creationId xmlns:a16="http://schemas.microsoft.com/office/drawing/2014/main" id="{00000000-0008-0000-0F00-0000ED020000}"/>
            </a:ext>
          </a:extLst>
        </xdr:cNvPr>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38463</xdr:rowOff>
    </xdr:from>
    <xdr:to>
      <xdr:col>67</xdr:col>
      <xdr:colOff>101600</xdr:colOff>
      <xdr:row>104</xdr:row>
      <xdr:rowOff>140063</xdr:rowOff>
    </xdr:to>
    <xdr:sp macro="" textlink="">
      <xdr:nvSpPr>
        <xdr:cNvPr id="750" name="フローチャート: 判断 749">
          <a:extLst>
            <a:ext uri="{FF2B5EF4-FFF2-40B4-BE49-F238E27FC236}">
              <a16:creationId xmlns:a16="http://schemas.microsoft.com/office/drawing/2014/main" id="{00000000-0008-0000-0F00-0000EE020000}"/>
            </a:ext>
          </a:extLst>
        </xdr:cNvPr>
        <xdr:cNvSpPr/>
      </xdr:nvSpPr>
      <xdr:spPr>
        <a:xfrm>
          <a:off x="12763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2" name="テキスト ボックス 751">
          <a:extLst>
            <a:ext uri="{FF2B5EF4-FFF2-40B4-BE49-F238E27FC236}">
              <a16:creationId xmlns:a16="http://schemas.microsoft.com/office/drawing/2014/main" id="{00000000-0008-0000-0F00-0000F0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4" name="テキスト ボックス 753">
          <a:extLst>
            <a:ext uri="{FF2B5EF4-FFF2-40B4-BE49-F238E27FC236}">
              <a16:creationId xmlns:a16="http://schemas.microsoft.com/office/drawing/2014/main" id="{00000000-0008-0000-0F00-0000F2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5" name="テキスト ボックス 754">
          <a:extLst>
            <a:ext uri="{FF2B5EF4-FFF2-40B4-BE49-F238E27FC236}">
              <a16:creationId xmlns:a16="http://schemas.microsoft.com/office/drawing/2014/main" id="{00000000-0008-0000-0F00-0000F3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907</xdr:rowOff>
    </xdr:from>
    <xdr:to>
      <xdr:col>85</xdr:col>
      <xdr:colOff>177800</xdr:colOff>
      <xdr:row>107</xdr:row>
      <xdr:rowOff>102507</xdr:rowOff>
    </xdr:to>
    <xdr:sp macro="" textlink="">
      <xdr:nvSpPr>
        <xdr:cNvPr id="756" name="楕円 755">
          <a:extLst>
            <a:ext uri="{FF2B5EF4-FFF2-40B4-BE49-F238E27FC236}">
              <a16:creationId xmlns:a16="http://schemas.microsoft.com/office/drawing/2014/main" id="{00000000-0008-0000-0F00-0000F4020000}"/>
            </a:ext>
          </a:extLst>
        </xdr:cNvPr>
        <xdr:cNvSpPr/>
      </xdr:nvSpPr>
      <xdr:spPr>
        <a:xfrm>
          <a:off x="162687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150784</xdr:rowOff>
    </xdr:from>
    <xdr:ext cx="405111" cy="259045"/>
    <xdr:sp macro="" textlink="">
      <xdr:nvSpPr>
        <xdr:cNvPr id="757" name="【庁舎】&#10;有形固定資産減価償却率該当値テキスト">
          <a:extLst>
            <a:ext uri="{FF2B5EF4-FFF2-40B4-BE49-F238E27FC236}">
              <a16:creationId xmlns:a16="http://schemas.microsoft.com/office/drawing/2014/main" id="{00000000-0008-0000-0F00-0000F5020000}"/>
            </a:ext>
          </a:extLst>
        </xdr:cNvPr>
        <xdr:cNvSpPr txBox="1"/>
      </xdr:nvSpPr>
      <xdr:spPr>
        <a:xfrm>
          <a:off x="16357600" y="1832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62956</xdr:rowOff>
    </xdr:from>
    <xdr:to>
      <xdr:col>81</xdr:col>
      <xdr:colOff>101600</xdr:colOff>
      <xdr:row>106</xdr:row>
      <xdr:rowOff>164556</xdr:rowOff>
    </xdr:to>
    <xdr:sp macro="" textlink="">
      <xdr:nvSpPr>
        <xdr:cNvPr id="758" name="楕円 757">
          <a:extLst>
            <a:ext uri="{FF2B5EF4-FFF2-40B4-BE49-F238E27FC236}">
              <a16:creationId xmlns:a16="http://schemas.microsoft.com/office/drawing/2014/main" id="{00000000-0008-0000-0F00-0000F6020000}"/>
            </a:ext>
          </a:extLst>
        </xdr:cNvPr>
        <xdr:cNvSpPr/>
      </xdr:nvSpPr>
      <xdr:spPr>
        <a:xfrm>
          <a:off x="15430500" y="1823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113756</xdr:rowOff>
    </xdr:from>
    <xdr:to>
      <xdr:col>85</xdr:col>
      <xdr:colOff>127000</xdr:colOff>
      <xdr:row>107</xdr:row>
      <xdr:rowOff>51707</xdr:rowOff>
    </xdr:to>
    <xdr:cxnSp macro="">
      <xdr:nvCxnSpPr>
        <xdr:cNvPr id="759" name="直線コネクタ 758">
          <a:extLst>
            <a:ext uri="{FF2B5EF4-FFF2-40B4-BE49-F238E27FC236}">
              <a16:creationId xmlns:a16="http://schemas.microsoft.com/office/drawing/2014/main" id="{00000000-0008-0000-0F00-0000F7020000}"/>
            </a:ext>
          </a:extLst>
        </xdr:cNvPr>
        <xdr:cNvCxnSpPr/>
      </xdr:nvCxnSpPr>
      <xdr:spPr>
        <a:xfrm>
          <a:off x="15481300" y="18287456"/>
          <a:ext cx="838200" cy="10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53720</xdr:rowOff>
    </xdr:from>
    <xdr:ext cx="405111" cy="259045"/>
    <xdr:sp macro="" textlink="">
      <xdr:nvSpPr>
        <xdr:cNvPr id="760" name="n_1aveValue【庁舎】&#10;有形固定資産減価償却率">
          <a:extLst>
            <a:ext uri="{FF2B5EF4-FFF2-40B4-BE49-F238E27FC236}">
              <a16:creationId xmlns:a16="http://schemas.microsoft.com/office/drawing/2014/main" id="{00000000-0008-0000-0F00-0000F8020000}"/>
            </a:ext>
          </a:extLst>
        </xdr:cNvPr>
        <xdr:cNvSpPr txBox="1"/>
      </xdr:nvSpPr>
      <xdr:spPr>
        <a:xfrm>
          <a:off x="15266044" y="1754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30859</xdr:rowOff>
    </xdr:from>
    <xdr:ext cx="405111" cy="259045"/>
    <xdr:sp macro="" textlink="">
      <xdr:nvSpPr>
        <xdr:cNvPr id="761" name="n_2aveValue【庁舎】&#10;有形固定資産減価償却率">
          <a:extLst>
            <a:ext uri="{FF2B5EF4-FFF2-40B4-BE49-F238E27FC236}">
              <a16:creationId xmlns:a16="http://schemas.microsoft.com/office/drawing/2014/main" id="{00000000-0008-0000-0F00-0000F9020000}"/>
            </a:ext>
          </a:extLst>
        </xdr:cNvPr>
        <xdr:cNvSpPr txBox="1"/>
      </xdr:nvSpPr>
      <xdr:spPr>
        <a:xfrm>
          <a:off x="14389744" y="1751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762" name="n_3aveValue【庁舎】&#10;有形固定資産減価償却率">
          <a:extLst>
            <a:ext uri="{FF2B5EF4-FFF2-40B4-BE49-F238E27FC236}">
              <a16:creationId xmlns:a16="http://schemas.microsoft.com/office/drawing/2014/main" id="{00000000-0008-0000-0F00-0000FA020000}"/>
            </a:ext>
          </a:extLst>
        </xdr:cNvPr>
        <xdr:cNvSpPr txBox="1"/>
      </xdr:nvSpPr>
      <xdr:spPr>
        <a:xfrm>
          <a:off x="13500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156590</xdr:rowOff>
    </xdr:from>
    <xdr:ext cx="405111" cy="259045"/>
    <xdr:sp macro="" textlink="">
      <xdr:nvSpPr>
        <xdr:cNvPr id="763" name="n_4aveValue【庁舎】&#10;有形固定資産減価償却率">
          <a:extLst>
            <a:ext uri="{FF2B5EF4-FFF2-40B4-BE49-F238E27FC236}">
              <a16:creationId xmlns:a16="http://schemas.microsoft.com/office/drawing/2014/main" id="{00000000-0008-0000-0F00-0000FB020000}"/>
            </a:ext>
          </a:extLst>
        </xdr:cNvPr>
        <xdr:cNvSpPr txBox="1"/>
      </xdr:nvSpPr>
      <xdr:spPr>
        <a:xfrm>
          <a:off x="12611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155683</xdr:rowOff>
    </xdr:from>
    <xdr:ext cx="405111" cy="259045"/>
    <xdr:sp macro="" textlink="">
      <xdr:nvSpPr>
        <xdr:cNvPr id="764" name="n_1mainValue【庁舎】&#10;有形固定資産減価償却率">
          <a:extLst>
            <a:ext uri="{FF2B5EF4-FFF2-40B4-BE49-F238E27FC236}">
              <a16:creationId xmlns:a16="http://schemas.microsoft.com/office/drawing/2014/main" id="{00000000-0008-0000-0F00-0000FC020000}"/>
            </a:ext>
          </a:extLst>
        </xdr:cNvPr>
        <xdr:cNvSpPr txBox="1"/>
      </xdr:nvSpPr>
      <xdr:spPr>
        <a:xfrm>
          <a:off x="15266044" y="1832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5" name="正方形/長方形 764">
          <a:extLst>
            <a:ext uri="{FF2B5EF4-FFF2-40B4-BE49-F238E27FC236}">
              <a16:creationId xmlns:a16="http://schemas.microsoft.com/office/drawing/2014/main" id="{00000000-0008-0000-0F00-0000FD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6" name="正方形/長方形 765">
          <a:extLst>
            <a:ext uri="{FF2B5EF4-FFF2-40B4-BE49-F238E27FC236}">
              <a16:creationId xmlns:a16="http://schemas.microsoft.com/office/drawing/2014/main" id="{00000000-0008-0000-0F00-0000FE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7" name="正方形/長方形 766">
          <a:extLst>
            <a:ext uri="{FF2B5EF4-FFF2-40B4-BE49-F238E27FC236}">
              <a16:creationId xmlns:a16="http://schemas.microsoft.com/office/drawing/2014/main" id="{00000000-0008-0000-0F00-0000FF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8" name="正方形/長方形 767">
          <a:extLst>
            <a:ext uri="{FF2B5EF4-FFF2-40B4-BE49-F238E27FC236}">
              <a16:creationId xmlns:a16="http://schemas.microsoft.com/office/drawing/2014/main" id="{00000000-0008-0000-0F00-000000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9" name="正方形/長方形 768">
          <a:extLst>
            <a:ext uri="{FF2B5EF4-FFF2-40B4-BE49-F238E27FC236}">
              <a16:creationId xmlns:a16="http://schemas.microsoft.com/office/drawing/2014/main" id="{00000000-0008-0000-0F00-000001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0" name="正方形/長方形 769">
          <a:extLst>
            <a:ext uri="{FF2B5EF4-FFF2-40B4-BE49-F238E27FC236}">
              <a16:creationId xmlns:a16="http://schemas.microsoft.com/office/drawing/2014/main" id="{00000000-0008-0000-0F00-000002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1" name="正方形/長方形 770">
          <a:extLst>
            <a:ext uri="{FF2B5EF4-FFF2-40B4-BE49-F238E27FC236}">
              <a16:creationId xmlns:a16="http://schemas.microsoft.com/office/drawing/2014/main" id="{00000000-0008-0000-0F00-000003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2" name="正方形/長方形 771">
          <a:extLst>
            <a:ext uri="{FF2B5EF4-FFF2-40B4-BE49-F238E27FC236}">
              <a16:creationId xmlns:a16="http://schemas.microsoft.com/office/drawing/2014/main" id="{00000000-0008-0000-0F00-000004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3" name="テキスト ボックス 772">
          <a:extLst>
            <a:ext uri="{FF2B5EF4-FFF2-40B4-BE49-F238E27FC236}">
              <a16:creationId xmlns:a16="http://schemas.microsoft.com/office/drawing/2014/main" id="{00000000-0008-0000-0F00-000005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4" name="直線コネクタ 773">
          <a:extLst>
            <a:ext uri="{FF2B5EF4-FFF2-40B4-BE49-F238E27FC236}">
              <a16:creationId xmlns:a16="http://schemas.microsoft.com/office/drawing/2014/main" id="{00000000-0008-0000-0F00-000006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75" name="直線コネクタ 774">
          <a:extLst>
            <a:ext uri="{FF2B5EF4-FFF2-40B4-BE49-F238E27FC236}">
              <a16:creationId xmlns:a16="http://schemas.microsoft.com/office/drawing/2014/main" id="{00000000-0008-0000-0F00-000007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76" name="テキスト ボックス 775">
          <a:extLst>
            <a:ext uri="{FF2B5EF4-FFF2-40B4-BE49-F238E27FC236}">
              <a16:creationId xmlns:a16="http://schemas.microsoft.com/office/drawing/2014/main" id="{00000000-0008-0000-0F00-000008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77" name="直線コネクタ 776">
          <a:extLst>
            <a:ext uri="{FF2B5EF4-FFF2-40B4-BE49-F238E27FC236}">
              <a16:creationId xmlns:a16="http://schemas.microsoft.com/office/drawing/2014/main" id="{00000000-0008-0000-0F00-000009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78" name="テキスト ボックス 777">
          <a:extLst>
            <a:ext uri="{FF2B5EF4-FFF2-40B4-BE49-F238E27FC236}">
              <a16:creationId xmlns:a16="http://schemas.microsoft.com/office/drawing/2014/main" id="{00000000-0008-0000-0F00-00000A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79" name="直線コネクタ 778">
          <a:extLst>
            <a:ext uri="{FF2B5EF4-FFF2-40B4-BE49-F238E27FC236}">
              <a16:creationId xmlns:a16="http://schemas.microsoft.com/office/drawing/2014/main" id="{00000000-0008-0000-0F00-00000B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80" name="テキスト ボックス 779">
          <a:extLst>
            <a:ext uri="{FF2B5EF4-FFF2-40B4-BE49-F238E27FC236}">
              <a16:creationId xmlns:a16="http://schemas.microsoft.com/office/drawing/2014/main" id="{00000000-0008-0000-0F00-00000C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81" name="直線コネクタ 780">
          <a:extLst>
            <a:ext uri="{FF2B5EF4-FFF2-40B4-BE49-F238E27FC236}">
              <a16:creationId xmlns:a16="http://schemas.microsoft.com/office/drawing/2014/main" id="{00000000-0008-0000-0F00-00000D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82" name="テキスト ボックス 781">
          <a:extLst>
            <a:ext uri="{FF2B5EF4-FFF2-40B4-BE49-F238E27FC236}">
              <a16:creationId xmlns:a16="http://schemas.microsoft.com/office/drawing/2014/main" id="{00000000-0008-0000-0F00-00000E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83" name="直線コネクタ 782">
          <a:extLst>
            <a:ext uri="{FF2B5EF4-FFF2-40B4-BE49-F238E27FC236}">
              <a16:creationId xmlns:a16="http://schemas.microsoft.com/office/drawing/2014/main" id="{00000000-0008-0000-0F00-00000F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84" name="テキスト ボックス 783">
          <a:extLst>
            <a:ext uri="{FF2B5EF4-FFF2-40B4-BE49-F238E27FC236}">
              <a16:creationId xmlns:a16="http://schemas.microsoft.com/office/drawing/2014/main" id="{00000000-0008-0000-0F00-000010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85" name="直線コネクタ 784">
          <a:extLst>
            <a:ext uri="{FF2B5EF4-FFF2-40B4-BE49-F238E27FC236}">
              <a16:creationId xmlns:a16="http://schemas.microsoft.com/office/drawing/2014/main" id="{00000000-0008-0000-0F00-000011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86" name="テキスト ボックス 785">
          <a:extLst>
            <a:ext uri="{FF2B5EF4-FFF2-40B4-BE49-F238E27FC236}">
              <a16:creationId xmlns:a16="http://schemas.microsoft.com/office/drawing/2014/main" id="{00000000-0008-0000-0F00-000012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7" name="直線コネクタ 786">
          <a:extLst>
            <a:ext uri="{FF2B5EF4-FFF2-40B4-BE49-F238E27FC236}">
              <a16:creationId xmlns:a16="http://schemas.microsoft.com/office/drawing/2014/main" id="{00000000-0008-0000-0F00-000013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8" name="テキスト ボックス 787">
          <a:extLst>
            <a:ext uri="{FF2B5EF4-FFF2-40B4-BE49-F238E27FC236}">
              <a16:creationId xmlns:a16="http://schemas.microsoft.com/office/drawing/2014/main" id="{00000000-0008-0000-0F00-000014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9" name="【庁舎】&#10;一人当たり面積グラフ枠">
          <a:extLst>
            <a:ext uri="{FF2B5EF4-FFF2-40B4-BE49-F238E27FC236}">
              <a16:creationId xmlns:a16="http://schemas.microsoft.com/office/drawing/2014/main" id="{00000000-0008-0000-0F00-000015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74568</xdr:rowOff>
    </xdr:to>
    <xdr:cxnSp macro="">
      <xdr:nvCxnSpPr>
        <xdr:cNvPr id="790" name="直線コネクタ 789">
          <a:extLst>
            <a:ext uri="{FF2B5EF4-FFF2-40B4-BE49-F238E27FC236}">
              <a16:creationId xmlns:a16="http://schemas.microsoft.com/office/drawing/2014/main" id="{00000000-0008-0000-0F00-000016030000}"/>
            </a:ext>
          </a:extLst>
        </xdr:cNvPr>
        <xdr:cNvCxnSpPr/>
      </xdr:nvCxnSpPr>
      <xdr:spPr>
        <a:xfrm flipV="1">
          <a:off x="22160864" y="16992600"/>
          <a:ext cx="0" cy="1598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78395</xdr:rowOff>
    </xdr:from>
    <xdr:ext cx="469744" cy="259045"/>
    <xdr:sp macro="" textlink="">
      <xdr:nvSpPr>
        <xdr:cNvPr id="791" name="【庁舎】&#10;一人当たり面積最小値テキスト">
          <a:extLst>
            <a:ext uri="{FF2B5EF4-FFF2-40B4-BE49-F238E27FC236}">
              <a16:creationId xmlns:a16="http://schemas.microsoft.com/office/drawing/2014/main" id="{00000000-0008-0000-0F00-000017030000}"/>
            </a:ext>
          </a:extLst>
        </xdr:cNvPr>
        <xdr:cNvSpPr txBox="1"/>
      </xdr:nvSpPr>
      <xdr:spPr>
        <a:xfrm>
          <a:off x="22199600" y="1859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74568</xdr:rowOff>
    </xdr:from>
    <xdr:to>
      <xdr:col>116</xdr:col>
      <xdr:colOff>152400</xdr:colOff>
      <xdr:row>108</xdr:row>
      <xdr:rowOff>74568</xdr:rowOff>
    </xdr:to>
    <xdr:cxnSp macro="">
      <xdr:nvCxnSpPr>
        <xdr:cNvPr id="792" name="直線コネクタ 791">
          <a:extLst>
            <a:ext uri="{FF2B5EF4-FFF2-40B4-BE49-F238E27FC236}">
              <a16:creationId xmlns:a16="http://schemas.microsoft.com/office/drawing/2014/main" id="{00000000-0008-0000-0F00-000018030000}"/>
            </a:ext>
          </a:extLst>
        </xdr:cNvPr>
        <xdr:cNvCxnSpPr/>
      </xdr:nvCxnSpPr>
      <xdr:spPr>
        <a:xfrm>
          <a:off x="22072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793" name="【庁舎】&#10;一人当たり面積最大値テキスト">
          <a:extLst>
            <a:ext uri="{FF2B5EF4-FFF2-40B4-BE49-F238E27FC236}">
              <a16:creationId xmlns:a16="http://schemas.microsoft.com/office/drawing/2014/main" id="{00000000-0008-0000-0F00-000019030000}"/>
            </a:ext>
          </a:extLst>
        </xdr:cNvPr>
        <xdr:cNvSpPr txBox="1"/>
      </xdr:nvSpPr>
      <xdr:spPr>
        <a:xfrm>
          <a:off x="221996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794" name="直線コネクタ 793">
          <a:extLst>
            <a:ext uri="{FF2B5EF4-FFF2-40B4-BE49-F238E27FC236}">
              <a16:creationId xmlns:a16="http://schemas.microsoft.com/office/drawing/2014/main" id="{00000000-0008-0000-0F00-00001A030000}"/>
            </a:ext>
          </a:extLst>
        </xdr:cNvPr>
        <xdr:cNvCxnSpPr/>
      </xdr:nvCxnSpPr>
      <xdr:spPr>
        <a:xfrm>
          <a:off x="22072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154050</xdr:rowOff>
    </xdr:from>
    <xdr:ext cx="469744" cy="259045"/>
    <xdr:sp macro="" textlink="">
      <xdr:nvSpPr>
        <xdr:cNvPr id="795" name="【庁舎】&#10;一人当たり面積平均値テキスト">
          <a:extLst>
            <a:ext uri="{FF2B5EF4-FFF2-40B4-BE49-F238E27FC236}">
              <a16:creationId xmlns:a16="http://schemas.microsoft.com/office/drawing/2014/main" id="{00000000-0008-0000-0F00-00001B030000}"/>
            </a:ext>
          </a:extLst>
        </xdr:cNvPr>
        <xdr:cNvSpPr txBox="1"/>
      </xdr:nvSpPr>
      <xdr:spPr>
        <a:xfrm>
          <a:off x="22199600" y="18156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4173</xdr:rowOff>
    </xdr:from>
    <xdr:to>
      <xdr:col>116</xdr:col>
      <xdr:colOff>114300</xdr:colOff>
      <xdr:row>106</xdr:row>
      <xdr:rowOff>105773</xdr:rowOff>
    </xdr:to>
    <xdr:sp macro="" textlink="">
      <xdr:nvSpPr>
        <xdr:cNvPr id="796" name="フローチャート: 判断 795">
          <a:extLst>
            <a:ext uri="{FF2B5EF4-FFF2-40B4-BE49-F238E27FC236}">
              <a16:creationId xmlns:a16="http://schemas.microsoft.com/office/drawing/2014/main" id="{00000000-0008-0000-0F00-00001C030000}"/>
            </a:ext>
          </a:extLst>
        </xdr:cNvPr>
        <xdr:cNvSpPr/>
      </xdr:nvSpPr>
      <xdr:spPr>
        <a:xfrm>
          <a:off x="22110700" y="1817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12337</xdr:rowOff>
    </xdr:from>
    <xdr:to>
      <xdr:col>112</xdr:col>
      <xdr:colOff>38100</xdr:colOff>
      <xdr:row>106</xdr:row>
      <xdr:rowOff>113937</xdr:rowOff>
    </xdr:to>
    <xdr:sp macro="" textlink="">
      <xdr:nvSpPr>
        <xdr:cNvPr id="797" name="フローチャート: 判断 796">
          <a:extLst>
            <a:ext uri="{FF2B5EF4-FFF2-40B4-BE49-F238E27FC236}">
              <a16:creationId xmlns:a16="http://schemas.microsoft.com/office/drawing/2014/main" id="{00000000-0008-0000-0F00-00001D030000}"/>
            </a:ext>
          </a:extLst>
        </xdr:cNvPr>
        <xdr:cNvSpPr/>
      </xdr:nvSpPr>
      <xdr:spPr>
        <a:xfrm>
          <a:off x="21272500" y="1818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28666</xdr:rowOff>
    </xdr:from>
    <xdr:to>
      <xdr:col>107</xdr:col>
      <xdr:colOff>101600</xdr:colOff>
      <xdr:row>106</xdr:row>
      <xdr:rowOff>130266</xdr:rowOff>
    </xdr:to>
    <xdr:sp macro="" textlink="">
      <xdr:nvSpPr>
        <xdr:cNvPr id="798" name="フローチャート: 判断 797">
          <a:extLst>
            <a:ext uri="{FF2B5EF4-FFF2-40B4-BE49-F238E27FC236}">
              <a16:creationId xmlns:a16="http://schemas.microsoft.com/office/drawing/2014/main" id="{00000000-0008-0000-0F00-00001E030000}"/>
            </a:ext>
          </a:extLst>
        </xdr:cNvPr>
        <xdr:cNvSpPr/>
      </xdr:nvSpPr>
      <xdr:spPr>
        <a:xfrm>
          <a:off x="203835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53158</xdr:rowOff>
    </xdr:from>
    <xdr:to>
      <xdr:col>102</xdr:col>
      <xdr:colOff>165100</xdr:colOff>
      <xdr:row>106</xdr:row>
      <xdr:rowOff>154758</xdr:rowOff>
    </xdr:to>
    <xdr:sp macro="" textlink="">
      <xdr:nvSpPr>
        <xdr:cNvPr id="799" name="フローチャート: 判断 798">
          <a:extLst>
            <a:ext uri="{FF2B5EF4-FFF2-40B4-BE49-F238E27FC236}">
              <a16:creationId xmlns:a16="http://schemas.microsoft.com/office/drawing/2014/main" id="{00000000-0008-0000-0F00-00001F030000}"/>
            </a:ext>
          </a:extLst>
        </xdr:cNvPr>
        <xdr:cNvSpPr/>
      </xdr:nvSpPr>
      <xdr:spPr>
        <a:xfrm>
          <a:off x="19494500" y="1822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58057</xdr:rowOff>
    </xdr:from>
    <xdr:to>
      <xdr:col>98</xdr:col>
      <xdr:colOff>38100</xdr:colOff>
      <xdr:row>106</xdr:row>
      <xdr:rowOff>159657</xdr:rowOff>
    </xdr:to>
    <xdr:sp macro="" textlink="">
      <xdr:nvSpPr>
        <xdr:cNvPr id="800" name="フローチャート: 判断 799">
          <a:extLst>
            <a:ext uri="{FF2B5EF4-FFF2-40B4-BE49-F238E27FC236}">
              <a16:creationId xmlns:a16="http://schemas.microsoft.com/office/drawing/2014/main" id="{00000000-0008-0000-0F00-000020030000}"/>
            </a:ext>
          </a:extLst>
        </xdr:cNvPr>
        <xdr:cNvSpPr/>
      </xdr:nvSpPr>
      <xdr:spPr>
        <a:xfrm>
          <a:off x="18605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1" name="テキスト ボックス 800">
          <a:extLst>
            <a:ext uri="{FF2B5EF4-FFF2-40B4-BE49-F238E27FC236}">
              <a16:creationId xmlns:a16="http://schemas.microsoft.com/office/drawing/2014/main" id="{00000000-0008-0000-0F00-000021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2" name="テキスト ボックス 801">
          <a:extLst>
            <a:ext uri="{FF2B5EF4-FFF2-40B4-BE49-F238E27FC236}">
              <a16:creationId xmlns:a16="http://schemas.microsoft.com/office/drawing/2014/main" id="{00000000-0008-0000-0F00-000022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3" name="テキスト ボックス 802">
          <a:extLst>
            <a:ext uri="{FF2B5EF4-FFF2-40B4-BE49-F238E27FC236}">
              <a16:creationId xmlns:a16="http://schemas.microsoft.com/office/drawing/2014/main" id="{00000000-0008-0000-0F00-000023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4" name="テキスト ボックス 803">
          <a:extLst>
            <a:ext uri="{FF2B5EF4-FFF2-40B4-BE49-F238E27FC236}">
              <a16:creationId xmlns:a16="http://schemas.microsoft.com/office/drawing/2014/main" id="{00000000-0008-0000-0F00-000024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5" name="テキスト ボックス 804">
          <a:extLst>
            <a:ext uri="{FF2B5EF4-FFF2-40B4-BE49-F238E27FC236}">
              <a16:creationId xmlns:a16="http://schemas.microsoft.com/office/drawing/2014/main" id="{00000000-0008-0000-0F00-000025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74386</xdr:rowOff>
    </xdr:from>
    <xdr:to>
      <xdr:col>116</xdr:col>
      <xdr:colOff>114300</xdr:colOff>
      <xdr:row>105</xdr:row>
      <xdr:rowOff>4536</xdr:rowOff>
    </xdr:to>
    <xdr:sp macro="" textlink="">
      <xdr:nvSpPr>
        <xdr:cNvPr id="806" name="楕円 805">
          <a:extLst>
            <a:ext uri="{FF2B5EF4-FFF2-40B4-BE49-F238E27FC236}">
              <a16:creationId xmlns:a16="http://schemas.microsoft.com/office/drawing/2014/main" id="{00000000-0008-0000-0F00-000026030000}"/>
            </a:ext>
          </a:extLst>
        </xdr:cNvPr>
        <xdr:cNvSpPr/>
      </xdr:nvSpPr>
      <xdr:spPr>
        <a:xfrm>
          <a:off x="22110700" y="1790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97263</xdr:rowOff>
    </xdr:from>
    <xdr:ext cx="469744" cy="259045"/>
    <xdr:sp macro="" textlink="">
      <xdr:nvSpPr>
        <xdr:cNvPr id="807" name="【庁舎】&#10;一人当たり面積該当値テキスト">
          <a:extLst>
            <a:ext uri="{FF2B5EF4-FFF2-40B4-BE49-F238E27FC236}">
              <a16:creationId xmlns:a16="http://schemas.microsoft.com/office/drawing/2014/main" id="{00000000-0008-0000-0F00-000027030000}"/>
            </a:ext>
          </a:extLst>
        </xdr:cNvPr>
        <xdr:cNvSpPr txBox="1"/>
      </xdr:nvSpPr>
      <xdr:spPr>
        <a:xfrm>
          <a:off x="22199600" y="1775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95613</xdr:rowOff>
    </xdr:from>
    <xdr:to>
      <xdr:col>112</xdr:col>
      <xdr:colOff>38100</xdr:colOff>
      <xdr:row>105</xdr:row>
      <xdr:rowOff>25763</xdr:rowOff>
    </xdr:to>
    <xdr:sp macro="" textlink="">
      <xdr:nvSpPr>
        <xdr:cNvPr id="808" name="楕円 807">
          <a:extLst>
            <a:ext uri="{FF2B5EF4-FFF2-40B4-BE49-F238E27FC236}">
              <a16:creationId xmlns:a16="http://schemas.microsoft.com/office/drawing/2014/main" id="{00000000-0008-0000-0F00-000028030000}"/>
            </a:ext>
          </a:extLst>
        </xdr:cNvPr>
        <xdr:cNvSpPr/>
      </xdr:nvSpPr>
      <xdr:spPr>
        <a:xfrm>
          <a:off x="21272500" y="1792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125186</xdr:rowOff>
    </xdr:from>
    <xdr:to>
      <xdr:col>116</xdr:col>
      <xdr:colOff>63500</xdr:colOff>
      <xdr:row>104</xdr:row>
      <xdr:rowOff>146413</xdr:rowOff>
    </xdr:to>
    <xdr:cxnSp macro="">
      <xdr:nvCxnSpPr>
        <xdr:cNvPr id="809" name="直線コネクタ 808">
          <a:extLst>
            <a:ext uri="{FF2B5EF4-FFF2-40B4-BE49-F238E27FC236}">
              <a16:creationId xmlns:a16="http://schemas.microsoft.com/office/drawing/2014/main" id="{00000000-0008-0000-0F00-000029030000}"/>
            </a:ext>
          </a:extLst>
        </xdr:cNvPr>
        <xdr:cNvCxnSpPr/>
      </xdr:nvCxnSpPr>
      <xdr:spPr>
        <a:xfrm flipV="1">
          <a:off x="21323300" y="17955986"/>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105064</xdr:rowOff>
    </xdr:from>
    <xdr:ext cx="469744" cy="259045"/>
    <xdr:sp macro="" textlink="">
      <xdr:nvSpPr>
        <xdr:cNvPr id="810" name="n_1aveValue【庁舎】&#10;一人当たり面積">
          <a:extLst>
            <a:ext uri="{FF2B5EF4-FFF2-40B4-BE49-F238E27FC236}">
              <a16:creationId xmlns:a16="http://schemas.microsoft.com/office/drawing/2014/main" id="{00000000-0008-0000-0F00-00002A030000}"/>
            </a:ext>
          </a:extLst>
        </xdr:cNvPr>
        <xdr:cNvSpPr txBox="1"/>
      </xdr:nvSpPr>
      <xdr:spPr>
        <a:xfrm>
          <a:off x="21075727" y="1827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146793</xdr:rowOff>
    </xdr:from>
    <xdr:ext cx="469744" cy="259045"/>
    <xdr:sp macro="" textlink="">
      <xdr:nvSpPr>
        <xdr:cNvPr id="811" name="n_2aveValue【庁舎】&#10;一人当たり面積">
          <a:extLst>
            <a:ext uri="{FF2B5EF4-FFF2-40B4-BE49-F238E27FC236}">
              <a16:creationId xmlns:a16="http://schemas.microsoft.com/office/drawing/2014/main" id="{00000000-0008-0000-0F00-00002B030000}"/>
            </a:ext>
          </a:extLst>
        </xdr:cNvPr>
        <xdr:cNvSpPr txBox="1"/>
      </xdr:nvSpPr>
      <xdr:spPr>
        <a:xfrm>
          <a:off x="20199427" y="1797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171285</xdr:rowOff>
    </xdr:from>
    <xdr:ext cx="469744" cy="259045"/>
    <xdr:sp macro="" textlink="">
      <xdr:nvSpPr>
        <xdr:cNvPr id="812" name="n_3aveValue【庁舎】&#10;一人当たり面積">
          <a:extLst>
            <a:ext uri="{FF2B5EF4-FFF2-40B4-BE49-F238E27FC236}">
              <a16:creationId xmlns:a16="http://schemas.microsoft.com/office/drawing/2014/main" id="{00000000-0008-0000-0F00-00002C030000}"/>
            </a:ext>
          </a:extLst>
        </xdr:cNvPr>
        <xdr:cNvSpPr txBox="1"/>
      </xdr:nvSpPr>
      <xdr:spPr>
        <a:xfrm>
          <a:off x="19310427" y="1800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4734</xdr:rowOff>
    </xdr:from>
    <xdr:ext cx="469744" cy="259045"/>
    <xdr:sp macro="" textlink="">
      <xdr:nvSpPr>
        <xdr:cNvPr id="813" name="n_4aveValue【庁舎】&#10;一人当たり面積">
          <a:extLst>
            <a:ext uri="{FF2B5EF4-FFF2-40B4-BE49-F238E27FC236}">
              <a16:creationId xmlns:a16="http://schemas.microsoft.com/office/drawing/2014/main" id="{00000000-0008-0000-0F00-00002D030000}"/>
            </a:ext>
          </a:extLst>
        </xdr:cNvPr>
        <xdr:cNvSpPr txBox="1"/>
      </xdr:nvSpPr>
      <xdr:spPr>
        <a:xfrm>
          <a:off x="18421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42290</xdr:rowOff>
    </xdr:from>
    <xdr:ext cx="469744" cy="259045"/>
    <xdr:sp macro="" textlink="">
      <xdr:nvSpPr>
        <xdr:cNvPr id="814" name="n_1mainValue【庁舎】&#10;一人当たり面積">
          <a:extLst>
            <a:ext uri="{FF2B5EF4-FFF2-40B4-BE49-F238E27FC236}">
              <a16:creationId xmlns:a16="http://schemas.microsoft.com/office/drawing/2014/main" id="{00000000-0008-0000-0F00-00002E030000}"/>
            </a:ext>
          </a:extLst>
        </xdr:cNvPr>
        <xdr:cNvSpPr txBox="1"/>
      </xdr:nvSpPr>
      <xdr:spPr>
        <a:xfrm>
          <a:off x="21075727" y="17701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5" name="正方形/長方形 814">
          <a:extLst>
            <a:ext uri="{FF2B5EF4-FFF2-40B4-BE49-F238E27FC236}">
              <a16:creationId xmlns:a16="http://schemas.microsoft.com/office/drawing/2014/main" id="{00000000-0008-0000-0F00-00002F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6" name="正方形/長方形 815">
          <a:extLst>
            <a:ext uri="{FF2B5EF4-FFF2-40B4-BE49-F238E27FC236}">
              <a16:creationId xmlns:a16="http://schemas.microsoft.com/office/drawing/2014/main" id="{00000000-0008-0000-0F00-000030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7" name="テキスト ボックス 816">
          <a:extLst>
            <a:ext uri="{FF2B5EF4-FFF2-40B4-BE49-F238E27FC236}">
              <a16:creationId xmlns:a16="http://schemas.microsoft.com/office/drawing/2014/main" id="{00000000-0008-0000-0F00-000031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類似団体と比較して有形固定資産減価償却率が高い施設は、体育館・プール、福祉施設、市民会館、一般廃棄物処理施設、消防施設、庁舎で、低い施設は、図書館、保健センター・保健所となっている。</a:t>
          </a:r>
        </a:p>
        <a:p>
          <a:r>
            <a:rPr kumimoji="1" lang="ja-JP" altLang="en-US" sz="1300">
              <a:latin typeface="ＭＳ Ｐゴシック" panose="020B0600070205080204" pitchFamily="50" charset="-128"/>
              <a:ea typeface="ＭＳ Ｐゴシック" panose="020B0600070205080204" pitchFamily="50" charset="-128"/>
            </a:rPr>
            <a:t>　平成２８年度に策定（令和６年度改訂）した公共施設等総合管理計画の基本方針により、</a:t>
          </a:r>
        </a:p>
        <a:p>
          <a:r>
            <a:rPr kumimoji="1" lang="ja-JP" altLang="en-US" sz="1300">
              <a:latin typeface="ＭＳ Ｐゴシック" panose="020B0600070205080204" pitchFamily="50" charset="-128"/>
              <a:ea typeface="ＭＳ Ｐゴシック" panose="020B0600070205080204" pitchFamily="50" charset="-128"/>
            </a:rPr>
            <a:t>　類似団体と比較し著しく高い市民会館や庁舎について、建設から４０年以上経過し、老朽化が進んでいるものの、必要不可欠な施設であることから、今後も必要な改修・修繕を実施していく。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一般廃棄物処理施設について、ごみ焼却施設の老朽化に伴い、現在、広域（近隣５市町）でのごみ処理施設の整備が進められている。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三重県熊野市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15,299
15,168
373.35
14,098,972
13,012,367
837,955
7,407,643
10,734,058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人口減少や全国平均を上回る高齢化率（令和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日現在：全国</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％に対し、熊野市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44.45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％）により、市税収入が減少傾向にあることから、類似団体平均を下回っている。</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その傾向は今後も続くと見込まれ、地方税の徴収強化等の取組を通じて、財政基盤の強化に努める。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43543</xdr:rowOff>
    </xdr:from>
    <xdr:to>
      <xdr:col>23</xdr:col>
      <xdr:colOff>133350</xdr:colOff>
      <xdr:row>43</xdr:row>
      <xdr:rowOff>43543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158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43543</xdr:rowOff>
    </xdr:from>
    <xdr:to>
      <xdr:col>19</xdr:col>
      <xdr:colOff>133350</xdr:colOff>
      <xdr:row>43</xdr:row>
      <xdr:rowOff>43543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158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119942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26307</xdr:rowOff>
    </xdr:from>
    <xdr:to>
      <xdr:col>15</xdr:col>
      <xdr:colOff>82550</xdr:colOff>
      <xdr:row>43</xdr:row>
      <xdr:rowOff>43543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3986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162378</xdr:rowOff>
    </xdr:from>
    <xdr:to>
      <xdr:col>15</xdr:col>
      <xdr:colOff>133350</xdr:colOff>
      <xdr:row>41</xdr:row>
      <xdr:rowOff>92528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102705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26307</xdr:rowOff>
    </xdr:from>
    <xdr:to>
      <xdr:col>11</xdr:col>
      <xdr:colOff>31750</xdr:colOff>
      <xdr:row>43</xdr:row>
      <xdr:rowOff>26307</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199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164193</xdr:rowOff>
    </xdr:from>
    <xdr:to>
      <xdr:col>23</xdr:col>
      <xdr:colOff>184150</xdr:colOff>
      <xdr:row>43</xdr:row>
      <xdr:rowOff>94343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136270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3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164193</xdr:rowOff>
    </xdr:from>
    <xdr:to>
      <xdr:col>19</xdr:col>
      <xdr:colOff>184150</xdr:colOff>
      <xdr:row>43</xdr:row>
      <xdr:rowOff>94343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79120</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451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164193</xdr:rowOff>
    </xdr:from>
    <xdr:to>
      <xdr:col>15</xdr:col>
      <xdr:colOff>133350</xdr:colOff>
      <xdr:row>43</xdr:row>
      <xdr:rowOff>94343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79120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45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146957</xdr:rowOff>
    </xdr:from>
    <xdr:to>
      <xdr:col>11</xdr:col>
      <xdr:colOff>82550</xdr:colOff>
      <xdr:row>43</xdr:row>
      <xdr:rowOff>77107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　前年度比</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減少し、類似団体平均を下回っている。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物価高騰対策等による扶助費の増があったが、定年延長等による職員退職手当の減など人件費の減及び公債費の減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主な</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要因である。</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引き続き、事務事業の見直しを進め、人件費、物件費の削減、地方債発行の抑制といった経常的経費の削減に努める。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47244</xdr:rowOff>
    </xdr:from>
    <xdr:to>
      <xdr:col>23</xdr:col>
      <xdr:colOff>133350</xdr:colOff>
      <xdr:row>66</xdr:row>
      <xdr:rowOff>106680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62794"/>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133621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0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47244</xdr:rowOff>
    </xdr:from>
    <xdr:to>
      <xdr:col>24</xdr:col>
      <xdr:colOff>12700</xdr:colOff>
      <xdr:row>59</xdr:row>
      <xdr:rowOff>47244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47244</xdr:rowOff>
    </xdr:from>
    <xdr:to>
      <xdr:col>23</xdr:col>
      <xdr:colOff>133350</xdr:colOff>
      <xdr:row>59</xdr:row>
      <xdr:rowOff>61722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162794"/>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38117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6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61722</xdr:rowOff>
    </xdr:from>
    <xdr:to>
      <xdr:col>19</xdr:col>
      <xdr:colOff>133350</xdr:colOff>
      <xdr:row>59</xdr:row>
      <xdr:rowOff>100330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17727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160274</xdr:rowOff>
    </xdr:from>
    <xdr:to>
      <xdr:col>19</xdr:col>
      <xdr:colOff>184150</xdr:colOff>
      <xdr:row>62</xdr:row>
      <xdr:rowOff>90424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75201</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0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100330</xdr:rowOff>
    </xdr:from>
    <xdr:to>
      <xdr:col>15</xdr:col>
      <xdr:colOff>82550</xdr:colOff>
      <xdr:row>61</xdr:row>
      <xdr:rowOff>46990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21588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133858</xdr:rowOff>
    </xdr:from>
    <xdr:to>
      <xdr:col>15</xdr:col>
      <xdr:colOff>133350</xdr:colOff>
      <xdr:row>61</xdr:row>
      <xdr:rowOff>64008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48785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46990</xdr:rowOff>
    </xdr:from>
    <xdr:to>
      <xdr:col>11</xdr:col>
      <xdr:colOff>31750</xdr:colOff>
      <xdr:row>61</xdr:row>
      <xdr:rowOff>133858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50544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32258</xdr:rowOff>
    </xdr:from>
    <xdr:to>
      <xdr:col>11</xdr:col>
      <xdr:colOff>82550</xdr:colOff>
      <xdr:row>62</xdr:row>
      <xdr:rowOff>133858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118635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99822</xdr:rowOff>
    </xdr:from>
    <xdr:to>
      <xdr:col>7</xdr:col>
      <xdr:colOff>31750</xdr:colOff>
      <xdr:row>63</xdr:row>
      <xdr:rowOff>29972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14749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16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167894</xdr:rowOff>
    </xdr:from>
    <xdr:to>
      <xdr:col>23</xdr:col>
      <xdr:colOff>184150</xdr:colOff>
      <xdr:row>59</xdr:row>
      <xdr:rowOff>98044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11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89171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03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10922</xdr:rowOff>
    </xdr:from>
    <xdr:to>
      <xdr:col>19</xdr:col>
      <xdr:colOff>184150</xdr:colOff>
      <xdr:row>59</xdr:row>
      <xdr:rowOff>112522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12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122699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9895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49530</xdr:rowOff>
    </xdr:from>
    <xdr:to>
      <xdr:col>15</xdr:col>
      <xdr:colOff>133350</xdr:colOff>
      <xdr:row>59</xdr:row>
      <xdr:rowOff>151130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161307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167640</xdr:rowOff>
    </xdr:from>
    <xdr:to>
      <xdr:col>11</xdr:col>
      <xdr:colOff>82550</xdr:colOff>
      <xdr:row>61</xdr:row>
      <xdr:rowOff>97790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107967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83058</xdr:rowOff>
    </xdr:from>
    <xdr:to>
      <xdr:col>7</xdr:col>
      <xdr:colOff>31750</xdr:colOff>
      <xdr:row>62</xdr:row>
      <xdr:rowOff>13208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23385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31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[297,257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前年度と同様に類似団体平均を上回っている。主な要因としては、職員数は減少しているものの、合併により市域が大きく拡大したこと、隣接する南牟婁郡（御浜町、紀宝町）の消防受託などが挙げられる。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79835</xdr:rowOff>
    </xdr:from>
    <xdr:to>
      <xdr:col>23</xdr:col>
      <xdr:colOff>133350</xdr:colOff>
      <xdr:row>89</xdr:row>
      <xdr:rowOff>143230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795835"/>
          <a:ext cx="0" cy="16064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115307</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143230</xdr:rowOff>
    </xdr:from>
    <xdr:to>
      <xdr:col>24</xdr:col>
      <xdr:colOff>12700</xdr:colOff>
      <xdr:row>89</xdr:row>
      <xdr:rowOff>143230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166212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39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79835</xdr:rowOff>
    </xdr:from>
    <xdr:to>
      <xdr:col>24</xdr:col>
      <xdr:colOff>12700</xdr:colOff>
      <xdr:row>80</xdr:row>
      <xdr:rowOff>79835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795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153970</xdr:rowOff>
    </xdr:from>
    <xdr:to>
      <xdr:col>23</xdr:col>
      <xdr:colOff>133350</xdr:colOff>
      <xdr:row>84</xdr:row>
      <xdr:rowOff>21388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384320"/>
          <a:ext cx="838200" cy="38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98525</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8145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81998</xdr:rowOff>
    </xdr:from>
    <xdr:to>
      <xdr:col>23</xdr:col>
      <xdr:colOff>184150</xdr:colOff>
      <xdr:row>82</xdr:row>
      <xdr:rowOff>12148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396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116660</xdr:rowOff>
    </xdr:from>
    <xdr:to>
      <xdr:col>19</xdr:col>
      <xdr:colOff>133350</xdr:colOff>
      <xdr:row>83</xdr:row>
      <xdr:rowOff>153970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347010"/>
          <a:ext cx="889000" cy="3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85306</xdr:rowOff>
    </xdr:from>
    <xdr:to>
      <xdr:col>19</xdr:col>
      <xdr:colOff>184150</xdr:colOff>
      <xdr:row>82</xdr:row>
      <xdr:rowOff>15456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39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25633</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741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97148</xdr:rowOff>
    </xdr:from>
    <xdr:to>
      <xdr:col>15</xdr:col>
      <xdr:colOff>82550</xdr:colOff>
      <xdr:row>83</xdr:row>
      <xdr:rowOff>116660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327498"/>
          <a:ext cx="889000" cy="1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69304</xdr:rowOff>
    </xdr:from>
    <xdr:to>
      <xdr:col>15</xdr:col>
      <xdr:colOff>133350</xdr:colOff>
      <xdr:row>81</xdr:row>
      <xdr:rowOff>170904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5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9631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725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86847</xdr:rowOff>
    </xdr:from>
    <xdr:to>
      <xdr:col>11</xdr:col>
      <xdr:colOff>31750</xdr:colOff>
      <xdr:row>83</xdr:row>
      <xdr:rowOff>97148</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317197"/>
          <a:ext cx="889000" cy="10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87396</xdr:rowOff>
    </xdr:from>
    <xdr:to>
      <xdr:col>11</xdr:col>
      <xdr:colOff>82550</xdr:colOff>
      <xdr:row>82</xdr:row>
      <xdr:rowOff>17546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7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27723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43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13419</xdr:rowOff>
    </xdr:from>
    <xdr:to>
      <xdr:col>7</xdr:col>
      <xdr:colOff>31750</xdr:colOff>
      <xdr:row>81</xdr:row>
      <xdr:rowOff>115019</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0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125196</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669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142038</xdr:rowOff>
    </xdr:from>
    <xdr:to>
      <xdr:col>23</xdr:col>
      <xdr:colOff>184150</xdr:colOff>
      <xdr:row>84</xdr:row>
      <xdr:rowOff>72188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37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114115</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34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103170</xdr:rowOff>
    </xdr:from>
    <xdr:to>
      <xdr:col>19</xdr:col>
      <xdr:colOff>184150</xdr:colOff>
      <xdr:row>84</xdr:row>
      <xdr:rowOff>33320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33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18097</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419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65860</xdr:rowOff>
    </xdr:from>
    <xdr:to>
      <xdr:col>15</xdr:col>
      <xdr:colOff>133350</xdr:colOff>
      <xdr:row>83</xdr:row>
      <xdr:rowOff>167460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29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152237</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38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46348</xdr:rowOff>
    </xdr:from>
    <xdr:to>
      <xdr:col>11</xdr:col>
      <xdr:colOff>82550</xdr:colOff>
      <xdr:row>83</xdr:row>
      <xdr:rowOff>147948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27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132725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363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36047</xdr:rowOff>
    </xdr:from>
    <xdr:to>
      <xdr:col>7</xdr:col>
      <xdr:colOff>31750</xdr:colOff>
      <xdr:row>83</xdr:row>
      <xdr:rowOff>137647</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26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122424</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352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類似団体平均を上回っている。国準拠を基本とした給与制度運営を行っている。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89</xdr:row>
      <xdr:rowOff>907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639800"/>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15421</xdr:rowOff>
    </xdr:from>
    <xdr:to>
      <xdr:col>81</xdr:col>
      <xdr:colOff>44450</xdr:colOff>
      <xdr:row>86</xdr:row>
      <xdr:rowOff>101600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760121"/>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30134</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089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13607</xdr:rowOff>
    </xdr:from>
    <xdr:to>
      <xdr:col>81</xdr:col>
      <xdr:colOff>95250</xdr:colOff>
      <xdr:row>83</xdr:row>
      <xdr:rowOff>115207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15421</xdr:rowOff>
    </xdr:from>
    <xdr:to>
      <xdr:col>77</xdr:col>
      <xdr:colOff>44450</xdr:colOff>
      <xdr:row>86</xdr:row>
      <xdr:rowOff>84364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476012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67129</xdr:rowOff>
    </xdr:from>
    <xdr:to>
      <xdr:col>72</xdr:col>
      <xdr:colOff>203200</xdr:colOff>
      <xdr:row>86</xdr:row>
      <xdr:rowOff>84364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8118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99786</xdr:rowOff>
    </xdr:from>
    <xdr:to>
      <xdr:col>73</xdr:col>
      <xdr:colOff>44450</xdr:colOff>
      <xdr:row>84</xdr:row>
      <xdr:rowOff>29936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40113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67129</xdr:rowOff>
    </xdr:from>
    <xdr:to>
      <xdr:col>68</xdr:col>
      <xdr:colOff>152400</xdr:colOff>
      <xdr:row>86</xdr:row>
      <xdr:rowOff>118836</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481182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65314</xdr:rowOff>
    </xdr:from>
    <xdr:to>
      <xdr:col>64</xdr:col>
      <xdr:colOff>152400</xdr:colOff>
      <xdr:row>83</xdr:row>
      <xdr:rowOff>166914</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29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5641</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136071</xdr:rowOff>
    </xdr:from>
    <xdr:to>
      <xdr:col>77</xdr:col>
      <xdr:colOff>95250</xdr:colOff>
      <xdr:row>86</xdr:row>
      <xdr:rowOff>66221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50998</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795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33564</xdr:rowOff>
    </xdr:from>
    <xdr:to>
      <xdr:col>73</xdr:col>
      <xdr:colOff>44450</xdr:colOff>
      <xdr:row>86</xdr:row>
      <xdr:rowOff>135164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119941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16329</xdr:rowOff>
    </xdr:from>
    <xdr:to>
      <xdr:col>68</xdr:col>
      <xdr:colOff>203200</xdr:colOff>
      <xdr:row>86</xdr:row>
      <xdr:rowOff>117929</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68036</xdr:rowOff>
    </xdr:from>
    <xdr:to>
      <xdr:col>64</xdr:col>
      <xdr:colOff>152400</xdr:colOff>
      <xdr:row>86</xdr:row>
      <xdr:rowOff>169636</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154413</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類似団体平均を上回って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主な要因としては、職員数は減少傾向にあるものの、合併により市域が大きく拡大したこと、隣接する南牟婁郡（御浜町、紀宝町）の消防受託などが挙げられる。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85048</xdr:rowOff>
    </xdr:from>
    <xdr:to>
      <xdr:col>81</xdr:col>
      <xdr:colOff>44450</xdr:colOff>
      <xdr:row>67</xdr:row>
      <xdr:rowOff>116205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00598"/>
          <a:ext cx="0" cy="1402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88282</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116205</xdr:rowOff>
    </xdr:from>
    <xdr:to>
      <xdr:col>81</xdr:col>
      <xdr:colOff>133350</xdr:colOff>
      <xdr:row>67</xdr:row>
      <xdr:rowOff>116205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171425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4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85048</xdr:rowOff>
    </xdr:from>
    <xdr:to>
      <xdr:col>81</xdr:col>
      <xdr:colOff>133350</xdr:colOff>
      <xdr:row>59</xdr:row>
      <xdr:rowOff>85048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0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7451</xdr:rowOff>
    </xdr:from>
    <xdr:to>
      <xdr:col>81</xdr:col>
      <xdr:colOff>44450</xdr:colOff>
      <xdr:row>62</xdr:row>
      <xdr:rowOff>15494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637351"/>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38181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1537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21654</xdr:rowOff>
    </xdr:from>
    <xdr:to>
      <xdr:col>81</xdr:col>
      <xdr:colOff>95250</xdr:colOff>
      <xdr:row>60</xdr:row>
      <xdr:rowOff>123254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161206</xdr:rowOff>
    </xdr:from>
    <xdr:to>
      <xdr:col>77</xdr:col>
      <xdr:colOff>44450</xdr:colOff>
      <xdr:row>62</xdr:row>
      <xdr:rowOff>7451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619656"/>
          <a:ext cx="889000" cy="1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20447</xdr:rowOff>
    </xdr:from>
    <xdr:to>
      <xdr:col>77</xdr:col>
      <xdr:colOff>95250</xdr:colOff>
      <xdr:row>60</xdr:row>
      <xdr:rowOff>122047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132224</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076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150347</xdr:rowOff>
    </xdr:from>
    <xdr:to>
      <xdr:col>72</xdr:col>
      <xdr:colOff>203200</xdr:colOff>
      <xdr:row>61</xdr:row>
      <xdr:rowOff>161206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08797"/>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16023</xdr:rowOff>
    </xdr:from>
    <xdr:to>
      <xdr:col>73</xdr:col>
      <xdr:colOff>44450</xdr:colOff>
      <xdr:row>60</xdr:row>
      <xdr:rowOff>117623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127800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07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148738</xdr:rowOff>
    </xdr:from>
    <xdr:to>
      <xdr:col>68</xdr:col>
      <xdr:colOff>152400</xdr:colOff>
      <xdr:row>61</xdr:row>
      <xdr:rowOff>150347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607188"/>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39349</xdr:rowOff>
    </xdr:from>
    <xdr:to>
      <xdr:col>68</xdr:col>
      <xdr:colOff>203200</xdr:colOff>
      <xdr:row>60</xdr:row>
      <xdr:rowOff>140949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151126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095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29294</xdr:rowOff>
    </xdr:from>
    <xdr:to>
      <xdr:col>64</xdr:col>
      <xdr:colOff>152400</xdr:colOff>
      <xdr:row>60</xdr:row>
      <xdr:rowOff>130894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141071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08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136144</xdr:rowOff>
    </xdr:from>
    <xdr:to>
      <xdr:col>81</xdr:col>
      <xdr:colOff>95250</xdr:colOff>
      <xdr:row>62</xdr:row>
      <xdr:rowOff>66294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9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108221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56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128101</xdr:rowOff>
    </xdr:from>
    <xdr:to>
      <xdr:col>77</xdr:col>
      <xdr:colOff>95250</xdr:colOff>
      <xdr:row>62</xdr:row>
      <xdr:rowOff>58251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8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43028</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672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110406</xdr:rowOff>
    </xdr:from>
    <xdr:to>
      <xdr:col>73</xdr:col>
      <xdr:colOff>44450</xdr:colOff>
      <xdr:row>62</xdr:row>
      <xdr:rowOff>40556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6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25333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65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99547</xdr:rowOff>
    </xdr:from>
    <xdr:to>
      <xdr:col>68</xdr:col>
      <xdr:colOff>203200</xdr:colOff>
      <xdr:row>62</xdr:row>
      <xdr:rowOff>29697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5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14474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64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97938</xdr:rowOff>
    </xdr:from>
    <xdr:to>
      <xdr:col>64</xdr:col>
      <xdr:colOff>152400</xdr:colOff>
      <xdr:row>62</xdr:row>
      <xdr:rowOff>28088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5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12865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642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類似団体平均を下回っており、今後も国費等の財源確保に努め、地方債を活用する際は財政措置の有利な地方債の活用と発行の抑制に努める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65012</xdr:rowOff>
    </xdr:from>
    <xdr:to>
      <xdr:col>81</xdr:col>
      <xdr:colOff>44450</xdr:colOff>
      <xdr:row>45</xdr:row>
      <xdr:rowOff>51102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065762"/>
          <a:ext cx="0" cy="1700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151389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0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65012</xdr:rowOff>
    </xdr:from>
    <xdr:to>
      <xdr:col>81</xdr:col>
      <xdr:colOff>133350</xdr:colOff>
      <xdr:row>35</xdr:row>
      <xdr:rowOff>65012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06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45659</xdr:rowOff>
    </xdr:from>
    <xdr:to>
      <xdr:col>81</xdr:col>
      <xdr:colOff>44450</xdr:colOff>
      <xdr:row>39</xdr:row>
      <xdr:rowOff>68641</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732209"/>
          <a:ext cx="8382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136676</xdr:rowOff>
    </xdr:from>
    <xdr:to>
      <xdr:col>77</xdr:col>
      <xdr:colOff>44450</xdr:colOff>
      <xdr:row>39</xdr:row>
      <xdr:rowOff>45659</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651776"/>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48579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7078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102205</xdr:rowOff>
    </xdr:from>
    <xdr:to>
      <xdr:col>72</xdr:col>
      <xdr:colOff>203200</xdr:colOff>
      <xdr:row>38</xdr:row>
      <xdr:rowOff>136676</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617305"/>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156633</xdr:rowOff>
    </xdr:from>
    <xdr:to>
      <xdr:col>73</xdr:col>
      <xdr:colOff>44450</xdr:colOff>
      <xdr:row>41</xdr:row>
      <xdr:rowOff>86783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71560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79224</xdr:rowOff>
    </xdr:from>
    <xdr:to>
      <xdr:col>68</xdr:col>
      <xdr:colOff>152400</xdr:colOff>
      <xdr:row>38</xdr:row>
      <xdr:rowOff>102205</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594324"/>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42635</xdr:rowOff>
    </xdr:from>
    <xdr:to>
      <xdr:col>68</xdr:col>
      <xdr:colOff>203200</xdr:colOff>
      <xdr:row>41</xdr:row>
      <xdr:rowOff>144235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129012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54126</xdr:rowOff>
    </xdr:from>
    <xdr:to>
      <xdr:col>64</xdr:col>
      <xdr:colOff>152400</xdr:colOff>
      <xdr:row>41</xdr:row>
      <xdr:rowOff>155726</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08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140503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16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17841</xdr:rowOff>
    </xdr:from>
    <xdr:to>
      <xdr:col>81</xdr:col>
      <xdr:colOff>95250</xdr:colOff>
      <xdr:row>39</xdr:row>
      <xdr:rowOff>119441</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7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34368</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549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166309</xdr:rowOff>
    </xdr:from>
    <xdr:to>
      <xdr:col>77</xdr:col>
      <xdr:colOff>95250</xdr:colOff>
      <xdr:row>39</xdr:row>
      <xdr:rowOff>96459</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6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106636</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450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85876</xdr:rowOff>
    </xdr:from>
    <xdr:to>
      <xdr:col>73</xdr:col>
      <xdr:colOff>44450</xdr:colOff>
      <xdr:row>39</xdr:row>
      <xdr:rowOff>16026</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26203</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36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51405</xdr:rowOff>
    </xdr:from>
    <xdr:to>
      <xdr:col>68</xdr:col>
      <xdr:colOff>203200</xdr:colOff>
      <xdr:row>38</xdr:row>
      <xdr:rowOff>153005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56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163182</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33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28424</xdr:rowOff>
    </xdr:from>
    <xdr:to>
      <xdr:col>64</xdr:col>
      <xdr:colOff>152400</xdr:colOff>
      <xdr:row>38</xdr:row>
      <xdr:rowOff>130024</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5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140201</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31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これまでに人件費等の経常的経費の削減や地方債の抑制に取り組んだ結果、充当可能な財源等が将来負担額を上回り、将来負担比率が「－」となっている。</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今後も、現在と将来の負担のバランスを考えた財政運営に努める。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155017</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3838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11490</xdr:rowOff>
    </xdr:from>
    <xdr:to>
      <xdr:col>81</xdr:col>
      <xdr:colOff>95250</xdr:colOff>
      <xdr:row>14</xdr:row>
      <xdr:rowOff>113090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40217</xdr:rowOff>
    </xdr:from>
    <xdr:to>
      <xdr:col>77</xdr:col>
      <xdr:colOff>95250</xdr:colOff>
      <xdr:row>14</xdr:row>
      <xdr:rowOff>141817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151994</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20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126395</xdr:rowOff>
    </xdr:from>
    <xdr:to>
      <xdr:col>73</xdr:col>
      <xdr:colOff>44450</xdr:colOff>
      <xdr:row>15</xdr:row>
      <xdr:rowOff>56545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52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66722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29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64105</xdr:rowOff>
    </xdr:from>
    <xdr:to>
      <xdr:col>68</xdr:col>
      <xdr:colOff>203200</xdr:colOff>
      <xdr:row>15</xdr:row>
      <xdr:rowOff>165705</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4432</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404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135346</xdr:rowOff>
    </xdr:from>
    <xdr:to>
      <xdr:col>64</xdr:col>
      <xdr:colOff>152400</xdr:colOff>
      <xdr:row>16</xdr:row>
      <xdr:rowOff>65496</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70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75673</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475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三重県熊野市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15,299
15,168
373.35
14,098,972
13,012,367
837,955
7,407,643
10,734,058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　前年度比</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の減となったが、類似団体平均に対し、高い水準となっている。主な要因としては、合併により市域が大きく拡大したこと、隣接する南牟婁郡（御浜町、紀宝町）の消防受託などが挙げられ、市民サービスを維持するためには、現行の職員体制を維持することが必要と考え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131572</xdr:rowOff>
    </xdr:from>
    <xdr:to>
      <xdr:col>24</xdr:col>
      <xdr:colOff>25400</xdr:colOff>
      <xdr:row>40</xdr:row>
      <xdr:rowOff>44704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6087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16781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44704</xdr:rowOff>
    </xdr:from>
    <xdr:to>
      <xdr:col>24</xdr:col>
      <xdr:colOff>114300</xdr:colOff>
      <xdr:row>40</xdr:row>
      <xdr:rowOff>44704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131572</xdr:rowOff>
    </xdr:from>
    <xdr:to>
      <xdr:col>24</xdr:col>
      <xdr:colOff>114300</xdr:colOff>
      <xdr:row>34</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170434</xdr:rowOff>
    </xdr:from>
    <xdr:to>
      <xdr:col>24</xdr:col>
      <xdr:colOff>25400</xdr:colOff>
      <xdr:row>38</xdr:row>
      <xdr:rowOff>17272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51408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17272</xdr:rowOff>
    </xdr:from>
    <xdr:to>
      <xdr:col>19</xdr:col>
      <xdr:colOff>187325</xdr:colOff>
      <xdr:row>38</xdr:row>
      <xdr:rowOff>81280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53237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81280</xdr:rowOff>
    </xdr:from>
    <xdr:to>
      <xdr:col>15</xdr:col>
      <xdr:colOff>98425</xdr:colOff>
      <xdr:row>39</xdr:row>
      <xdr:rowOff>56134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596380"/>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62247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152146</xdr:rowOff>
    </xdr:from>
    <xdr:to>
      <xdr:col>11</xdr:col>
      <xdr:colOff>9525</xdr:colOff>
      <xdr:row>39</xdr:row>
      <xdr:rowOff>56134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95796"/>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19050</xdr:rowOff>
    </xdr:from>
    <xdr:to>
      <xdr:col>11</xdr:col>
      <xdr:colOff>60325</xdr:colOff>
      <xdr:row>37</xdr:row>
      <xdr:rowOff>120650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130827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103395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119634</xdr:rowOff>
    </xdr:from>
    <xdr:to>
      <xdr:col>24</xdr:col>
      <xdr:colOff>76200</xdr:colOff>
      <xdr:row>38</xdr:row>
      <xdr:rowOff>49785</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91711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137922</xdr:rowOff>
    </xdr:from>
    <xdr:to>
      <xdr:col>20</xdr:col>
      <xdr:colOff>38100</xdr:colOff>
      <xdr:row>38</xdr:row>
      <xdr:rowOff>68072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52849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30480</xdr:rowOff>
    </xdr:from>
    <xdr:to>
      <xdr:col>15</xdr:col>
      <xdr:colOff>149225</xdr:colOff>
      <xdr:row>38</xdr:row>
      <xdr:rowOff>132080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116857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5334</xdr:rowOff>
    </xdr:from>
    <xdr:to>
      <xdr:col>11</xdr:col>
      <xdr:colOff>60325</xdr:colOff>
      <xdr:row>39</xdr:row>
      <xdr:rowOff>106934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69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91711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778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16273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の増となったものの、類似団体平均を下回っている。今後も予算編成時における経常経費の見直し、各課への物件費配分の調整等を行い、物件費の抑制に努める。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31750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11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142240</xdr:rowOff>
    </xdr:from>
    <xdr:to>
      <xdr:col>82</xdr:col>
      <xdr:colOff>107950</xdr:colOff>
      <xdr:row>15</xdr:row>
      <xdr:rowOff>24130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5425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71137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14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111760</xdr:rowOff>
    </xdr:from>
    <xdr:to>
      <xdr:col>78</xdr:col>
      <xdr:colOff>69850</xdr:colOff>
      <xdr:row>14</xdr:row>
      <xdr:rowOff>142240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5120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111760</xdr:rowOff>
    </xdr:from>
    <xdr:to>
      <xdr:col>73</xdr:col>
      <xdr:colOff>180975</xdr:colOff>
      <xdr:row>14</xdr:row>
      <xdr:rowOff>119380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5120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156210</xdr:rowOff>
    </xdr:from>
    <xdr:to>
      <xdr:col>74</xdr:col>
      <xdr:colOff>31750</xdr:colOff>
      <xdr:row>16</xdr:row>
      <xdr:rowOff>86360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71137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119380</xdr:rowOff>
    </xdr:from>
    <xdr:to>
      <xdr:col>69</xdr:col>
      <xdr:colOff>92075</xdr:colOff>
      <xdr:row>18</xdr:row>
      <xdr:rowOff>35560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519680"/>
          <a:ext cx="889000" cy="60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163830</xdr:rowOff>
    </xdr:from>
    <xdr:to>
      <xdr:col>69</xdr:col>
      <xdr:colOff>142875</xdr:colOff>
      <xdr:row>16</xdr:row>
      <xdr:rowOff>93980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78757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157497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144780</xdr:rowOff>
    </xdr:from>
    <xdr:to>
      <xdr:col>82</xdr:col>
      <xdr:colOff>158750</xdr:colOff>
      <xdr:row>15</xdr:row>
      <xdr:rowOff>74930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161307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91440</xdr:rowOff>
    </xdr:from>
    <xdr:to>
      <xdr:col>78</xdr:col>
      <xdr:colOff>120650</xdr:colOff>
      <xdr:row>15</xdr:row>
      <xdr:rowOff>21590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4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31767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6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60960</xdr:rowOff>
    </xdr:from>
    <xdr:to>
      <xdr:col>74</xdr:col>
      <xdr:colOff>31750</xdr:colOff>
      <xdr:row>14</xdr:row>
      <xdr:rowOff>162560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1287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68580</xdr:rowOff>
    </xdr:from>
    <xdr:to>
      <xdr:col>69</xdr:col>
      <xdr:colOff>142875</xdr:colOff>
      <xdr:row>14</xdr:row>
      <xdr:rowOff>170180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8907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23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156210</xdr:rowOff>
    </xdr:from>
    <xdr:to>
      <xdr:col>65</xdr:col>
      <xdr:colOff>53975</xdr:colOff>
      <xdr:row>18</xdr:row>
      <xdr:rowOff>86360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71137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物価高騰対策等による給付金事業などで</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の増となったものの、類似団体平均を下回って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少子高齢化によ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児童手当等が減少傾向にあり、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低い割合で推移することが予想される。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62</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34928"/>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135165</xdr:rowOff>
    </xdr:from>
    <xdr:to>
      <xdr:col>24</xdr:col>
      <xdr:colOff>25400</xdr:colOff>
      <xdr:row>54</xdr:row>
      <xdr:rowOff>39915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22201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113393</xdr:rowOff>
    </xdr:from>
    <xdr:to>
      <xdr:col>19</xdr:col>
      <xdr:colOff>187325</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2002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113393</xdr:rowOff>
    </xdr:from>
    <xdr:to>
      <xdr:col>15</xdr:col>
      <xdr:colOff>98425</xdr:colOff>
      <xdr:row>54</xdr:row>
      <xdr:rowOff>50800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2002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81643</xdr:rowOff>
    </xdr:from>
    <xdr:to>
      <xdr:col>15</xdr:col>
      <xdr:colOff>149225</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168020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50800</xdr:rowOff>
    </xdr:from>
    <xdr:to>
      <xdr:col>11</xdr:col>
      <xdr:colOff>9525</xdr:colOff>
      <xdr:row>55</xdr:row>
      <xdr:rowOff>9978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3091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72770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160565</xdr:rowOff>
    </xdr:from>
    <xdr:to>
      <xdr:col>24</xdr:col>
      <xdr:colOff>76200</xdr:colOff>
      <xdr:row>54</xdr:row>
      <xdr:rowOff>90715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2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5642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09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84365</xdr:rowOff>
    </xdr:from>
    <xdr:to>
      <xdr:col>20</xdr:col>
      <xdr:colOff>38100</xdr:colOff>
      <xdr:row>54</xdr:row>
      <xdr:rowOff>14515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24692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894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62593</xdr:rowOff>
    </xdr:from>
    <xdr:to>
      <xdr:col>15</xdr:col>
      <xdr:colOff>149225</xdr:colOff>
      <xdr:row>53</xdr:row>
      <xdr:rowOff>164193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14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2920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91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0</xdr:rowOff>
    </xdr:from>
    <xdr:to>
      <xdr:col>11</xdr:col>
      <xdr:colOff>60325</xdr:colOff>
      <xdr:row>54</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111777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130628</xdr:rowOff>
    </xdr:from>
    <xdr:to>
      <xdr:col>6</xdr:col>
      <xdr:colOff>171450</xdr:colOff>
      <xdr:row>55</xdr:row>
      <xdr:rowOff>60778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70955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水道事業への貸付金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の減などにより前年度比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ポイントの減となったが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、昨年度に引き続き類似団体平均を上回っている。今後水道事業については、独立採算の原則に立ち返った料金の値上げによる健全化を図ることなどにより、普通会計の負担額が減少するよう努める。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26307</xdr:rowOff>
    </xdr:from>
    <xdr:to>
      <xdr:col>82</xdr:col>
      <xdr:colOff>107950</xdr:colOff>
      <xdr:row>62</xdr:row>
      <xdr:rowOff>61685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13157"/>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33762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61685</xdr:rowOff>
    </xdr:from>
    <xdr:to>
      <xdr:col>82</xdr:col>
      <xdr:colOff>196850</xdr:colOff>
      <xdr:row>62</xdr:row>
      <xdr:rowOff>61685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112684</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26307</xdr:rowOff>
    </xdr:from>
    <xdr:to>
      <xdr:col>82</xdr:col>
      <xdr:colOff>196850</xdr:colOff>
      <xdr:row>53</xdr:row>
      <xdr:rowOff>26307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124278</xdr:rowOff>
    </xdr:from>
    <xdr:to>
      <xdr:col>82</xdr:col>
      <xdr:colOff>107950</xdr:colOff>
      <xdr:row>58</xdr:row>
      <xdr:rowOff>29028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896928"/>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29028</xdr:rowOff>
    </xdr:from>
    <xdr:to>
      <xdr:col>78</xdr:col>
      <xdr:colOff>69850</xdr:colOff>
      <xdr:row>58</xdr:row>
      <xdr:rowOff>39915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9731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168728</xdr:rowOff>
    </xdr:from>
    <xdr:to>
      <xdr:col>78</xdr:col>
      <xdr:colOff>120650</xdr:colOff>
      <xdr:row>57</xdr:row>
      <xdr:rowOff>98878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109055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3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39915</xdr:rowOff>
    </xdr:from>
    <xdr:to>
      <xdr:col>73</xdr:col>
      <xdr:colOff>180975</xdr:colOff>
      <xdr:row>58</xdr:row>
      <xdr:rowOff>127000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9840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103415</xdr:rowOff>
    </xdr:from>
    <xdr:to>
      <xdr:col>74</xdr:col>
      <xdr:colOff>31750</xdr:colOff>
      <xdr:row>57</xdr:row>
      <xdr:rowOff>33565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43742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7257</xdr:rowOff>
    </xdr:from>
    <xdr:to>
      <xdr:col>69</xdr:col>
      <xdr:colOff>92075</xdr:colOff>
      <xdr:row>58</xdr:row>
      <xdr:rowOff>127000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9513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73478</xdr:rowOff>
    </xdr:from>
    <xdr:to>
      <xdr:col>69</xdr:col>
      <xdr:colOff>142875</xdr:colOff>
      <xdr:row>58</xdr:row>
      <xdr:rowOff>3628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13805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65315</xdr:rowOff>
    </xdr:from>
    <xdr:to>
      <xdr:col>65</xdr:col>
      <xdr:colOff>53975</xdr:colOff>
      <xdr:row>58</xdr:row>
      <xdr:rowOff>166915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151692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45555</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1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149678</xdr:rowOff>
    </xdr:from>
    <xdr:to>
      <xdr:col>78</xdr:col>
      <xdr:colOff>120650</xdr:colOff>
      <xdr:row>58</xdr:row>
      <xdr:rowOff>79828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64605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160565</xdr:rowOff>
    </xdr:from>
    <xdr:to>
      <xdr:col>74</xdr:col>
      <xdr:colOff>31750</xdr:colOff>
      <xdr:row>58</xdr:row>
      <xdr:rowOff>90715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75492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68234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、類似団体平均を下回っている。引続き真に効果的な補助金のみとすることで、総額の抑制に努</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131572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0600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76708</xdr:rowOff>
    </xdr:from>
    <xdr:to>
      <xdr:col>82</xdr:col>
      <xdr:colOff>107950</xdr:colOff>
      <xdr:row>34</xdr:row>
      <xdr:rowOff>94996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590600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72136</xdr:rowOff>
    </xdr:from>
    <xdr:to>
      <xdr:col>78</xdr:col>
      <xdr:colOff>69850</xdr:colOff>
      <xdr:row>34</xdr:row>
      <xdr:rowOff>94996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59014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72136</xdr:rowOff>
    </xdr:from>
    <xdr:to>
      <xdr:col>73</xdr:col>
      <xdr:colOff>180975</xdr:colOff>
      <xdr:row>34</xdr:row>
      <xdr:rowOff>85852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59014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85852</xdr:rowOff>
    </xdr:from>
    <xdr:to>
      <xdr:col>69</xdr:col>
      <xdr:colOff>92075</xdr:colOff>
      <xdr:row>34</xdr:row>
      <xdr:rowOff>85852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59151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162577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25908</xdr:rowOff>
    </xdr:from>
    <xdr:to>
      <xdr:col>82</xdr:col>
      <xdr:colOff>158750</xdr:colOff>
      <xdr:row>34</xdr:row>
      <xdr:rowOff>127508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58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105935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76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44196</xdr:rowOff>
    </xdr:from>
    <xdr:to>
      <xdr:col>78</xdr:col>
      <xdr:colOff>120650</xdr:colOff>
      <xdr:row>34</xdr:row>
      <xdr:rowOff>145796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155973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642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21336</xdr:rowOff>
    </xdr:from>
    <xdr:to>
      <xdr:col>74</xdr:col>
      <xdr:colOff>31750</xdr:colOff>
      <xdr:row>34</xdr:row>
      <xdr:rowOff>122936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133113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35052</xdr:rowOff>
    </xdr:from>
    <xdr:to>
      <xdr:col>69</xdr:col>
      <xdr:colOff>142875</xdr:colOff>
      <xdr:row>34</xdr:row>
      <xdr:rowOff>136652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58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146829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63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35052</xdr:rowOff>
    </xdr:from>
    <xdr:to>
      <xdr:col>65</xdr:col>
      <xdr:colOff>53975</xdr:colOff>
      <xdr:row>34</xdr:row>
      <xdr:rowOff>136652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58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146829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63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の減となったものの類似団体平均を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上回っている。</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国費等の財源確保に努め、地方債を活用する際は財政措置の有利な地方債の活用と発行の抑制を継続的に行い、公債費負担の抑制に努める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58965</xdr:rowOff>
    </xdr:from>
    <xdr:to>
      <xdr:col>24</xdr:col>
      <xdr:colOff>25400</xdr:colOff>
      <xdr:row>82</xdr:row>
      <xdr:rowOff>83457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74815"/>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55534</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411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83457</xdr:rowOff>
    </xdr:from>
    <xdr:to>
      <xdr:col>24</xdr:col>
      <xdr:colOff>114300</xdr:colOff>
      <xdr:row>82</xdr:row>
      <xdr:rowOff>83457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414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145342</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1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58965</xdr:rowOff>
    </xdr:from>
    <xdr:to>
      <xdr:col>24</xdr:col>
      <xdr:colOff>114300</xdr:colOff>
      <xdr:row>73</xdr:row>
      <xdr:rowOff>58965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74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88900</xdr:rowOff>
    </xdr:from>
    <xdr:to>
      <xdr:col>24</xdr:col>
      <xdr:colOff>25400</xdr:colOff>
      <xdr:row>80</xdr:row>
      <xdr:rowOff>110671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804900"/>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133548</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6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117021</xdr:rowOff>
    </xdr:from>
    <xdr:to>
      <xdr:col>24</xdr:col>
      <xdr:colOff>76200</xdr:colOff>
      <xdr:row>78</xdr:row>
      <xdr:rowOff>47171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110671</xdr:rowOff>
    </xdr:from>
    <xdr:to>
      <xdr:col>19</xdr:col>
      <xdr:colOff>187325</xdr:colOff>
      <xdr:row>80</xdr:row>
      <xdr:rowOff>154214</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826671"/>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106136</xdr:rowOff>
    </xdr:from>
    <xdr:to>
      <xdr:col>20</xdr:col>
      <xdr:colOff>38100</xdr:colOff>
      <xdr:row>78</xdr:row>
      <xdr:rowOff>36286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46463</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076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154214</xdr:rowOff>
    </xdr:from>
    <xdr:to>
      <xdr:col>15</xdr:col>
      <xdr:colOff>98425</xdr:colOff>
      <xdr:row>81</xdr:row>
      <xdr:rowOff>48079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87021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29936</xdr:rowOff>
    </xdr:from>
    <xdr:to>
      <xdr:col>15</xdr:col>
      <xdr:colOff>149225</xdr:colOff>
      <xdr:row>77</xdr:row>
      <xdr:rowOff>131536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141713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132443</xdr:rowOff>
    </xdr:from>
    <xdr:to>
      <xdr:col>11</xdr:col>
      <xdr:colOff>9525</xdr:colOff>
      <xdr:row>81</xdr:row>
      <xdr:rowOff>48079</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848443"/>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149679</xdr:rowOff>
    </xdr:from>
    <xdr:to>
      <xdr:col>11</xdr:col>
      <xdr:colOff>60325</xdr:colOff>
      <xdr:row>78</xdr:row>
      <xdr:rowOff>79829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90006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10886</xdr:rowOff>
    </xdr:from>
    <xdr:to>
      <xdr:col>6</xdr:col>
      <xdr:colOff>171450</xdr:colOff>
      <xdr:row>78</xdr:row>
      <xdr:rowOff>112486</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122663</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15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38100</xdr:rowOff>
    </xdr:from>
    <xdr:to>
      <xdr:col>24</xdr:col>
      <xdr:colOff>76200</xdr:colOff>
      <xdr:row>80</xdr:row>
      <xdr:rowOff>139700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10177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59871</xdr:rowOff>
    </xdr:from>
    <xdr:to>
      <xdr:col>20</xdr:col>
      <xdr:colOff>38100</xdr:colOff>
      <xdr:row>80</xdr:row>
      <xdr:rowOff>161471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77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146248</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862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103414</xdr:rowOff>
    </xdr:from>
    <xdr:to>
      <xdr:col>15</xdr:col>
      <xdr:colOff>149225</xdr:colOff>
      <xdr:row>81</xdr:row>
      <xdr:rowOff>33564</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81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18341</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90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168729</xdr:rowOff>
    </xdr:from>
    <xdr:to>
      <xdr:col>11</xdr:col>
      <xdr:colOff>60325</xdr:colOff>
      <xdr:row>81</xdr:row>
      <xdr:rowOff>98879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88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83656</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971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81643</xdr:rowOff>
    </xdr:from>
    <xdr:to>
      <xdr:col>6</xdr:col>
      <xdr:colOff>171450</xdr:colOff>
      <xdr:row>81</xdr:row>
      <xdr:rowOff>11793</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79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168020</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88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の減となり、類似団体平均を下回っている。</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主な要因として物件費、補助費等の比率が低いことが挙げられるが、引き続き経費の抑制に努める。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143002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8560"/>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115079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143002</xdr:rowOff>
    </xdr:from>
    <xdr:to>
      <xdr:col>82</xdr:col>
      <xdr:colOff>196850</xdr:colOff>
      <xdr:row>81</xdr:row>
      <xdr:rowOff>143002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92710</xdr:rowOff>
    </xdr:from>
    <xdr:to>
      <xdr:col>82</xdr:col>
      <xdr:colOff>107950</xdr:colOff>
      <xdr:row>73</xdr:row>
      <xdr:rowOff>97282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260856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64279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265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92202</xdr:rowOff>
    </xdr:from>
    <xdr:to>
      <xdr:col>82</xdr:col>
      <xdr:colOff>158750</xdr:colOff>
      <xdr:row>78</xdr:row>
      <xdr:rowOff>22352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97282</xdr:rowOff>
    </xdr:from>
    <xdr:to>
      <xdr:col>78</xdr:col>
      <xdr:colOff>69850</xdr:colOff>
      <xdr:row>73</xdr:row>
      <xdr:rowOff>115570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26131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23622</xdr:rowOff>
    </xdr:from>
    <xdr:to>
      <xdr:col>78</xdr:col>
      <xdr:colOff>120650</xdr:colOff>
      <xdr:row>77</xdr:row>
      <xdr:rowOff>125222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109999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115570</xdr:rowOff>
    </xdr:from>
    <xdr:to>
      <xdr:col>73</xdr:col>
      <xdr:colOff>180975</xdr:colOff>
      <xdr:row>75</xdr:row>
      <xdr:rowOff>19558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2631420"/>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39624</xdr:rowOff>
    </xdr:from>
    <xdr:to>
      <xdr:col>74</xdr:col>
      <xdr:colOff>31750</xdr:colOff>
      <xdr:row>76</xdr:row>
      <xdr:rowOff>141224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126001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19558</xdr:rowOff>
    </xdr:from>
    <xdr:to>
      <xdr:col>69</xdr:col>
      <xdr:colOff>92075</xdr:colOff>
      <xdr:row>75</xdr:row>
      <xdr:rowOff>138430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87830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46482</xdr:rowOff>
    </xdr:from>
    <xdr:to>
      <xdr:col>69</xdr:col>
      <xdr:colOff>142875</xdr:colOff>
      <xdr:row>77</xdr:row>
      <xdr:rowOff>148082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132859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96774</xdr:rowOff>
    </xdr:from>
    <xdr:to>
      <xdr:col>65</xdr:col>
      <xdr:colOff>53975</xdr:colOff>
      <xdr:row>78</xdr:row>
      <xdr:rowOff>26924</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11701</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41910</xdr:rowOff>
    </xdr:from>
    <xdr:to>
      <xdr:col>82</xdr:col>
      <xdr:colOff>158750</xdr:colOff>
      <xdr:row>73</xdr:row>
      <xdr:rowOff>143510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121937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46482</xdr:rowOff>
    </xdr:from>
    <xdr:to>
      <xdr:col>78</xdr:col>
      <xdr:colOff>120650</xdr:colOff>
      <xdr:row>73</xdr:row>
      <xdr:rowOff>148082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56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158259</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331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64770</xdr:rowOff>
    </xdr:from>
    <xdr:to>
      <xdr:col>74</xdr:col>
      <xdr:colOff>31750</xdr:colOff>
      <xdr:row>73</xdr:row>
      <xdr:rowOff>166370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5097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34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140208</xdr:rowOff>
    </xdr:from>
    <xdr:to>
      <xdr:col>69</xdr:col>
      <xdr:colOff>142875</xdr:colOff>
      <xdr:row>75</xdr:row>
      <xdr:rowOff>70358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80535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三重県熊野市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116267</xdr:rowOff>
    </xdr:from>
    <xdr:to>
      <xdr:col>29</xdr:col>
      <xdr:colOff>127000</xdr:colOff>
      <xdr:row>18</xdr:row>
      <xdr:rowOff>165816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21292"/>
          <a:ext cx="0" cy="10782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137893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71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165816</xdr:rowOff>
    </xdr:from>
    <xdr:to>
      <xdr:col>30</xdr:col>
      <xdr:colOff>25400</xdr:colOff>
      <xdr:row>18</xdr:row>
      <xdr:rowOff>165816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995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31194</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96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116267</xdr:rowOff>
    </xdr:from>
    <xdr:to>
      <xdr:col>30</xdr:col>
      <xdr:colOff>25400</xdr:colOff>
      <xdr:row>12</xdr:row>
      <xdr:rowOff>116267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212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20434</xdr:rowOff>
    </xdr:from>
    <xdr:to>
      <xdr:col>29</xdr:col>
      <xdr:colOff>127000</xdr:colOff>
      <xdr:row>16</xdr:row>
      <xdr:rowOff>38760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811259"/>
          <a:ext cx="647700" cy="183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120541</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82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148464</xdr:rowOff>
    </xdr:from>
    <xdr:to>
      <xdr:col>29</xdr:col>
      <xdr:colOff>177800</xdr:colOff>
      <xdr:row>18</xdr:row>
      <xdr:rowOff>78614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38760</xdr:rowOff>
    </xdr:from>
    <xdr:to>
      <xdr:col>26</xdr:col>
      <xdr:colOff>50800</xdr:colOff>
      <xdr:row>16</xdr:row>
      <xdr:rowOff>50217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829585"/>
          <a:ext cx="698500" cy="11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157037</xdr:rowOff>
    </xdr:from>
    <xdr:to>
      <xdr:col>26</xdr:col>
      <xdr:colOff>101600</xdr:colOff>
      <xdr:row>18</xdr:row>
      <xdr:rowOff>87187</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71964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05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50217</xdr:rowOff>
    </xdr:from>
    <xdr:to>
      <xdr:col>22</xdr:col>
      <xdr:colOff>114300</xdr:colOff>
      <xdr:row>16</xdr:row>
      <xdr:rowOff>64383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2841042"/>
          <a:ext cx="698500" cy="141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161620</xdr:rowOff>
    </xdr:from>
    <xdr:to>
      <xdr:col>22</xdr:col>
      <xdr:colOff>165100</xdr:colOff>
      <xdr:row>18</xdr:row>
      <xdr:rowOff>91770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76547</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1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60946</xdr:rowOff>
    </xdr:from>
    <xdr:to>
      <xdr:col>18</xdr:col>
      <xdr:colOff>177800</xdr:colOff>
      <xdr:row>16</xdr:row>
      <xdr:rowOff>64383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2908300" y="2851771"/>
          <a:ext cx="698500" cy="3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142406</xdr:rowOff>
    </xdr:from>
    <xdr:to>
      <xdr:col>19</xdr:col>
      <xdr:colOff>38100</xdr:colOff>
      <xdr:row>18</xdr:row>
      <xdr:rowOff>72556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04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57333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191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150914</xdr:rowOff>
    </xdr:from>
    <xdr:to>
      <xdr:col>15</xdr:col>
      <xdr:colOff>101600</xdr:colOff>
      <xdr:row>18</xdr:row>
      <xdr:rowOff>81064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131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65841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99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141084</xdr:rowOff>
    </xdr:from>
    <xdr:to>
      <xdr:col>29</xdr:col>
      <xdr:colOff>177800</xdr:colOff>
      <xdr:row>16</xdr:row>
      <xdr:rowOff>71234</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7604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157611</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605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159410</xdr:rowOff>
    </xdr:from>
    <xdr:to>
      <xdr:col>26</xdr:col>
      <xdr:colOff>101600</xdr:colOff>
      <xdr:row>16</xdr:row>
      <xdr:rowOff>89560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778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99737</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54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170867</xdr:rowOff>
    </xdr:from>
    <xdr:to>
      <xdr:col>22</xdr:col>
      <xdr:colOff>165100</xdr:colOff>
      <xdr:row>16</xdr:row>
      <xdr:rowOff>101017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7902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111194</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559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13583</xdr:rowOff>
    </xdr:from>
    <xdr:to>
      <xdr:col>19</xdr:col>
      <xdr:colOff>38100</xdr:colOff>
      <xdr:row>16</xdr:row>
      <xdr:rowOff>115183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804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125360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57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10146</xdr:rowOff>
    </xdr:from>
    <xdr:to>
      <xdr:col>15</xdr:col>
      <xdr:colOff>101600</xdr:colOff>
      <xdr:row>16</xdr:row>
      <xdr:rowOff>111746</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800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121923</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56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229718</xdr:rowOff>
    </xdr:from>
    <xdr:to>
      <xdr:col>29</xdr:col>
      <xdr:colOff>127000</xdr:colOff>
      <xdr:row>38</xdr:row>
      <xdr:rowOff>86652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4268"/>
          <a:ext cx="0" cy="13999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58729</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86652</xdr:rowOff>
    </xdr:from>
    <xdr:to>
      <xdr:col>30</xdr:col>
      <xdr:colOff>25400</xdr:colOff>
      <xdr:row>38</xdr:row>
      <xdr:rowOff>86652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54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144645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7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229718</xdr:rowOff>
    </xdr:from>
    <xdr:to>
      <xdr:col>30</xdr:col>
      <xdr:colOff>25400</xdr:colOff>
      <xdr:row>33</xdr:row>
      <xdr:rowOff>229718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42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17310</xdr:rowOff>
    </xdr:from>
    <xdr:to>
      <xdr:col>29</xdr:col>
      <xdr:colOff>127000</xdr:colOff>
      <xdr:row>37</xdr:row>
      <xdr:rowOff>21463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142010"/>
          <a:ext cx="647700" cy="41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304068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144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116091</xdr:rowOff>
    </xdr:from>
    <xdr:to>
      <xdr:col>29</xdr:col>
      <xdr:colOff>177800</xdr:colOff>
      <xdr:row>37</xdr:row>
      <xdr:rowOff>46241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21463</xdr:rowOff>
    </xdr:from>
    <xdr:to>
      <xdr:col>26</xdr:col>
      <xdr:colOff>50800</xdr:colOff>
      <xdr:row>37</xdr:row>
      <xdr:rowOff>41275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146163"/>
          <a:ext cx="698500" cy="198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134512</xdr:rowOff>
    </xdr:from>
    <xdr:to>
      <xdr:col>26</xdr:col>
      <xdr:colOff>101600</xdr:colOff>
      <xdr:row>37</xdr:row>
      <xdr:rowOff>64662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246289</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56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41275</xdr:rowOff>
    </xdr:from>
    <xdr:to>
      <xdr:col>22</xdr:col>
      <xdr:colOff>114300</xdr:colOff>
      <xdr:row>37</xdr:row>
      <xdr:rowOff>83147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165975"/>
          <a:ext cx="698500" cy="418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144856</xdr:rowOff>
    </xdr:from>
    <xdr:to>
      <xdr:col>22</xdr:col>
      <xdr:colOff>165100</xdr:colOff>
      <xdr:row>37</xdr:row>
      <xdr:rowOff>75006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256633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6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83147</xdr:rowOff>
    </xdr:from>
    <xdr:to>
      <xdr:col>18</xdr:col>
      <xdr:colOff>177800</xdr:colOff>
      <xdr:row>37</xdr:row>
      <xdr:rowOff>210839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207847"/>
          <a:ext cx="698500" cy="1276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129940</xdr:rowOff>
    </xdr:from>
    <xdr:to>
      <xdr:col>19</xdr:col>
      <xdr:colOff>38100</xdr:colOff>
      <xdr:row>37</xdr:row>
      <xdr:rowOff>60090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83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241717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5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129369</xdr:rowOff>
    </xdr:from>
    <xdr:to>
      <xdr:col>15</xdr:col>
      <xdr:colOff>101600</xdr:colOff>
      <xdr:row>37</xdr:row>
      <xdr:rowOff>59519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082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241146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5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137960</xdr:rowOff>
    </xdr:from>
    <xdr:to>
      <xdr:col>29</xdr:col>
      <xdr:colOff>177800</xdr:colOff>
      <xdr:row>37</xdr:row>
      <xdr:rowOff>68110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91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110037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63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142113</xdr:rowOff>
    </xdr:from>
    <xdr:to>
      <xdr:col>26</xdr:col>
      <xdr:colOff>101600</xdr:colOff>
      <xdr:row>37</xdr:row>
      <xdr:rowOff>72263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953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57040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81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161925</xdr:rowOff>
    </xdr:from>
    <xdr:to>
      <xdr:col>22</xdr:col>
      <xdr:colOff>165100</xdr:colOff>
      <xdr:row>37</xdr:row>
      <xdr:rowOff>92075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15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76852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32347</xdr:rowOff>
    </xdr:from>
    <xdr:to>
      <xdr:col>19</xdr:col>
      <xdr:colOff>38100</xdr:colOff>
      <xdr:row>37</xdr:row>
      <xdr:rowOff>133947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57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118724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243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160039</xdr:rowOff>
    </xdr:from>
    <xdr:to>
      <xdr:col>15</xdr:col>
      <xdr:colOff>101600</xdr:colOff>
      <xdr:row>37</xdr:row>
      <xdr:rowOff>261639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2847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246416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371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三重県熊野市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15,299
15,168
373.35
14,098,972
13,012,367
837,955
7,407,643
10,734,058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98339</xdr:rowOff>
    </xdr:from>
    <xdr:to>
      <xdr:col>24</xdr:col>
      <xdr:colOff>62865</xdr:colOff>
      <xdr:row>38</xdr:row>
      <xdr:rowOff>20870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13289"/>
          <a:ext cx="1270" cy="1122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24697</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20870</xdr:rowOff>
    </xdr:from>
    <xdr:to>
      <xdr:col>24</xdr:col>
      <xdr:colOff>152400</xdr:colOff>
      <xdr:row>38</xdr:row>
      <xdr:rowOff>20870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3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45016</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8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98339</xdr:rowOff>
    </xdr:from>
    <xdr:to>
      <xdr:col>24</xdr:col>
      <xdr:colOff>152400</xdr:colOff>
      <xdr:row>31</xdr:row>
      <xdr:rowOff>98339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1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160506</xdr:rowOff>
    </xdr:from>
    <xdr:to>
      <xdr:col>24</xdr:col>
      <xdr:colOff>63500</xdr:colOff>
      <xdr:row>34</xdr:row>
      <xdr:rowOff>167723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3797300" y="5989806"/>
          <a:ext cx="838200" cy="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140769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312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162342</xdr:rowOff>
    </xdr:from>
    <xdr:to>
      <xdr:col>24</xdr:col>
      <xdr:colOff>114300</xdr:colOff>
      <xdr:row>37</xdr:row>
      <xdr:rowOff>92492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160506</xdr:rowOff>
    </xdr:from>
    <xdr:to>
      <xdr:col>19</xdr:col>
      <xdr:colOff>177800</xdr:colOff>
      <xdr:row>35</xdr:row>
      <xdr:rowOff>32037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5989806"/>
          <a:ext cx="889000" cy="4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165020</xdr:rowOff>
    </xdr:from>
    <xdr:to>
      <xdr:col>20</xdr:col>
      <xdr:colOff>38100</xdr:colOff>
      <xdr:row>37</xdr:row>
      <xdr:rowOff>95170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86297</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42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25941</xdr:rowOff>
    </xdr:from>
    <xdr:to>
      <xdr:col>15</xdr:col>
      <xdr:colOff>50800</xdr:colOff>
      <xdr:row>35</xdr:row>
      <xdr:rowOff>32037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026691"/>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167950</xdr:rowOff>
    </xdr:from>
    <xdr:to>
      <xdr:col>15</xdr:col>
      <xdr:colOff>101600</xdr:colOff>
      <xdr:row>37</xdr:row>
      <xdr:rowOff>98100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89227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43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25941</xdr:rowOff>
    </xdr:from>
    <xdr:to>
      <xdr:col>10</xdr:col>
      <xdr:colOff>114300</xdr:colOff>
      <xdr:row>35</xdr:row>
      <xdr:rowOff>160148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026691"/>
          <a:ext cx="889000" cy="13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151948</xdr:rowOff>
    </xdr:from>
    <xdr:to>
      <xdr:col>10</xdr:col>
      <xdr:colOff>165100</xdr:colOff>
      <xdr:row>37</xdr:row>
      <xdr:rowOff>82098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73225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41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12026</xdr:rowOff>
    </xdr:from>
    <xdr:to>
      <xdr:col>6</xdr:col>
      <xdr:colOff>38100</xdr:colOff>
      <xdr:row>37</xdr:row>
      <xdr:rowOff>113626</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5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104753</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44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116923</xdr:rowOff>
    </xdr:from>
    <xdr:to>
      <xdr:col>24</xdr:col>
      <xdr:colOff>114300</xdr:colOff>
      <xdr:row>35</xdr:row>
      <xdr:rowOff>47073</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594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139800</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797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109706</xdr:rowOff>
    </xdr:from>
    <xdr:to>
      <xdr:col>20</xdr:col>
      <xdr:colOff>38100</xdr:colOff>
      <xdr:row>35</xdr:row>
      <xdr:rowOff>39856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593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56383</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714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152687</xdr:rowOff>
    </xdr:from>
    <xdr:to>
      <xdr:col>15</xdr:col>
      <xdr:colOff>101600</xdr:colOff>
      <xdr:row>35</xdr:row>
      <xdr:rowOff>82837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598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99364</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757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146591</xdr:rowOff>
    </xdr:from>
    <xdr:to>
      <xdr:col>10</xdr:col>
      <xdr:colOff>165100</xdr:colOff>
      <xdr:row>35</xdr:row>
      <xdr:rowOff>76741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597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93268</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751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109348</xdr:rowOff>
    </xdr:from>
    <xdr:to>
      <xdr:col>6</xdr:col>
      <xdr:colOff>38100</xdr:colOff>
      <xdr:row>36</xdr:row>
      <xdr:rowOff>39498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11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56025</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5885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108071</xdr:rowOff>
    </xdr:from>
    <xdr:to>
      <xdr:col>24</xdr:col>
      <xdr:colOff>62865</xdr:colOff>
      <xdr:row>57</xdr:row>
      <xdr:rowOff>113498</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80571"/>
          <a:ext cx="1270" cy="1205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117325</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113498</xdr:rowOff>
    </xdr:from>
    <xdr:to>
      <xdr:col>24</xdr:col>
      <xdr:colOff>152400</xdr:colOff>
      <xdr:row>57</xdr:row>
      <xdr:rowOff>113498</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54748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55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108071</xdr:rowOff>
    </xdr:from>
    <xdr:to>
      <xdr:col>24</xdr:col>
      <xdr:colOff>152400</xdr:colOff>
      <xdr:row>50</xdr:row>
      <xdr:rowOff>108071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37397</xdr:rowOff>
    </xdr:from>
    <xdr:to>
      <xdr:col>24</xdr:col>
      <xdr:colOff>63500</xdr:colOff>
      <xdr:row>56</xdr:row>
      <xdr:rowOff>58414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638597"/>
          <a:ext cx="838200" cy="2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20153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21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41726</xdr:rowOff>
    </xdr:from>
    <xdr:to>
      <xdr:col>24</xdr:col>
      <xdr:colOff>114300</xdr:colOff>
      <xdr:row>56</xdr:row>
      <xdr:rowOff>143326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58414</xdr:rowOff>
    </xdr:from>
    <xdr:to>
      <xdr:col>19</xdr:col>
      <xdr:colOff>177800</xdr:colOff>
      <xdr:row>56</xdr:row>
      <xdr:rowOff>92581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659614"/>
          <a:ext cx="889000" cy="3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26835</xdr:rowOff>
    </xdr:from>
    <xdr:to>
      <xdr:col>20</xdr:col>
      <xdr:colOff>38100</xdr:colOff>
      <xdr:row>56</xdr:row>
      <xdr:rowOff>128435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119562</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72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92581</xdr:rowOff>
    </xdr:from>
    <xdr:to>
      <xdr:col>15</xdr:col>
      <xdr:colOff>50800</xdr:colOff>
      <xdr:row>56</xdr:row>
      <xdr:rowOff>99841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693781"/>
          <a:ext cx="889000" cy="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43422</xdr:rowOff>
    </xdr:from>
    <xdr:to>
      <xdr:col>15</xdr:col>
      <xdr:colOff>101600</xdr:colOff>
      <xdr:row>56</xdr:row>
      <xdr:rowOff>145022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136149</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73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119931</xdr:rowOff>
    </xdr:from>
    <xdr:to>
      <xdr:col>10</xdr:col>
      <xdr:colOff>114300</xdr:colOff>
      <xdr:row>56</xdr:row>
      <xdr:rowOff>99841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549681"/>
          <a:ext cx="889000" cy="15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43884</xdr:rowOff>
    </xdr:from>
    <xdr:to>
      <xdr:col>10</xdr:col>
      <xdr:colOff>165100</xdr:colOff>
      <xdr:row>56</xdr:row>
      <xdr:rowOff>145484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162011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4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91922</xdr:rowOff>
    </xdr:from>
    <xdr:to>
      <xdr:col>6</xdr:col>
      <xdr:colOff>38100</xdr:colOff>
      <xdr:row>57</xdr:row>
      <xdr:rowOff>22072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9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13199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78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158047</xdr:rowOff>
    </xdr:from>
    <xdr:to>
      <xdr:col>24</xdr:col>
      <xdr:colOff>114300</xdr:colOff>
      <xdr:row>56</xdr:row>
      <xdr:rowOff>88197</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58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9474</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439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7614</xdr:rowOff>
    </xdr:from>
    <xdr:to>
      <xdr:col>20</xdr:col>
      <xdr:colOff>38100</xdr:colOff>
      <xdr:row>56</xdr:row>
      <xdr:rowOff>109214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0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125741</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38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41781</xdr:rowOff>
    </xdr:from>
    <xdr:to>
      <xdr:col>15</xdr:col>
      <xdr:colOff>101600</xdr:colOff>
      <xdr:row>56</xdr:row>
      <xdr:rowOff>143381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4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159908</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41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49041</xdr:rowOff>
    </xdr:from>
    <xdr:to>
      <xdr:col>10</xdr:col>
      <xdr:colOff>165100</xdr:colOff>
      <xdr:row>56</xdr:row>
      <xdr:rowOff>150641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65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141768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74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69131</xdr:rowOff>
    </xdr:from>
    <xdr:to>
      <xdr:col>6</xdr:col>
      <xdr:colOff>38100</xdr:colOff>
      <xdr:row>55</xdr:row>
      <xdr:rowOff>170731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49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15808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274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120017</xdr:rowOff>
    </xdr:from>
    <xdr:to>
      <xdr:col>24</xdr:col>
      <xdr:colOff>62865</xdr:colOff>
      <xdr:row>78</xdr:row>
      <xdr:rowOff>133848</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21517"/>
          <a:ext cx="1270" cy="1385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137675</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0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133848</xdr:rowOff>
    </xdr:from>
    <xdr:to>
      <xdr:col>24</xdr:col>
      <xdr:colOff>152400</xdr:colOff>
      <xdr:row>78</xdr:row>
      <xdr:rowOff>133848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06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66694</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9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120017</xdr:rowOff>
    </xdr:from>
    <xdr:to>
      <xdr:col>24</xdr:col>
      <xdr:colOff>152400</xdr:colOff>
      <xdr:row>70</xdr:row>
      <xdr:rowOff>120017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21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92197</xdr:rowOff>
    </xdr:from>
    <xdr:to>
      <xdr:col>24</xdr:col>
      <xdr:colOff>63500</xdr:colOff>
      <xdr:row>77</xdr:row>
      <xdr:rowOff>124292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293847"/>
          <a:ext cx="838200" cy="3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66115</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267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87688</xdr:rowOff>
    </xdr:from>
    <xdr:to>
      <xdr:col>24</xdr:col>
      <xdr:colOff>114300</xdr:colOff>
      <xdr:row>78</xdr:row>
      <xdr:rowOff>17838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8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124292</xdr:rowOff>
    </xdr:from>
    <xdr:to>
      <xdr:col>19</xdr:col>
      <xdr:colOff>177800</xdr:colOff>
      <xdr:row>77</xdr:row>
      <xdr:rowOff>125823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325942"/>
          <a:ext cx="889000" cy="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86751</xdr:rowOff>
    </xdr:from>
    <xdr:to>
      <xdr:col>20</xdr:col>
      <xdr:colOff>38100</xdr:colOff>
      <xdr:row>78</xdr:row>
      <xdr:rowOff>16901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8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8028</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381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125823</xdr:rowOff>
    </xdr:from>
    <xdr:to>
      <xdr:col>15</xdr:col>
      <xdr:colOff>50800</xdr:colOff>
      <xdr:row>77</xdr:row>
      <xdr:rowOff>132637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327473"/>
          <a:ext cx="889000" cy="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87849</xdr:rowOff>
    </xdr:from>
    <xdr:to>
      <xdr:col>15</xdr:col>
      <xdr:colOff>101600</xdr:colOff>
      <xdr:row>78</xdr:row>
      <xdr:rowOff>17999</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9126</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382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126921</xdr:rowOff>
    </xdr:from>
    <xdr:to>
      <xdr:col>10</xdr:col>
      <xdr:colOff>114300</xdr:colOff>
      <xdr:row>77</xdr:row>
      <xdr:rowOff>132637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328571"/>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75161</xdr:rowOff>
    </xdr:from>
    <xdr:to>
      <xdr:col>10</xdr:col>
      <xdr:colOff>165100</xdr:colOff>
      <xdr:row>78</xdr:row>
      <xdr:rowOff>5311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7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21838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5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121064</xdr:rowOff>
    </xdr:from>
    <xdr:to>
      <xdr:col>6</xdr:col>
      <xdr:colOff>38100</xdr:colOff>
      <xdr:row>78</xdr:row>
      <xdr:rowOff>51214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42341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41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41397</xdr:rowOff>
    </xdr:from>
    <xdr:to>
      <xdr:col>24</xdr:col>
      <xdr:colOff>114300</xdr:colOff>
      <xdr:row>77</xdr:row>
      <xdr:rowOff>142997</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24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64274</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09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73492</xdr:rowOff>
    </xdr:from>
    <xdr:to>
      <xdr:col>20</xdr:col>
      <xdr:colOff>38100</xdr:colOff>
      <xdr:row>78</xdr:row>
      <xdr:rowOff>3642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27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20169</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75023</xdr:rowOff>
    </xdr:from>
    <xdr:to>
      <xdr:col>15</xdr:col>
      <xdr:colOff>101600</xdr:colOff>
      <xdr:row>78</xdr:row>
      <xdr:rowOff>5173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27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21700</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051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81837</xdr:rowOff>
    </xdr:from>
    <xdr:to>
      <xdr:col>10</xdr:col>
      <xdr:colOff>165100</xdr:colOff>
      <xdr:row>78</xdr:row>
      <xdr:rowOff>11987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28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3114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376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76121</xdr:rowOff>
    </xdr:from>
    <xdr:to>
      <xdr:col>6</xdr:col>
      <xdr:colOff>38100</xdr:colOff>
      <xdr:row>78</xdr:row>
      <xdr:rowOff>6271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27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22798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052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49240</xdr:rowOff>
    </xdr:from>
    <xdr:to>
      <xdr:col>24</xdr:col>
      <xdr:colOff>62865</xdr:colOff>
      <xdr:row>98</xdr:row>
      <xdr:rowOff>30606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651190"/>
          <a:ext cx="1270" cy="1181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34433</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83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30606</xdr:rowOff>
    </xdr:from>
    <xdr:to>
      <xdr:col>24</xdr:col>
      <xdr:colOff>152400</xdr:colOff>
      <xdr:row>98</xdr:row>
      <xdr:rowOff>30606</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83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167367</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42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49240</xdr:rowOff>
    </xdr:from>
    <xdr:to>
      <xdr:col>24</xdr:col>
      <xdr:colOff>152400</xdr:colOff>
      <xdr:row>91</xdr:row>
      <xdr:rowOff>49240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65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116664</xdr:rowOff>
    </xdr:from>
    <xdr:to>
      <xdr:col>24</xdr:col>
      <xdr:colOff>63500</xdr:colOff>
      <xdr:row>97</xdr:row>
      <xdr:rowOff>74372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575864"/>
          <a:ext cx="838200" cy="12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1821</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895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150394</xdr:rowOff>
    </xdr:from>
    <xdr:to>
      <xdr:col>24</xdr:col>
      <xdr:colOff>114300</xdr:colOff>
      <xdr:row>96</xdr:row>
      <xdr:rowOff>80544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125893</xdr:rowOff>
    </xdr:from>
    <xdr:to>
      <xdr:col>19</xdr:col>
      <xdr:colOff>177800</xdr:colOff>
      <xdr:row>97</xdr:row>
      <xdr:rowOff>74372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585093"/>
          <a:ext cx="889000" cy="11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62480</xdr:rowOff>
    </xdr:from>
    <xdr:to>
      <xdr:col>20</xdr:col>
      <xdr:colOff>38100</xdr:colOff>
      <xdr:row>96</xdr:row>
      <xdr:rowOff>164080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9157</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29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125893</xdr:rowOff>
    </xdr:from>
    <xdr:to>
      <xdr:col>15</xdr:col>
      <xdr:colOff>50800</xdr:colOff>
      <xdr:row>97</xdr:row>
      <xdr:rowOff>138198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585093"/>
          <a:ext cx="889000" cy="18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161765</xdr:rowOff>
    </xdr:from>
    <xdr:to>
      <xdr:col>15</xdr:col>
      <xdr:colOff>101600</xdr:colOff>
      <xdr:row>96</xdr:row>
      <xdr:rowOff>91915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108442</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22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138198</xdr:rowOff>
    </xdr:from>
    <xdr:to>
      <xdr:col>10</xdr:col>
      <xdr:colOff>114300</xdr:colOff>
      <xdr:row>97</xdr:row>
      <xdr:rowOff>149850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768848"/>
          <a:ext cx="889000" cy="1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113340</xdr:rowOff>
    </xdr:from>
    <xdr:to>
      <xdr:col>10</xdr:col>
      <xdr:colOff>165100</xdr:colOff>
      <xdr:row>97</xdr:row>
      <xdr:rowOff>43490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60017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347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111852</xdr:rowOff>
    </xdr:from>
    <xdr:to>
      <xdr:col>6</xdr:col>
      <xdr:colOff>38100</xdr:colOff>
      <xdr:row>97</xdr:row>
      <xdr:rowOff>42002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7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58529</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34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65864</xdr:rowOff>
    </xdr:from>
    <xdr:to>
      <xdr:col>24</xdr:col>
      <xdr:colOff>114300</xdr:colOff>
      <xdr:row>96</xdr:row>
      <xdr:rowOff>167464</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52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44291</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50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23572</xdr:rowOff>
    </xdr:from>
    <xdr:to>
      <xdr:col>20</xdr:col>
      <xdr:colOff>38100</xdr:colOff>
      <xdr:row>97</xdr:row>
      <xdr:rowOff>125172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65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116299</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6746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75093</xdr:rowOff>
    </xdr:from>
    <xdr:to>
      <xdr:col>15</xdr:col>
      <xdr:colOff>101600</xdr:colOff>
      <xdr:row>97</xdr:row>
      <xdr:rowOff>5243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53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167820</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627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87398</xdr:rowOff>
    </xdr:from>
    <xdr:to>
      <xdr:col>10</xdr:col>
      <xdr:colOff>165100</xdr:colOff>
      <xdr:row>98</xdr:row>
      <xdr:rowOff>17548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7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8675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81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99050</xdr:rowOff>
    </xdr:from>
    <xdr:to>
      <xdr:col>6</xdr:col>
      <xdr:colOff>38100</xdr:colOff>
      <xdr:row>98</xdr:row>
      <xdr:rowOff>29200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7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20327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82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148410</xdr:rowOff>
    </xdr:from>
    <xdr:to>
      <xdr:col>54</xdr:col>
      <xdr:colOff>189865</xdr:colOff>
      <xdr:row>38</xdr:row>
      <xdr:rowOff>66522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463360"/>
          <a:ext cx="1270" cy="1118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70349</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66522</xdr:rowOff>
    </xdr:from>
    <xdr:to>
      <xdr:col>55</xdr:col>
      <xdr:colOff>88900</xdr:colOff>
      <xdr:row>38</xdr:row>
      <xdr:rowOff>66522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95087</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238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148410</xdr:rowOff>
    </xdr:from>
    <xdr:to>
      <xdr:col>55</xdr:col>
      <xdr:colOff>88900</xdr:colOff>
      <xdr:row>31</xdr:row>
      <xdr:rowOff>148410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4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164576</xdr:rowOff>
    </xdr:from>
    <xdr:to>
      <xdr:col>55</xdr:col>
      <xdr:colOff>0</xdr:colOff>
      <xdr:row>37</xdr:row>
      <xdr:rowOff>87160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336776"/>
          <a:ext cx="838200" cy="94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18661</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190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167234</xdr:rowOff>
    </xdr:from>
    <xdr:to>
      <xdr:col>55</xdr:col>
      <xdr:colOff>50800</xdr:colOff>
      <xdr:row>37</xdr:row>
      <xdr:rowOff>97384</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164576</xdr:rowOff>
    </xdr:from>
    <xdr:to>
      <xdr:col>50</xdr:col>
      <xdr:colOff>114300</xdr:colOff>
      <xdr:row>37</xdr:row>
      <xdr:rowOff>65672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6336776"/>
          <a:ext cx="889000" cy="72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162525</xdr:rowOff>
    </xdr:from>
    <xdr:to>
      <xdr:col>50</xdr:col>
      <xdr:colOff>165100</xdr:colOff>
      <xdr:row>37</xdr:row>
      <xdr:rowOff>92675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83802</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42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27336</xdr:rowOff>
    </xdr:from>
    <xdr:to>
      <xdr:col>45</xdr:col>
      <xdr:colOff>177800</xdr:colOff>
      <xdr:row>37</xdr:row>
      <xdr:rowOff>65672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6028086"/>
          <a:ext cx="889000" cy="381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6040</xdr:rowOff>
    </xdr:from>
    <xdr:to>
      <xdr:col>46</xdr:col>
      <xdr:colOff>38100</xdr:colOff>
      <xdr:row>37</xdr:row>
      <xdr:rowOff>107640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124167</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12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27336</xdr:rowOff>
    </xdr:from>
    <xdr:to>
      <xdr:col>41</xdr:col>
      <xdr:colOff>50800</xdr:colOff>
      <xdr:row>38</xdr:row>
      <xdr:rowOff>8449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6028086"/>
          <a:ext cx="889000" cy="49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118401</xdr:rowOff>
    </xdr:from>
    <xdr:to>
      <xdr:col>41</xdr:col>
      <xdr:colOff>101600</xdr:colOff>
      <xdr:row>35</xdr:row>
      <xdr:rowOff>48551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594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65078</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5722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79600</xdr:rowOff>
    </xdr:from>
    <xdr:to>
      <xdr:col>36</xdr:col>
      <xdr:colOff>165100</xdr:colOff>
      <xdr:row>38</xdr:row>
      <xdr:rowOff>9750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42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26277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05111" y="619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36360</xdr:rowOff>
    </xdr:from>
    <xdr:to>
      <xdr:col>55</xdr:col>
      <xdr:colOff>50800</xdr:colOff>
      <xdr:row>37</xdr:row>
      <xdr:rowOff>137960</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38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14787</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35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113776</xdr:rowOff>
    </xdr:from>
    <xdr:to>
      <xdr:col>50</xdr:col>
      <xdr:colOff>165100</xdr:colOff>
      <xdr:row>37</xdr:row>
      <xdr:rowOff>43926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28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60453</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39795" y="6061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14872</xdr:rowOff>
    </xdr:from>
    <xdr:to>
      <xdr:col>46</xdr:col>
      <xdr:colOff>38100</xdr:colOff>
      <xdr:row>37</xdr:row>
      <xdr:rowOff>116472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35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107599</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45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147986</xdr:rowOff>
    </xdr:from>
    <xdr:to>
      <xdr:col>41</xdr:col>
      <xdr:colOff>101600</xdr:colOff>
      <xdr:row>35</xdr:row>
      <xdr:rowOff>78136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597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69263</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6070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129099</xdr:rowOff>
    </xdr:from>
    <xdr:to>
      <xdr:col>36</xdr:col>
      <xdr:colOff>165100</xdr:colOff>
      <xdr:row>38</xdr:row>
      <xdr:rowOff>59249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47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50376</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05111" y="656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29732</xdr:rowOff>
    </xdr:from>
    <xdr:to>
      <xdr:col>54</xdr:col>
      <xdr:colOff>189865</xdr:colOff>
      <xdr:row>57</xdr:row>
      <xdr:rowOff>159177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10475595" y="8773682"/>
          <a:ext cx="1270" cy="1158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163004</xdr:rowOff>
    </xdr:from>
    <xdr:ext cx="469744" cy="259045"/>
    <xdr:sp macro="" textlink="">
      <xdr:nvSpPr>
        <xdr:cNvPr id="336" name="普通建設事業費最小値テキスト">
          <a:extLst>
            <a:ext uri="{FF2B5EF4-FFF2-40B4-BE49-F238E27FC236}">
              <a16:creationId xmlns:a16="http://schemas.microsoft.com/office/drawing/2014/main" id="{00000000-0008-0000-0600-000050010000}"/>
            </a:ext>
          </a:extLst>
        </xdr:cNvPr>
        <xdr:cNvSpPr txBox="1"/>
      </xdr:nvSpPr>
      <xdr:spPr>
        <a:xfrm>
          <a:off x="10528300" y="993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159177</xdr:rowOff>
    </xdr:from>
    <xdr:to>
      <xdr:col>55</xdr:col>
      <xdr:colOff>88900</xdr:colOff>
      <xdr:row>57</xdr:row>
      <xdr:rowOff>159177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993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147859</xdr:rowOff>
    </xdr:from>
    <xdr:ext cx="599010" cy="259045"/>
    <xdr:sp macro="" textlink="">
      <xdr:nvSpPr>
        <xdr:cNvPr id="338" name="普通建設事業費最大値テキスト">
          <a:extLst>
            <a:ext uri="{FF2B5EF4-FFF2-40B4-BE49-F238E27FC236}">
              <a16:creationId xmlns:a16="http://schemas.microsoft.com/office/drawing/2014/main" id="{00000000-0008-0000-0600-000052010000}"/>
            </a:ext>
          </a:extLst>
        </xdr:cNvPr>
        <xdr:cNvSpPr txBox="1"/>
      </xdr:nvSpPr>
      <xdr:spPr>
        <a:xfrm>
          <a:off x="10528300" y="854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29732</xdr:rowOff>
    </xdr:from>
    <xdr:to>
      <xdr:col>55</xdr:col>
      <xdr:colOff>88900</xdr:colOff>
      <xdr:row>51</xdr:row>
      <xdr:rowOff>29732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8773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23428</xdr:rowOff>
    </xdr:from>
    <xdr:to>
      <xdr:col>55</xdr:col>
      <xdr:colOff>0</xdr:colOff>
      <xdr:row>53</xdr:row>
      <xdr:rowOff>124641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9639300" y="9110278"/>
          <a:ext cx="838200" cy="10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56760</xdr:rowOff>
    </xdr:from>
    <xdr:ext cx="534377" cy="259045"/>
    <xdr:sp macro="" textlink="">
      <xdr:nvSpPr>
        <xdr:cNvPr id="341" name="普通建設事業費平均値テキスト">
          <a:extLst>
            <a:ext uri="{FF2B5EF4-FFF2-40B4-BE49-F238E27FC236}">
              <a16:creationId xmlns:a16="http://schemas.microsoft.com/office/drawing/2014/main" id="{00000000-0008-0000-0600-000055010000}"/>
            </a:ext>
          </a:extLst>
        </xdr:cNvPr>
        <xdr:cNvSpPr txBox="1"/>
      </xdr:nvSpPr>
      <xdr:spPr>
        <a:xfrm>
          <a:off x="10528300" y="9486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78333</xdr:rowOff>
    </xdr:from>
    <xdr:to>
      <xdr:col>55</xdr:col>
      <xdr:colOff>50800</xdr:colOff>
      <xdr:row>56</xdr:row>
      <xdr:rowOff>8483</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10426700" y="950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23428</xdr:rowOff>
    </xdr:from>
    <xdr:to>
      <xdr:col>50</xdr:col>
      <xdr:colOff>114300</xdr:colOff>
      <xdr:row>53</xdr:row>
      <xdr:rowOff>127344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8750300" y="9110278"/>
          <a:ext cx="889000" cy="10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60359</xdr:rowOff>
    </xdr:from>
    <xdr:to>
      <xdr:col>50</xdr:col>
      <xdr:colOff>165100</xdr:colOff>
      <xdr:row>55</xdr:row>
      <xdr:rowOff>161959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9588500" y="94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153086</xdr:rowOff>
    </xdr:from>
    <xdr:ext cx="534377"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9372111" y="958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127344</xdr:rowOff>
    </xdr:from>
    <xdr:to>
      <xdr:col>45</xdr:col>
      <xdr:colOff>177800</xdr:colOff>
      <xdr:row>54</xdr:row>
      <xdr:rowOff>164726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7861300" y="9214194"/>
          <a:ext cx="889000" cy="20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81590</xdr:rowOff>
    </xdr:from>
    <xdr:to>
      <xdr:col>46</xdr:col>
      <xdr:colOff>38100</xdr:colOff>
      <xdr:row>56</xdr:row>
      <xdr:rowOff>11740</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8699500" y="951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2867</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8483111" y="960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47054</xdr:rowOff>
    </xdr:from>
    <xdr:to>
      <xdr:col>41</xdr:col>
      <xdr:colOff>50800</xdr:colOff>
      <xdr:row>54</xdr:row>
      <xdr:rowOff>164726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972300" y="9305354"/>
          <a:ext cx="889000" cy="117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3392</xdr:rowOff>
    </xdr:from>
    <xdr:to>
      <xdr:col>41</xdr:col>
      <xdr:colOff>101600</xdr:colOff>
      <xdr:row>55</xdr:row>
      <xdr:rowOff>104992</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7810500" y="943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96119</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7594111" y="952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35819</xdr:rowOff>
    </xdr:from>
    <xdr:to>
      <xdr:col>36</xdr:col>
      <xdr:colOff>165100</xdr:colOff>
      <xdr:row>55</xdr:row>
      <xdr:rowOff>137419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6921500" y="946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128546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05111" y="955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73841</xdr:rowOff>
    </xdr:from>
    <xdr:to>
      <xdr:col>55</xdr:col>
      <xdr:colOff>50800</xdr:colOff>
      <xdr:row>54</xdr:row>
      <xdr:rowOff>3991</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10426700" y="916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96718</xdr:rowOff>
    </xdr:from>
    <xdr:ext cx="599010" cy="259045"/>
    <xdr:sp macro="" textlink="">
      <xdr:nvSpPr>
        <xdr:cNvPr id="360" name="普通建設事業費該当値テキスト">
          <a:extLst>
            <a:ext uri="{FF2B5EF4-FFF2-40B4-BE49-F238E27FC236}">
              <a16:creationId xmlns:a16="http://schemas.microsoft.com/office/drawing/2014/main" id="{00000000-0008-0000-0600-000068010000}"/>
            </a:ext>
          </a:extLst>
        </xdr:cNvPr>
        <xdr:cNvSpPr txBox="1"/>
      </xdr:nvSpPr>
      <xdr:spPr>
        <a:xfrm>
          <a:off x="10528300" y="9012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144078</xdr:rowOff>
    </xdr:from>
    <xdr:to>
      <xdr:col>50</xdr:col>
      <xdr:colOff>165100</xdr:colOff>
      <xdr:row>53</xdr:row>
      <xdr:rowOff>74228</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9588500" y="905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90755</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39795" y="8834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76544</xdr:rowOff>
    </xdr:from>
    <xdr:to>
      <xdr:col>46</xdr:col>
      <xdr:colOff>38100</xdr:colOff>
      <xdr:row>54</xdr:row>
      <xdr:rowOff>6694</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8699500" y="916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23221</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50795" y="8938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113926</xdr:rowOff>
    </xdr:from>
    <xdr:to>
      <xdr:col>41</xdr:col>
      <xdr:colOff>101600</xdr:colOff>
      <xdr:row>55</xdr:row>
      <xdr:rowOff>44076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7810500" y="937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60603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14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167704</xdr:rowOff>
    </xdr:from>
    <xdr:to>
      <xdr:col>36</xdr:col>
      <xdr:colOff>165100</xdr:colOff>
      <xdr:row>54</xdr:row>
      <xdr:rowOff>97854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6921500" y="925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114381</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672795" y="9029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89243</xdr:rowOff>
    </xdr:from>
    <xdr:to>
      <xdr:col>54</xdr:col>
      <xdr:colOff>189865</xdr:colOff>
      <xdr:row>79</xdr:row>
      <xdr:rowOff>43599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090743"/>
          <a:ext cx="1270" cy="1497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47426</xdr:rowOff>
    </xdr:from>
    <xdr:ext cx="313932"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919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43599</xdr:rowOff>
    </xdr:from>
    <xdr:to>
      <xdr:col>55</xdr:col>
      <xdr:colOff>88900</xdr:colOff>
      <xdr:row>79</xdr:row>
      <xdr:rowOff>43599</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88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35920</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865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89243</xdr:rowOff>
    </xdr:from>
    <xdr:to>
      <xdr:col>55</xdr:col>
      <xdr:colOff>88900</xdr:colOff>
      <xdr:row>70</xdr:row>
      <xdr:rowOff>89243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09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97257</xdr:rowOff>
    </xdr:from>
    <xdr:to>
      <xdr:col>55</xdr:col>
      <xdr:colOff>0</xdr:colOff>
      <xdr:row>77</xdr:row>
      <xdr:rowOff>127648</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9639300" y="12956007"/>
          <a:ext cx="838200" cy="37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58107</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259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79680</xdr:rowOff>
    </xdr:from>
    <xdr:to>
      <xdr:col>55</xdr:col>
      <xdr:colOff>50800</xdr:colOff>
      <xdr:row>78</xdr:row>
      <xdr:rowOff>9830</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97257</xdr:rowOff>
    </xdr:from>
    <xdr:to>
      <xdr:col>50</xdr:col>
      <xdr:colOff>114300</xdr:colOff>
      <xdr:row>77</xdr:row>
      <xdr:rowOff>14973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2956007"/>
          <a:ext cx="889000" cy="260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120041</xdr:rowOff>
    </xdr:from>
    <xdr:to>
      <xdr:col>50</xdr:col>
      <xdr:colOff>165100</xdr:colOff>
      <xdr:row>78</xdr:row>
      <xdr:rowOff>50191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32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41318</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41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14973</xdr:rowOff>
    </xdr:from>
    <xdr:to>
      <xdr:col>45</xdr:col>
      <xdr:colOff>177800</xdr:colOff>
      <xdr:row>78</xdr:row>
      <xdr:rowOff>9880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7861300" y="13216623"/>
          <a:ext cx="889000" cy="1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103163</xdr:rowOff>
    </xdr:from>
    <xdr:to>
      <xdr:col>46</xdr:col>
      <xdr:colOff>38100</xdr:colOff>
      <xdr:row>78</xdr:row>
      <xdr:rowOff>33313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30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24440</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39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27063</xdr:rowOff>
    </xdr:from>
    <xdr:to>
      <xdr:col>41</xdr:col>
      <xdr:colOff>50800</xdr:colOff>
      <xdr:row>78</xdr:row>
      <xdr:rowOff>9880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3057263"/>
          <a:ext cx="889000" cy="32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102412</xdr:rowOff>
    </xdr:from>
    <xdr:to>
      <xdr:col>41</xdr:col>
      <xdr:colOff>101600</xdr:colOff>
      <xdr:row>78</xdr:row>
      <xdr:rowOff>32562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30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49089</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07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86525</xdr:rowOff>
    </xdr:from>
    <xdr:to>
      <xdr:col>36</xdr:col>
      <xdr:colOff>165100</xdr:colOff>
      <xdr:row>78</xdr:row>
      <xdr:rowOff>16675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288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7802</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380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76848</xdr:rowOff>
    </xdr:from>
    <xdr:to>
      <xdr:col>55</xdr:col>
      <xdr:colOff>50800</xdr:colOff>
      <xdr:row>78</xdr:row>
      <xdr:rowOff>6998</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27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99725</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129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46457</xdr:rowOff>
    </xdr:from>
    <xdr:to>
      <xdr:col>50</xdr:col>
      <xdr:colOff>165100</xdr:colOff>
      <xdr:row>75</xdr:row>
      <xdr:rowOff>148056</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290520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164584</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268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135623</xdr:rowOff>
    </xdr:from>
    <xdr:to>
      <xdr:col>46</xdr:col>
      <xdr:colOff>38100</xdr:colOff>
      <xdr:row>77</xdr:row>
      <xdr:rowOff>65773</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16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82301</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294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130530</xdr:rowOff>
    </xdr:from>
    <xdr:to>
      <xdr:col>41</xdr:col>
      <xdr:colOff>101600</xdr:colOff>
      <xdr:row>78</xdr:row>
      <xdr:rowOff>60680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3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51807</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42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147713</xdr:rowOff>
    </xdr:from>
    <xdr:to>
      <xdr:col>36</xdr:col>
      <xdr:colOff>165100</xdr:colOff>
      <xdr:row>76</xdr:row>
      <xdr:rowOff>77863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00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94390</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781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29204</xdr:rowOff>
    </xdr:from>
    <xdr:to>
      <xdr:col>54</xdr:col>
      <xdr:colOff>189865</xdr:colOff>
      <xdr:row>98</xdr:row>
      <xdr:rowOff>107055</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459704"/>
          <a:ext cx="1270" cy="144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110882</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107055</xdr:rowOff>
    </xdr:from>
    <xdr:to>
      <xdr:col>55</xdr:col>
      <xdr:colOff>88900</xdr:colOff>
      <xdr:row>98</xdr:row>
      <xdr:rowOff>107055</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0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147331</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234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29204</xdr:rowOff>
    </xdr:from>
    <xdr:to>
      <xdr:col>55</xdr:col>
      <xdr:colOff>88900</xdr:colOff>
      <xdr:row>90</xdr:row>
      <xdr:rowOff>29204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45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65706</xdr:rowOff>
    </xdr:from>
    <xdr:to>
      <xdr:col>55</xdr:col>
      <xdr:colOff>0</xdr:colOff>
      <xdr:row>93</xdr:row>
      <xdr:rowOff>148834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639300" y="16010556"/>
          <a:ext cx="838200" cy="8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20043</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479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41616</xdr:rowOff>
    </xdr:from>
    <xdr:to>
      <xdr:col>55</xdr:col>
      <xdr:colOff>50800</xdr:colOff>
      <xdr:row>96</xdr:row>
      <xdr:rowOff>143216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5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119574</xdr:rowOff>
    </xdr:from>
    <xdr:to>
      <xdr:col>50</xdr:col>
      <xdr:colOff>114300</xdr:colOff>
      <xdr:row>93</xdr:row>
      <xdr:rowOff>148834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8750300" y="16064424"/>
          <a:ext cx="889000" cy="2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165700</xdr:rowOff>
    </xdr:from>
    <xdr:to>
      <xdr:col>50</xdr:col>
      <xdr:colOff>165100</xdr:colOff>
      <xdr:row>96</xdr:row>
      <xdr:rowOff>95850</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45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86977</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2111" y="1654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119574</xdr:rowOff>
    </xdr:from>
    <xdr:to>
      <xdr:col>45</xdr:col>
      <xdr:colOff>177800</xdr:colOff>
      <xdr:row>94</xdr:row>
      <xdr:rowOff>126377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7861300" y="16064424"/>
          <a:ext cx="889000" cy="17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26456</xdr:rowOff>
    </xdr:from>
    <xdr:to>
      <xdr:col>46</xdr:col>
      <xdr:colOff>38100</xdr:colOff>
      <xdr:row>96</xdr:row>
      <xdr:rowOff>128056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48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119183</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57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126377</xdr:rowOff>
    </xdr:from>
    <xdr:to>
      <xdr:col>41</xdr:col>
      <xdr:colOff>50800</xdr:colOff>
      <xdr:row>94</xdr:row>
      <xdr:rowOff>167342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6972300" y="16242677"/>
          <a:ext cx="889000" cy="4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84410</xdr:rowOff>
    </xdr:from>
    <xdr:to>
      <xdr:col>41</xdr:col>
      <xdr:colOff>101600</xdr:colOff>
      <xdr:row>96</xdr:row>
      <xdr:rowOff>14560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37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5687</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46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150019</xdr:rowOff>
    </xdr:from>
    <xdr:to>
      <xdr:col>36</xdr:col>
      <xdr:colOff>165100</xdr:colOff>
      <xdr:row>96</xdr:row>
      <xdr:rowOff>80169</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43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71296</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53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14906</xdr:rowOff>
    </xdr:from>
    <xdr:to>
      <xdr:col>55</xdr:col>
      <xdr:colOff>50800</xdr:colOff>
      <xdr:row>93</xdr:row>
      <xdr:rowOff>116506</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595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37783</xdr:rowOff>
    </xdr:from>
    <xdr:ext cx="599010"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5811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98034</xdr:rowOff>
    </xdr:from>
    <xdr:to>
      <xdr:col>50</xdr:col>
      <xdr:colOff>165100</xdr:colOff>
      <xdr:row>94</xdr:row>
      <xdr:rowOff>28184</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04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44711</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581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68774</xdr:rowOff>
    </xdr:from>
    <xdr:to>
      <xdr:col>46</xdr:col>
      <xdr:colOff>38100</xdr:colOff>
      <xdr:row>93</xdr:row>
      <xdr:rowOff>170374</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01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15451</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5788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75577</xdr:rowOff>
    </xdr:from>
    <xdr:to>
      <xdr:col>41</xdr:col>
      <xdr:colOff>101600</xdr:colOff>
      <xdr:row>95</xdr:row>
      <xdr:rowOff>5727</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19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22254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596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116542</xdr:rowOff>
    </xdr:from>
    <xdr:to>
      <xdr:col>36</xdr:col>
      <xdr:colOff>165100</xdr:colOff>
      <xdr:row>95</xdr:row>
      <xdr:rowOff>46692</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23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63219</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00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55804</xdr:rowOff>
    </xdr:from>
    <xdr:to>
      <xdr:col>85</xdr:col>
      <xdr:colOff>126364</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199304"/>
          <a:ext cx="1269" cy="1531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2481</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497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55804</xdr:rowOff>
    </xdr:from>
    <xdr:to>
      <xdr:col>86</xdr:col>
      <xdr:colOff>25400</xdr:colOff>
      <xdr:row>30</xdr:row>
      <xdr:rowOff>55804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19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13017</xdr:rowOff>
    </xdr:from>
    <xdr:to>
      <xdr:col>85</xdr:col>
      <xdr:colOff>127000</xdr:colOff>
      <xdr:row>38</xdr:row>
      <xdr:rowOff>106629</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356667"/>
          <a:ext cx="838200" cy="26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162653</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506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12776</xdr:rowOff>
    </xdr:from>
    <xdr:to>
      <xdr:col>85</xdr:col>
      <xdr:colOff>177800</xdr:colOff>
      <xdr:row>38</xdr:row>
      <xdr:rowOff>114376</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2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106629</xdr:rowOff>
    </xdr:from>
    <xdr:to>
      <xdr:col>81</xdr:col>
      <xdr:colOff>50800</xdr:colOff>
      <xdr:row>38</xdr:row>
      <xdr:rowOff>119850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621729"/>
          <a:ext cx="889000" cy="1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113170</xdr:rowOff>
    </xdr:from>
    <xdr:to>
      <xdr:col>81</xdr:col>
      <xdr:colOff>101600</xdr:colOff>
      <xdr:row>38</xdr:row>
      <xdr:rowOff>43320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5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59847</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232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93561</xdr:rowOff>
    </xdr:from>
    <xdr:to>
      <xdr:col>76</xdr:col>
      <xdr:colOff>114300</xdr:colOff>
      <xdr:row>38</xdr:row>
      <xdr:rowOff>119850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437211"/>
          <a:ext cx="889000" cy="19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40132</xdr:rowOff>
    </xdr:from>
    <xdr:to>
      <xdr:col>76</xdr:col>
      <xdr:colOff>165100</xdr:colOff>
      <xdr:row>37</xdr:row>
      <xdr:rowOff>141732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38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158259</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15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25857</xdr:rowOff>
    </xdr:from>
    <xdr:to>
      <xdr:col>71</xdr:col>
      <xdr:colOff>177800</xdr:colOff>
      <xdr:row>37</xdr:row>
      <xdr:rowOff>93561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369507"/>
          <a:ext cx="889000" cy="6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151041</xdr:rowOff>
    </xdr:from>
    <xdr:to>
      <xdr:col>72</xdr:col>
      <xdr:colOff>38100</xdr:colOff>
      <xdr:row>36</xdr:row>
      <xdr:rowOff>81191</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1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97718</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59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33045</xdr:rowOff>
    </xdr:from>
    <xdr:to>
      <xdr:col>67</xdr:col>
      <xdr:colOff>101600</xdr:colOff>
      <xdr:row>37</xdr:row>
      <xdr:rowOff>134645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3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125772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46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133667</xdr:rowOff>
    </xdr:from>
    <xdr:to>
      <xdr:col>85</xdr:col>
      <xdr:colOff>177800</xdr:colOff>
      <xdr:row>37</xdr:row>
      <xdr:rowOff>63817</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30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156544</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157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55829</xdr:rowOff>
    </xdr:from>
    <xdr:to>
      <xdr:col>81</xdr:col>
      <xdr:colOff>101600</xdr:colOff>
      <xdr:row>38</xdr:row>
      <xdr:rowOff>157429</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57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148556</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663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69050</xdr:rowOff>
    </xdr:from>
    <xdr:to>
      <xdr:col>76</xdr:col>
      <xdr:colOff>165100</xdr:colOff>
      <xdr:row>38</xdr:row>
      <xdr:rowOff>170650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58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161777</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67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42761</xdr:rowOff>
    </xdr:from>
    <xdr:to>
      <xdr:col>72</xdr:col>
      <xdr:colOff>38100</xdr:colOff>
      <xdr:row>37</xdr:row>
      <xdr:rowOff>144361</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3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135488</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47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146507</xdr:rowOff>
    </xdr:from>
    <xdr:to>
      <xdr:col>67</xdr:col>
      <xdr:colOff>101600</xdr:colOff>
      <xdr:row>37</xdr:row>
      <xdr:rowOff>76657</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31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93184</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093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29997</xdr:rowOff>
    </xdr:from>
    <xdr:to>
      <xdr:col>85</xdr:col>
      <xdr:colOff>126364</xdr:colOff>
      <xdr:row>79</xdr:row>
      <xdr:rowOff>99237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031497"/>
          <a:ext cx="1269" cy="16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103064</xdr:rowOff>
    </xdr:from>
    <xdr:ext cx="534377"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64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99237</xdr:rowOff>
    </xdr:from>
    <xdr:to>
      <xdr:col>86</xdr:col>
      <xdr:colOff>25400</xdr:colOff>
      <xdr:row>79</xdr:row>
      <xdr:rowOff>99237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64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148124</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0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29997</xdr:rowOff>
    </xdr:from>
    <xdr:to>
      <xdr:col>86</xdr:col>
      <xdr:colOff>25400</xdr:colOff>
      <xdr:row>70</xdr:row>
      <xdr:rowOff>29997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03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121958</xdr:rowOff>
    </xdr:from>
    <xdr:to>
      <xdr:col>85</xdr:col>
      <xdr:colOff>127000</xdr:colOff>
      <xdr:row>73</xdr:row>
      <xdr:rowOff>122110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2637808"/>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79736</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109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101309</xdr:rowOff>
    </xdr:from>
    <xdr:to>
      <xdr:col>85</xdr:col>
      <xdr:colOff>177800</xdr:colOff>
      <xdr:row>77</xdr:row>
      <xdr:rowOff>31459</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119405</xdr:rowOff>
    </xdr:from>
    <xdr:to>
      <xdr:col>81</xdr:col>
      <xdr:colOff>50800</xdr:colOff>
      <xdr:row>73</xdr:row>
      <xdr:rowOff>122110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4592300" y="12635255"/>
          <a:ext cx="8890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138010</xdr:rowOff>
    </xdr:from>
    <xdr:to>
      <xdr:col>81</xdr:col>
      <xdr:colOff>101600</xdr:colOff>
      <xdr:row>77</xdr:row>
      <xdr:rowOff>68160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59287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326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119405</xdr:rowOff>
    </xdr:from>
    <xdr:to>
      <xdr:col>76</xdr:col>
      <xdr:colOff>114300</xdr:colOff>
      <xdr:row>74</xdr:row>
      <xdr:rowOff>6680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2635255"/>
          <a:ext cx="889000" cy="5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149949</xdr:rowOff>
    </xdr:from>
    <xdr:to>
      <xdr:col>76</xdr:col>
      <xdr:colOff>165100</xdr:colOff>
      <xdr:row>77</xdr:row>
      <xdr:rowOff>80099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71226</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32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6680</xdr:rowOff>
    </xdr:from>
    <xdr:to>
      <xdr:col>71</xdr:col>
      <xdr:colOff>177800</xdr:colOff>
      <xdr:row>74</xdr:row>
      <xdr:rowOff>134683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2693980"/>
          <a:ext cx="889000" cy="12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121958</xdr:rowOff>
    </xdr:from>
    <xdr:to>
      <xdr:col>72</xdr:col>
      <xdr:colOff>38100</xdr:colOff>
      <xdr:row>77</xdr:row>
      <xdr:rowOff>52108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1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43235</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324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115024</xdr:rowOff>
    </xdr:from>
    <xdr:to>
      <xdr:col>67</xdr:col>
      <xdr:colOff>101600</xdr:colOff>
      <xdr:row>77</xdr:row>
      <xdr:rowOff>45174</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14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36301</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323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71158</xdr:rowOff>
    </xdr:from>
    <xdr:to>
      <xdr:col>85</xdr:col>
      <xdr:colOff>177800</xdr:colOff>
      <xdr:row>74</xdr:row>
      <xdr:rowOff>1308</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258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94035</xdr:rowOff>
    </xdr:from>
    <xdr:ext cx="599010"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2438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71310</xdr:rowOff>
    </xdr:from>
    <xdr:to>
      <xdr:col>81</xdr:col>
      <xdr:colOff>101600</xdr:colOff>
      <xdr:row>74</xdr:row>
      <xdr:rowOff>1460</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25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17987</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181795" y="12362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68605</xdr:rowOff>
    </xdr:from>
    <xdr:to>
      <xdr:col>76</xdr:col>
      <xdr:colOff>165100</xdr:colOff>
      <xdr:row>73</xdr:row>
      <xdr:rowOff>170205</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258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15282</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2359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127330</xdr:rowOff>
    </xdr:from>
    <xdr:to>
      <xdr:col>72</xdr:col>
      <xdr:colOff>38100</xdr:colOff>
      <xdr:row>74</xdr:row>
      <xdr:rowOff>57480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264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74007</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2418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83883</xdr:rowOff>
    </xdr:from>
    <xdr:to>
      <xdr:col>67</xdr:col>
      <xdr:colOff>101600</xdr:colOff>
      <xdr:row>75</xdr:row>
      <xdr:rowOff>14033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277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30560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54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91842</xdr:rowOff>
    </xdr:from>
    <xdr:to>
      <xdr:col>85</xdr:col>
      <xdr:colOff>126364</xdr:colOff>
      <xdr:row>99</xdr:row>
      <xdr:rowOff>43870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522342"/>
          <a:ext cx="1269" cy="149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78565"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21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38519</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297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91842</xdr:rowOff>
    </xdr:from>
    <xdr:to>
      <xdr:col>86</xdr:col>
      <xdr:colOff>25400</xdr:colOff>
      <xdr:row>90</xdr:row>
      <xdr:rowOff>91842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522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154868</xdr:rowOff>
    </xdr:from>
    <xdr:to>
      <xdr:col>85</xdr:col>
      <xdr:colOff>127000</xdr:colOff>
      <xdr:row>98</xdr:row>
      <xdr:rowOff>158164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6956968"/>
          <a:ext cx="838200" cy="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78112</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708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55235</xdr:rowOff>
    </xdr:from>
    <xdr:to>
      <xdr:col>85</xdr:col>
      <xdr:colOff>177800</xdr:colOff>
      <xdr:row>98</xdr:row>
      <xdr:rowOff>156835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51209</xdr:rowOff>
    </xdr:from>
    <xdr:to>
      <xdr:col>81</xdr:col>
      <xdr:colOff>50800</xdr:colOff>
      <xdr:row>98</xdr:row>
      <xdr:rowOff>158164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592300" y="16853309"/>
          <a:ext cx="889000" cy="10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40673</xdr:rowOff>
    </xdr:from>
    <xdr:to>
      <xdr:col>81</xdr:col>
      <xdr:colOff>101600</xdr:colOff>
      <xdr:row>98</xdr:row>
      <xdr:rowOff>142273</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158800</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61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51209</xdr:rowOff>
    </xdr:from>
    <xdr:to>
      <xdr:col>76</xdr:col>
      <xdr:colOff>114300</xdr:colOff>
      <xdr:row>98</xdr:row>
      <xdr:rowOff>135437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853309"/>
          <a:ext cx="889000" cy="84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26366</xdr:rowOff>
    </xdr:from>
    <xdr:to>
      <xdr:col>76</xdr:col>
      <xdr:colOff>165100</xdr:colOff>
      <xdr:row>98</xdr:row>
      <xdr:rowOff>127966</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119093</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92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135437</xdr:rowOff>
    </xdr:from>
    <xdr:to>
      <xdr:col>71</xdr:col>
      <xdr:colOff>177800</xdr:colOff>
      <xdr:row>98</xdr:row>
      <xdr:rowOff>151160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937537"/>
          <a:ext cx="889000" cy="1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52980</xdr:rowOff>
    </xdr:from>
    <xdr:to>
      <xdr:col>72</xdr:col>
      <xdr:colOff>38100</xdr:colOff>
      <xdr:row>98</xdr:row>
      <xdr:rowOff>154580</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8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171107</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63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83810</xdr:rowOff>
    </xdr:from>
    <xdr:to>
      <xdr:col>67</xdr:col>
      <xdr:colOff>101600</xdr:colOff>
      <xdr:row>99</xdr:row>
      <xdr:rowOff>13960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88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30487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66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104068</xdr:rowOff>
    </xdr:from>
    <xdr:to>
      <xdr:col>85</xdr:col>
      <xdr:colOff>177800</xdr:colOff>
      <xdr:row>99</xdr:row>
      <xdr:rowOff>34218</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90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33662</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83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107364</xdr:rowOff>
    </xdr:from>
    <xdr:to>
      <xdr:col>81</xdr:col>
      <xdr:colOff>101600</xdr:colOff>
      <xdr:row>99</xdr:row>
      <xdr:rowOff>37514</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90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28641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700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409</xdr:rowOff>
    </xdr:from>
    <xdr:to>
      <xdr:col>76</xdr:col>
      <xdr:colOff>165100</xdr:colOff>
      <xdr:row>98</xdr:row>
      <xdr:rowOff>102009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80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118536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57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84637</xdr:rowOff>
    </xdr:from>
    <xdr:to>
      <xdr:col>72</xdr:col>
      <xdr:colOff>38100</xdr:colOff>
      <xdr:row>99</xdr:row>
      <xdr:rowOff>14787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88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5914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97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100360</xdr:rowOff>
    </xdr:from>
    <xdr:to>
      <xdr:col>67</xdr:col>
      <xdr:colOff>101600</xdr:colOff>
      <xdr:row>99</xdr:row>
      <xdr:rowOff>30510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90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21637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99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89248</xdr:rowOff>
    </xdr:from>
    <xdr:to>
      <xdr:col>116</xdr:col>
      <xdr:colOff>62864</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404198"/>
          <a:ext cx="1269" cy="1250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35925</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17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89248</xdr:rowOff>
    </xdr:from>
    <xdr:to>
      <xdr:col>116</xdr:col>
      <xdr:colOff>152400</xdr:colOff>
      <xdr:row>31</xdr:row>
      <xdr:rowOff>89248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40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10347</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353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158921</xdr:rowOff>
    </xdr:from>
    <xdr:to>
      <xdr:col>116</xdr:col>
      <xdr:colOff>114300</xdr:colOff>
      <xdr:row>38</xdr:row>
      <xdr:rowOff>89071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0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162738</xdr:rowOff>
    </xdr:from>
    <xdr:to>
      <xdr:col>112</xdr:col>
      <xdr:colOff>38100</xdr:colOff>
      <xdr:row>38</xdr:row>
      <xdr:rowOff>92888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109415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28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4021</xdr:rowOff>
    </xdr:from>
    <xdr:to>
      <xdr:col>107</xdr:col>
      <xdr:colOff>101600</xdr:colOff>
      <xdr:row>38</xdr:row>
      <xdr:rowOff>105621</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1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122148</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29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163264</xdr:rowOff>
    </xdr:from>
    <xdr:to>
      <xdr:col>102</xdr:col>
      <xdr:colOff>165100</xdr:colOff>
      <xdr:row>38</xdr:row>
      <xdr:rowOff>93414</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0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109941</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28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13576</xdr:rowOff>
    </xdr:from>
    <xdr:to>
      <xdr:col>98</xdr:col>
      <xdr:colOff>38100</xdr:colOff>
      <xdr:row>38</xdr:row>
      <xdr:rowOff>115176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131703</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303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114897</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58847"/>
          <a:ext cx="1269" cy="1301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61574</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3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114897</xdr:rowOff>
    </xdr:from>
    <xdr:to>
      <xdr:col>116</xdr:col>
      <xdr:colOff>152400</xdr:colOff>
      <xdr:row>51</xdr:row>
      <xdr:rowOff>114897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58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68567</xdr:rowOff>
    </xdr:from>
    <xdr:to>
      <xdr:col>116</xdr:col>
      <xdr:colOff>63500</xdr:colOff>
      <xdr:row>57</xdr:row>
      <xdr:rowOff>168466</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9841217"/>
          <a:ext cx="838200" cy="99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38428</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982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60001</xdr:rowOff>
    </xdr:from>
    <xdr:to>
      <xdr:col>116</xdr:col>
      <xdr:colOff>114300</xdr:colOff>
      <xdr:row>58</xdr:row>
      <xdr:rowOff>161601</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68567</xdr:rowOff>
    </xdr:from>
    <xdr:to>
      <xdr:col>111</xdr:col>
      <xdr:colOff>177800</xdr:colOff>
      <xdr:row>57</xdr:row>
      <xdr:rowOff>78683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0434300" y="9841217"/>
          <a:ext cx="889000" cy="1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67678</xdr:rowOff>
    </xdr:from>
    <xdr:to>
      <xdr:col>112</xdr:col>
      <xdr:colOff>38100</xdr:colOff>
      <xdr:row>58</xdr:row>
      <xdr:rowOff>169278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160405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10104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78683</xdr:rowOff>
    </xdr:from>
    <xdr:to>
      <xdr:col>107</xdr:col>
      <xdr:colOff>50800</xdr:colOff>
      <xdr:row>57</xdr:row>
      <xdr:rowOff>101886</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9545300" y="9851333"/>
          <a:ext cx="889000" cy="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65525</xdr:rowOff>
    </xdr:from>
    <xdr:to>
      <xdr:col>107</xdr:col>
      <xdr:colOff>101600</xdr:colOff>
      <xdr:row>58</xdr:row>
      <xdr:rowOff>167125</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158252</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1010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101886</xdr:rowOff>
    </xdr:from>
    <xdr:to>
      <xdr:col>102</xdr:col>
      <xdr:colOff>114300</xdr:colOff>
      <xdr:row>58</xdr:row>
      <xdr:rowOff>45593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8656300" y="9874536"/>
          <a:ext cx="889000" cy="11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31541</xdr:rowOff>
    </xdr:from>
    <xdr:to>
      <xdr:col>102</xdr:col>
      <xdr:colOff>165100</xdr:colOff>
      <xdr:row>58</xdr:row>
      <xdr:rowOff>133141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124268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10068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72898</xdr:rowOff>
    </xdr:from>
    <xdr:to>
      <xdr:col>98</xdr:col>
      <xdr:colOff>38100</xdr:colOff>
      <xdr:row>59</xdr:row>
      <xdr:rowOff>3048</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165625</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1010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117666</xdr:rowOff>
    </xdr:from>
    <xdr:to>
      <xdr:col>116</xdr:col>
      <xdr:colOff>114300</xdr:colOff>
      <xdr:row>58</xdr:row>
      <xdr:rowOff>47816</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989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140543</xdr:rowOff>
    </xdr:from>
    <xdr:ext cx="534377"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974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17767</xdr:rowOff>
    </xdr:from>
    <xdr:to>
      <xdr:col>112</xdr:col>
      <xdr:colOff>38100</xdr:colOff>
      <xdr:row>57</xdr:row>
      <xdr:rowOff>119367</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979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135894</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56111" y="956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27883</xdr:rowOff>
    </xdr:from>
    <xdr:to>
      <xdr:col>107</xdr:col>
      <xdr:colOff>101600</xdr:colOff>
      <xdr:row>57</xdr:row>
      <xdr:rowOff>129483</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980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146010</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67111" y="957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51086</xdr:rowOff>
    </xdr:from>
    <xdr:to>
      <xdr:col>102</xdr:col>
      <xdr:colOff>165100</xdr:colOff>
      <xdr:row>57</xdr:row>
      <xdr:rowOff>152686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982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169213</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278111" y="9598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166243</xdr:rowOff>
    </xdr:from>
    <xdr:to>
      <xdr:col>98</xdr:col>
      <xdr:colOff>38100</xdr:colOff>
      <xdr:row>58</xdr:row>
      <xdr:rowOff>96393</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993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112920</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714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73044</xdr:rowOff>
    </xdr:from>
    <xdr:to>
      <xdr:col>116</xdr:col>
      <xdr:colOff>62864</xdr:colOff>
      <xdr:row>78</xdr:row>
      <xdr:rowOff>35440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245994"/>
          <a:ext cx="1269" cy="1162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39267</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41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35440</xdr:rowOff>
    </xdr:from>
    <xdr:to>
      <xdr:col>116</xdr:col>
      <xdr:colOff>152400</xdr:colOff>
      <xdr:row>78</xdr:row>
      <xdr:rowOff>35440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40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19721</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202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73044</xdr:rowOff>
    </xdr:from>
    <xdr:to>
      <xdr:col>116</xdr:col>
      <xdr:colOff>152400</xdr:colOff>
      <xdr:row>71</xdr:row>
      <xdr:rowOff>73044</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2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96742</xdr:rowOff>
    </xdr:from>
    <xdr:to>
      <xdr:col>116</xdr:col>
      <xdr:colOff>63500</xdr:colOff>
      <xdr:row>73</xdr:row>
      <xdr:rowOff>161874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2612592"/>
          <a:ext cx="838200" cy="6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90092</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948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111665</xdr:rowOff>
    </xdr:from>
    <xdr:to>
      <xdr:col>116</xdr:col>
      <xdr:colOff>114300</xdr:colOff>
      <xdr:row>76</xdr:row>
      <xdr:rowOff>41815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161874</xdr:rowOff>
    </xdr:from>
    <xdr:to>
      <xdr:col>111</xdr:col>
      <xdr:colOff>177800</xdr:colOff>
      <xdr:row>73</xdr:row>
      <xdr:rowOff>171132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2677724"/>
          <a:ext cx="889000" cy="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120638</xdr:rowOff>
    </xdr:from>
    <xdr:to>
      <xdr:col>112</xdr:col>
      <xdr:colOff>38100</xdr:colOff>
      <xdr:row>76</xdr:row>
      <xdr:rowOff>50788</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41915</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30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155016</xdr:rowOff>
    </xdr:from>
    <xdr:to>
      <xdr:col>107</xdr:col>
      <xdr:colOff>50800</xdr:colOff>
      <xdr:row>73</xdr:row>
      <xdr:rowOff>171132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9545300" y="12670866"/>
          <a:ext cx="889000" cy="1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123952</xdr:rowOff>
    </xdr:from>
    <xdr:to>
      <xdr:col>107</xdr:col>
      <xdr:colOff>101600</xdr:colOff>
      <xdr:row>76</xdr:row>
      <xdr:rowOff>54102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45229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307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155016</xdr:rowOff>
    </xdr:from>
    <xdr:to>
      <xdr:col>102</xdr:col>
      <xdr:colOff>114300</xdr:colOff>
      <xdr:row>74</xdr:row>
      <xdr:rowOff>58071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2670866"/>
          <a:ext cx="889000" cy="7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62325</xdr:rowOff>
    </xdr:from>
    <xdr:to>
      <xdr:col>102</xdr:col>
      <xdr:colOff>165100</xdr:colOff>
      <xdr:row>75</xdr:row>
      <xdr:rowOff>163925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9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155052</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301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120466</xdr:rowOff>
    </xdr:from>
    <xdr:to>
      <xdr:col>98</xdr:col>
      <xdr:colOff>38100</xdr:colOff>
      <xdr:row>75</xdr:row>
      <xdr:rowOff>50616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807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41743</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90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45942</xdr:rowOff>
    </xdr:from>
    <xdr:to>
      <xdr:col>116</xdr:col>
      <xdr:colOff>114300</xdr:colOff>
      <xdr:row>73</xdr:row>
      <xdr:rowOff>147542</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56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68819</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41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111074</xdr:rowOff>
    </xdr:from>
    <xdr:to>
      <xdr:col>112</xdr:col>
      <xdr:colOff>38100</xdr:colOff>
      <xdr:row>74</xdr:row>
      <xdr:rowOff>41224</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62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57751</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40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120332</xdr:rowOff>
    </xdr:from>
    <xdr:to>
      <xdr:col>107</xdr:col>
      <xdr:colOff>101600</xdr:colOff>
      <xdr:row>74</xdr:row>
      <xdr:rowOff>50482</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63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67009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41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104216</xdr:rowOff>
    </xdr:from>
    <xdr:to>
      <xdr:col>102</xdr:col>
      <xdr:colOff>165100</xdr:colOff>
      <xdr:row>74</xdr:row>
      <xdr:rowOff>34366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62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50893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39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7271</xdr:rowOff>
    </xdr:from>
    <xdr:to>
      <xdr:col>98</xdr:col>
      <xdr:colOff>38100</xdr:colOff>
      <xdr:row>74</xdr:row>
      <xdr:rowOff>108871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69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125398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46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歳出決算総額は住民一人当たり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千円となっている。</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主な構成項目である人件費は、住民一人当たり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千円となっており、類似団体平均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と比較し、高い水準にある。人口減少が著しく、市域が広く点在していることによる行政サービスの非効率性、隣接する南牟婁郡（御浜町、紀宝町）の消防受託等が住民一人当たりのコスト高の要因となっている。</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扶助費</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の増は、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物価高騰対策等に係る給付金事業による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増が主な要因となっている。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災害復旧事業費の増は、令和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月の台風第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号による災害復旧事業による増が主な要因となっている。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三重県熊野市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15,299
15,168
373.35
14,098,972
13,012,367
837,955
7,407,643
10,734,058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17889</xdr:rowOff>
    </xdr:from>
    <xdr:to>
      <xdr:col>24</xdr:col>
      <xdr:colOff>62865</xdr:colOff>
      <xdr:row>38</xdr:row>
      <xdr:rowOff>61845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332839"/>
          <a:ext cx="1270" cy="1244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65672</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580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61845</xdr:rowOff>
    </xdr:from>
    <xdr:to>
      <xdr:col>24</xdr:col>
      <xdr:colOff>152400</xdr:colOff>
      <xdr:row>38</xdr:row>
      <xdr:rowOff>61845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576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136016</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10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17889</xdr:rowOff>
    </xdr:from>
    <xdr:to>
      <xdr:col>24</xdr:col>
      <xdr:colOff>152400</xdr:colOff>
      <xdr:row>31</xdr:row>
      <xdr:rowOff>17889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3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90910</xdr:rowOff>
    </xdr:from>
    <xdr:to>
      <xdr:col>24</xdr:col>
      <xdr:colOff>63500</xdr:colOff>
      <xdr:row>36</xdr:row>
      <xdr:rowOff>116710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263110"/>
          <a:ext cx="838200" cy="2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48908</xdr:rowOff>
    </xdr:from>
    <xdr:ext cx="469744"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92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70481</xdr:rowOff>
    </xdr:from>
    <xdr:to>
      <xdr:col>24</xdr:col>
      <xdr:colOff>114300</xdr:colOff>
      <xdr:row>38</xdr:row>
      <xdr:rowOff>631</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80460</xdr:rowOff>
    </xdr:from>
    <xdr:to>
      <xdr:col>19</xdr:col>
      <xdr:colOff>177800</xdr:colOff>
      <xdr:row>36</xdr:row>
      <xdr:rowOff>116710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908300" y="6252660"/>
          <a:ext cx="889000" cy="3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74531</xdr:rowOff>
    </xdr:from>
    <xdr:to>
      <xdr:col>20</xdr:col>
      <xdr:colOff>38100</xdr:colOff>
      <xdr:row>38</xdr:row>
      <xdr:rowOff>4680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167258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62428" y="651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80460</xdr:rowOff>
    </xdr:from>
    <xdr:to>
      <xdr:col>15</xdr:col>
      <xdr:colOff>50800</xdr:colOff>
      <xdr:row>36</xdr:row>
      <xdr:rowOff>80982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252660"/>
          <a:ext cx="889000" cy="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76882</xdr:rowOff>
    </xdr:from>
    <xdr:to>
      <xdr:col>15</xdr:col>
      <xdr:colOff>101600</xdr:colOff>
      <xdr:row>38</xdr:row>
      <xdr:rowOff>7032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2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169609</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73428" y="651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76084</xdr:rowOff>
    </xdr:from>
    <xdr:to>
      <xdr:col>10</xdr:col>
      <xdr:colOff>114300</xdr:colOff>
      <xdr:row>36</xdr:row>
      <xdr:rowOff>80982</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6248284"/>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63166</xdr:rowOff>
    </xdr:from>
    <xdr:to>
      <xdr:col>10</xdr:col>
      <xdr:colOff>165100</xdr:colOff>
      <xdr:row>37</xdr:row>
      <xdr:rowOff>164767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068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155893</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84428" y="649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50103</xdr:rowOff>
    </xdr:from>
    <xdr:to>
      <xdr:col>6</xdr:col>
      <xdr:colOff>38100</xdr:colOff>
      <xdr:row>37</xdr:row>
      <xdr:rowOff>151703</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39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142830</xdr:rowOff>
    </xdr:from>
    <xdr:ext cx="469744"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95428" y="6486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40110</xdr:rowOff>
    </xdr:from>
    <xdr:to>
      <xdr:col>24</xdr:col>
      <xdr:colOff>114300</xdr:colOff>
      <xdr:row>36</xdr:row>
      <xdr:rowOff>141710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21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62987</xdr:rowOff>
    </xdr:from>
    <xdr:ext cx="469744"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06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65910</xdr:rowOff>
    </xdr:from>
    <xdr:to>
      <xdr:col>20</xdr:col>
      <xdr:colOff>38100</xdr:colOff>
      <xdr:row>36</xdr:row>
      <xdr:rowOff>167510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23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12587</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62428" y="601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29660</xdr:rowOff>
    </xdr:from>
    <xdr:to>
      <xdr:col>15</xdr:col>
      <xdr:colOff>101600</xdr:colOff>
      <xdr:row>36</xdr:row>
      <xdr:rowOff>131260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2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147787</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73428" y="597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30182</xdr:rowOff>
    </xdr:from>
    <xdr:to>
      <xdr:col>10</xdr:col>
      <xdr:colOff>165100</xdr:colOff>
      <xdr:row>36</xdr:row>
      <xdr:rowOff>131782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20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148309</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84428" y="5977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25284</xdr:rowOff>
    </xdr:from>
    <xdr:to>
      <xdr:col>6</xdr:col>
      <xdr:colOff>38100</xdr:colOff>
      <xdr:row>36</xdr:row>
      <xdr:rowOff>126884</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19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143411</xdr:rowOff>
    </xdr:from>
    <xdr:ext cx="469744"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95428" y="5972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138447</xdr:rowOff>
    </xdr:from>
    <xdr:to>
      <xdr:col>24</xdr:col>
      <xdr:colOff>62865</xdr:colOff>
      <xdr:row>58</xdr:row>
      <xdr:rowOff>141456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882397"/>
          <a:ext cx="1270" cy="1203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145283</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8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141456</xdr:rowOff>
    </xdr:from>
    <xdr:to>
      <xdr:col>24</xdr:col>
      <xdr:colOff>152400</xdr:colOff>
      <xdr:row>58</xdr:row>
      <xdr:rowOff>141456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8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85124</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65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670,658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138447</xdr:rowOff>
    </xdr:from>
    <xdr:to>
      <xdr:col>24</xdr:col>
      <xdr:colOff>152400</xdr:colOff>
      <xdr:row>51</xdr:row>
      <xdr:rowOff>138447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88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101703</xdr:rowOff>
    </xdr:from>
    <xdr:to>
      <xdr:col>24</xdr:col>
      <xdr:colOff>63500</xdr:colOff>
      <xdr:row>58</xdr:row>
      <xdr:rowOff>3128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874353"/>
          <a:ext cx="838200" cy="7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130573</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903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152146</xdr:rowOff>
    </xdr:from>
    <xdr:to>
      <xdr:col>24</xdr:col>
      <xdr:colOff>114300</xdr:colOff>
      <xdr:row>58</xdr:row>
      <xdr:rowOff>82296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99682</xdr:rowOff>
    </xdr:from>
    <xdr:to>
      <xdr:col>19</xdr:col>
      <xdr:colOff>177800</xdr:colOff>
      <xdr:row>57</xdr:row>
      <xdr:rowOff>101703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872332"/>
          <a:ext cx="889000" cy="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142350</xdr:rowOff>
    </xdr:from>
    <xdr:to>
      <xdr:col>20</xdr:col>
      <xdr:colOff>38100</xdr:colOff>
      <xdr:row>58</xdr:row>
      <xdr:rowOff>72500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63627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10007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159567</xdr:rowOff>
    </xdr:from>
    <xdr:to>
      <xdr:col>15</xdr:col>
      <xdr:colOff>50800</xdr:colOff>
      <xdr:row>57</xdr:row>
      <xdr:rowOff>99682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760767"/>
          <a:ext cx="889000" cy="11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138409</xdr:rowOff>
    </xdr:from>
    <xdr:to>
      <xdr:col>15</xdr:col>
      <xdr:colOff>101600</xdr:colOff>
      <xdr:row>58</xdr:row>
      <xdr:rowOff>68559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59686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1000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159567</xdr:rowOff>
    </xdr:from>
    <xdr:to>
      <xdr:col>10</xdr:col>
      <xdr:colOff>114300</xdr:colOff>
      <xdr:row>58</xdr:row>
      <xdr:rowOff>6990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760767"/>
          <a:ext cx="889000" cy="190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118144</xdr:rowOff>
    </xdr:from>
    <xdr:to>
      <xdr:col>10</xdr:col>
      <xdr:colOff>165100</xdr:colOff>
      <xdr:row>57</xdr:row>
      <xdr:rowOff>48294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1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39421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81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1733</xdr:rowOff>
    </xdr:from>
    <xdr:to>
      <xdr:col>6</xdr:col>
      <xdr:colOff>38100</xdr:colOff>
      <xdr:row>58</xdr:row>
      <xdr:rowOff>103333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4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94460</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038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123778</xdr:rowOff>
    </xdr:from>
    <xdr:to>
      <xdr:col>24</xdr:col>
      <xdr:colOff>114300</xdr:colOff>
      <xdr:row>58</xdr:row>
      <xdr:rowOff>53928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9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146655</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47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50903</xdr:rowOff>
    </xdr:from>
    <xdr:to>
      <xdr:col>20</xdr:col>
      <xdr:colOff>38100</xdr:colOff>
      <xdr:row>57</xdr:row>
      <xdr:rowOff>152503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2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169030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598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48882</xdr:rowOff>
    </xdr:from>
    <xdr:to>
      <xdr:col>15</xdr:col>
      <xdr:colOff>101600</xdr:colOff>
      <xdr:row>57</xdr:row>
      <xdr:rowOff>150482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2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167009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596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108767</xdr:rowOff>
    </xdr:from>
    <xdr:to>
      <xdr:col>10</xdr:col>
      <xdr:colOff>165100</xdr:colOff>
      <xdr:row>57</xdr:row>
      <xdr:rowOff>38917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0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55444</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485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127640</xdr:rowOff>
    </xdr:from>
    <xdr:to>
      <xdr:col>6</xdr:col>
      <xdr:colOff>38100</xdr:colOff>
      <xdr:row>58</xdr:row>
      <xdr:rowOff>57790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0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74317</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675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62121</xdr:rowOff>
    </xdr:from>
    <xdr:to>
      <xdr:col>24</xdr:col>
      <xdr:colOff>62865</xdr:colOff>
      <xdr:row>78</xdr:row>
      <xdr:rowOff>21456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35071"/>
          <a:ext cx="1270" cy="1159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25283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39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21456</xdr:rowOff>
    </xdr:from>
    <xdr:to>
      <xdr:col>24</xdr:col>
      <xdr:colOff>152400</xdr:colOff>
      <xdr:row>78</xdr:row>
      <xdr:rowOff>21456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394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8798</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1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62121</xdr:rowOff>
    </xdr:from>
    <xdr:to>
      <xdr:col>24</xdr:col>
      <xdr:colOff>152400</xdr:colOff>
      <xdr:row>71</xdr:row>
      <xdr:rowOff>62121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3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168636</xdr:rowOff>
    </xdr:from>
    <xdr:to>
      <xdr:col>24</xdr:col>
      <xdr:colOff>63500</xdr:colOff>
      <xdr:row>76</xdr:row>
      <xdr:rowOff>70422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027386"/>
          <a:ext cx="838200" cy="73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16806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470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38379</xdr:rowOff>
    </xdr:from>
    <xdr:to>
      <xdr:col>24</xdr:col>
      <xdr:colOff>114300</xdr:colOff>
      <xdr:row>76</xdr:row>
      <xdr:rowOff>139979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26760</xdr:rowOff>
    </xdr:from>
    <xdr:to>
      <xdr:col>19</xdr:col>
      <xdr:colOff>177800</xdr:colOff>
      <xdr:row>76</xdr:row>
      <xdr:rowOff>70422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056960"/>
          <a:ext cx="889000" cy="4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93804</xdr:rowOff>
    </xdr:from>
    <xdr:to>
      <xdr:col>20</xdr:col>
      <xdr:colOff>38100</xdr:colOff>
      <xdr:row>77</xdr:row>
      <xdr:rowOff>23954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15081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1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26760</xdr:rowOff>
    </xdr:from>
    <xdr:to>
      <xdr:col>15</xdr:col>
      <xdr:colOff>50800</xdr:colOff>
      <xdr:row>76</xdr:row>
      <xdr:rowOff>148420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056960"/>
          <a:ext cx="889000" cy="121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60996</xdr:rowOff>
    </xdr:from>
    <xdr:to>
      <xdr:col>15</xdr:col>
      <xdr:colOff>101600</xdr:colOff>
      <xdr:row>76</xdr:row>
      <xdr:rowOff>162596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153723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18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148420</xdr:rowOff>
    </xdr:from>
    <xdr:to>
      <xdr:col>10</xdr:col>
      <xdr:colOff>114300</xdr:colOff>
      <xdr:row>76</xdr:row>
      <xdr:rowOff>166709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178620"/>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114725</xdr:rowOff>
    </xdr:from>
    <xdr:to>
      <xdr:col>10</xdr:col>
      <xdr:colOff>165100</xdr:colOff>
      <xdr:row>77</xdr:row>
      <xdr:rowOff>44875</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4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36002</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23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132468</xdr:rowOff>
    </xdr:from>
    <xdr:to>
      <xdr:col>6</xdr:col>
      <xdr:colOff>38100</xdr:colOff>
      <xdr:row>77</xdr:row>
      <xdr:rowOff>62618</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162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53745</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255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117837</xdr:rowOff>
    </xdr:from>
    <xdr:to>
      <xdr:col>24</xdr:col>
      <xdr:colOff>114300</xdr:colOff>
      <xdr:row>76</xdr:row>
      <xdr:rowOff>47988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9765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140714</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828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19622</xdr:rowOff>
    </xdr:from>
    <xdr:to>
      <xdr:col>20</xdr:col>
      <xdr:colOff>38100</xdr:colOff>
      <xdr:row>76</xdr:row>
      <xdr:rowOff>121222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04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137750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825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147410</xdr:rowOff>
    </xdr:from>
    <xdr:to>
      <xdr:col>15</xdr:col>
      <xdr:colOff>101600</xdr:colOff>
      <xdr:row>76</xdr:row>
      <xdr:rowOff>77560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0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94087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781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97620</xdr:rowOff>
    </xdr:from>
    <xdr:to>
      <xdr:col>10</xdr:col>
      <xdr:colOff>165100</xdr:colOff>
      <xdr:row>77</xdr:row>
      <xdr:rowOff>27770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12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44298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903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115909</xdr:rowOff>
    </xdr:from>
    <xdr:to>
      <xdr:col>6</xdr:col>
      <xdr:colOff>38100</xdr:colOff>
      <xdr:row>77</xdr:row>
      <xdr:rowOff>46059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14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62586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921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129231</xdr:rowOff>
    </xdr:from>
    <xdr:to>
      <xdr:col>24</xdr:col>
      <xdr:colOff>62865</xdr:colOff>
      <xdr:row>98</xdr:row>
      <xdr:rowOff>13109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88281"/>
          <a:ext cx="1270" cy="142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16936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1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13109</xdr:rowOff>
    </xdr:from>
    <xdr:to>
      <xdr:col>24</xdr:col>
      <xdr:colOff>152400</xdr:colOff>
      <xdr:row>98</xdr:row>
      <xdr:rowOff>13109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15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75908</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129231</xdr:rowOff>
    </xdr:from>
    <xdr:to>
      <xdr:col>24</xdr:col>
      <xdr:colOff>152400</xdr:colOff>
      <xdr:row>89</xdr:row>
      <xdr:rowOff>129231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88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144348</xdr:rowOff>
    </xdr:from>
    <xdr:to>
      <xdr:col>24</xdr:col>
      <xdr:colOff>63500</xdr:colOff>
      <xdr:row>96</xdr:row>
      <xdr:rowOff>19586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432098"/>
          <a:ext cx="838200" cy="4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28647</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87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50220</xdr:rowOff>
    </xdr:from>
    <xdr:to>
      <xdr:col>24</xdr:col>
      <xdr:colOff>114300</xdr:colOff>
      <xdr:row>96</xdr:row>
      <xdr:rowOff>151820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134527</xdr:rowOff>
    </xdr:from>
    <xdr:to>
      <xdr:col>19</xdr:col>
      <xdr:colOff>177800</xdr:colOff>
      <xdr:row>95</xdr:row>
      <xdr:rowOff>144348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422277"/>
          <a:ext cx="889000" cy="9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24923</xdr:rowOff>
    </xdr:from>
    <xdr:to>
      <xdr:col>20</xdr:col>
      <xdr:colOff>38100</xdr:colOff>
      <xdr:row>96</xdr:row>
      <xdr:rowOff>126523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48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117650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57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134527</xdr:rowOff>
    </xdr:from>
    <xdr:to>
      <xdr:col>15</xdr:col>
      <xdr:colOff>50800</xdr:colOff>
      <xdr:row>95</xdr:row>
      <xdr:rowOff>147800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422277"/>
          <a:ext cx="889000" cy="13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18492</xdr:rowOff>
    </xdr:from>
    <xdr:to>
      <xdr:col>15</xdr:col>
      <xdr:colOff>101600</xdr:colOff>
      <xdr:row>96</xdr:row>
      <xdr:rowOff>120092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111219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57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147800</xdr:rowOff>
    </xdr:from>
    <xdr:to>
      <xdr:col>10</xdr:col>
      <xdr:colOff>114300</xdr:colOff>
      <xdr:row>96</xdr:row>
      <xdr:rowOff>75456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435550"/>
          <a:ext cx="889000" cy="9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28511</xdr:rowOff>
    </xdr:from>
    <xdr:to>
      <xdr:col>10</xdr:col>
      <xdr:colOff>165100</xdr:colOff>
      <xdr:row>96</xdr:row>
      <xdr:rowOff>130111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8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121238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58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89381</xdr:rowOff>
    </xdr:from>
    <xdr:to>
      <xdr:col>6</xdr:col>
      <xdr:colOff>38100</xdr:colOff>
      <xdr:row>97</xdr:row>
      <xdr:rowOff>19531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10658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64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140236</xdr:rowOff>
    </xdr:from>
    <xdr:to>
      <xdr:col>24</xdr:col>
      <xdr:colOff>114300</xdr:colOff>
      <xdr:row>96</xdr:row>
      <xdr:rowOff>70386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42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163113</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27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93548</xdr:rowOff>
    </xdr:from>
    <xdr:to>
      <xdr:col>20</xdr:col>
      <xdr:colOff>38100</xdr:colOff>
      <xdr:row>96</xdr:row>
      <xdr:rowOff>23698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38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40225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15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83727</xdr:rowOff>
    </xdr:from>
    <xdr:to>
      <xdr:col>15</xdr:col>
      <xdr:colOff>101600</xdr:colOff>
      <xdr:row>96</xdr:row>
      <xdr:rowOff>13877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37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30404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14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97000</xdr:rowOff>
    </xdr:from>
    <xdr:to>
      <xdr:col>10</xdr:col>
      <xdr:colOff>165100</xdr:colOff>
      <xdr:row>96</xdr:row>
      <xdr:rowOff>27150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3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43677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15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24656</xdr:rowOff>
    </xdr:from>
    <xdr:to>
      <xdr:col>6</xdr:col>
      <xdr:colOff>38100</xdr:colOff>
      <xdr:row>96</xdr:row>
      <xdr:rowOff>126256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48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142783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259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146101</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61051"/>
          <a:ext cx="1270" cy="1193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92778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36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146101</xdr:rowOff>
    </xdr:from>
    <xdr:to>
      <xdr:col>55</xdr:col>
      <xdr:colOff>88900</xdr:colOff>
      <xdr:row>31</xdr:row>
      <xdr:rowOff>146101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61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142867</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3150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119990</xdr:rowOff>
    </xdr:from>
    <xdr:to>
      <xdr:col>55</xdr:col>
      <xdr:colOff>50800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115418</xdr:rowOff>
    </xdr:from>
    <xdr:to>
      <xdr:col>50</xdr:col>
      <xdr:colOff>165100</xdr:colOff>
      <xdr:row>38</xdr:row>
      <xdr:rowOff>45568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62095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234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89129</xdr:rowOff>
    </xdr:from>
    <xdr:to>
      <xdr:col>46</xdr:col>
      <xdr:colOff>38100</xdr:colOff>
      <xdr:row>38</xdr:row>
      <xdr:rowOff>19279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35806</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208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83871</xdr:rowOff>
    </xdr:from>
    <xdr:to>
      <xdr:col>41</xdr:col>
      <xdr:colOff>101600</xdr:colOff>
      <xdr:row>38</xdr:row>
      <xdr:rowOff>14021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30548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202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79070</xdr:rowOff>
    </xdr:from>
    <xdr:to>
      <xdr:col>36</xdr:col>
      <xdr:colOff>165100</xdr:colOff>
      <xdr:row>38</xdr:row>
      <xdr:rowOff>9220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25747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197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34830</xdr:rowOff>
    </xdr:from>
    <xdr:to>
      <xdr:col>54</xdr:col>
      <xdr:colOff>189865</xdr:colOff>
      <xdr:row>59</xdr:row>
      <xdr:rowOff>13322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78780"/>
          <a:ext cx="1270" cy="135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17149</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13322</xdr:rowOff>
    </xdr:from>
    <xdr:to>
      <xdr:col>55</xdr:col>
      <xdr:colOff>88900</xdr:colOff>
      <xdr:row>59</xdr:row>
      <xdr:rowOff>13322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152957</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5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34830</xdr:rowOff>
    </xdr:from>
    <xdr:to>
      <xdr:col>55</xdr:col>
      <xdr:colOff>88900</xdr:colOff>
      <xdr:row>51</xdr:row>
      <xdr:rowOff>34830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7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34830</xdr:rowOff>
    </xdr:from>
    <xdr:to>
      <xdr:col>55</xdr:col>
      <xdr:colOff>0</xdr:colOff>
      <xdr:row>53</xdr:row>
      <xdr:rowOff>6274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8778780"/>
          <a:ext cx="838200" cy="31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84167</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85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105740</xdr:rowOff>
    </xdr:from>
    <xdr:to>
      <xdr:col>55</xdr:col>
      <xdr:colOff>50800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6274</xdr:rowOff>
    </xdr:from>
    <xdr:to>
      <xdr:col>50</xdr:col>
      <xdr:colOff>114300</xdr:colOff>
      <xdr:row>53</xdr:row>
      <xdr:rowOff>46279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093124"/>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132372</xdr:rowOff>
    </xdr:from>
    <xdr:to>
      <xdr:col>50</xdr:col>
      <xdr:colOff>165100</xdr:colOff>
      <xdr:row>57</xdr:row>
      <xdr:rowOff>62522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53649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82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37573</xdr:rowOff>
    </xdr:from>
    <xdr:to>
      <xdr:col>45</xdr:col>
      <xdr:colOff>177800</xdr:colOff>
      <xdr:row>53</xdr:row>
      <xdr:rowOff>46279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124423"/>
          <a:ext cx="889000" cy="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138087</xdr:rowOff>
    </xdr:from>
    <xdr:to>
      <xdr:col>46</xdr:col>
      <xdr:colOff>38100</xdr:colOff>
      <xdr:row>57</xdr:row>
      <xdr:rowOff>68237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59364</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83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37573</xdr:rowOff>
    </xdr:from>
    <xdr:to>
      <xdr:col>41</xdr:col>
      <xdr:colOff>50800</xdr:colOff>
      <xdr:row>53</xdr:row>
      <xdr:rowOff>113449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124423"/>
          <a:ext cx="889000" cy="75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143345</xdr:rowOff>
    </xdr:from>
    <xdr:to>
      <xdr:col>41</xdr:col>
      <xdr:colOff>101600</xdr:colOff>
      <xdr:row>57</xdr:row>
      <xdr:rowOff>73495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4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64622</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83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168643</xdr:rowOff>
    </xdr:from>
    <xdr:to>
      <xdr:col>36</xdr:col>
      <xdr:colOff>165100</xdr:colOff>
      <xdr:row>57</xdr:row>
      <xdr:rowOff>98793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6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89920</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86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155480</xdr:rowOff>
    </xdr:from>
    <xdr:to>
      <xdr:col>55</xdr:col>
      <xdr:colOff>50800</xdr:colOff>
      <xdr:row>51</xdr:row>
      <xdr:rowOff>85630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872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108507</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868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126924</xdr:rowOff>
    </xdr:from>
    <xdr:to>
      <xdr:col>50</xdr:col>
      <xdr:colOff>165100</xdr:colOff>
      <xdr:row>53</xdr:row>
      <xdr:rowOff>57074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04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73601</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88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166929</xdr:rowOff>
    </xdr:from>
    <xdr:to>
      <xdr:col>46</xdr:col>
      <xdr:colOff>38100</xdr:colOff>
      <xdr:row>53</xdr:row>
      <xdr:rowOff>97079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08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113606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885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158223</xdr:rowOff>
    </xdr:from>
    <xdr:to>
      <xdr:col>41</xdr:col>
      <xdr:colOff>101600</xdr:colOff>
      <xdr:row>53</xdr:row>
      <xdr:rowOff>88373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07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104900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88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62649</xdr:rowOff>
    </xdr:from>
    <xdr:to>
      <xdr:col>36</xdr:col>
      <xdr:colOff>165100</xdr:colOff>
      <xdr:row>53</xdr:row>
      <xdr:rowOff>164249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14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9326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892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34227</xdr:rowOff>
    </xdr:from>
    <xdr:to>
      <xdr:col>54</xdr:col>
      <xdr:colOff>189865</xdr:colOff>
      <xdr:row>79</xdr:row>
      <xdr:rowOff>21768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07177"/>
          <a:ext cx="1270" cy="1359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25595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21768</xdr:rowOff>
    </xdr:from>
    <xdr:to>
      <xdr:col>55</xdr:col>
      <xdr:colOff>88900</xdr:colOff>
      <xdr:row>79</xdr:row>
      <xdr:rowOff>21768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6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152354</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8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108,805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34227</xdr:rowOff>
    </xdr:from>
    <xdr:to>
      <xdr:col>55</xdr:col>
      <xdr:colOff>88900</xdr:colOff>
      <xdr:row>71</xdr:row>
      <xdr:rowOff>34227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0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104787</xdr:rowOff>
    </xdr:from>
    <xdr:to>
      <xdr:col>55</xdr:col>
      <xdr:colOff>0</xdr:colOff>
      <xdr:row>76</xdr:row>
      <xdr:rowOff>51854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2792087"/>
          <a:ext cx="838200" cy="28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50271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51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71844</xdr:rowOff>
    </xdr:from>
    <xdr:to>
      <xdr:col>55</xdr:col>
      <xdr:colOff>50800</xdr:colOff>
      <xdr:row>78</xdr:row>
      <xdr:rowOff>1994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7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104787</xdr:rowOff>
    </xdr:from>
    <xdr:to>
      <xdr:col>50</xdr:col>
      <xdr:colOff>114300</xdr:colOff>
      <xdr:row>76</xdr:row>
      <xdr:rowOff>44996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2792087"/>
          <a:ext cx="889000" cy="28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23661</xdr:rowOff>
    </xdr:from>
    <xdr:to>
      <xdr:col>50</xdr:col>
      <xdr:colOff>165100</xdr:colOff>
      <xdr:row>77</xdr:row>
      <xdr:rowOff>125261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2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116388</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1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77330</xdr:rowOff>
    </xdr:from>
    <xdr:to>
      <xdr:col>45</xdr:col>
      <xdr:colOff>177800</xdr:colOff>
      <xdr:row>76</xdr:row>
      <xdr:rowOff>44996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2936080"/>
          <a:ext cx="889000" cy="13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56338</xdr:rowOff>
    </xdr:from>
    <xdr:to>
      <xdr:col>46</xdr:col>
      <xdr:colOff>38100</xdr:colOff>
      <xdr:row>77</xdr:row>
      <xdr:rowOff>157938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149065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5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77330</xdr:rowOff>
    </xdr:from>
    <xdr:to>
      <xdr:col>41</xdr:col>
      <xdr:colOff>50800</xdr:colOff>
      <xdr:row>77</xdr:row>
      <xdr:rowOff>68745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2936080"/>
          <a:ext cx="889000" cy="33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135153</xdr:rowOff>
    </xdr:from>
    <xdr:to>
      <xdr:col>41</xdr:col>
      <xdr:colOff>101600</xdr:colOff>
      <xdr:row>77</xdr:row>
      <xdr:rowOff>65303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16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56430</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25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90399</xdr:rowOff>
    </xdr:from>
    <xdr:to>
      <xdr:col>36</xdr:col>
      <xdr:colOff>165100</xdr:colOff>
      <xdr:row>78</xdr:row>
      <xdr:rowOff>20549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9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11676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38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1054</xdr:rowOff>
    </xdr:from>
    <xdr:to>
      <xdr:col>55</xdr:col>
      <xdr:colOff>50800</xdr:colOff>
      <xdr:row>76</xdr:row>
      <xdr:rowOff>102654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03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23931</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88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53987</xdr:rowOff>
    </xdr:from>
    <xdr:to>
      <xdr:col>50</xdr:col>
      <xdr:colOff>165100</xdr:colOff>
      <xdr:row>74</xdr:row>
      <xdr:rowOff>155587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274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664</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51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165646</xdr:rowOff>
    </xdr:from>
    <xdr:to>
      <xdr:col>46</xdr:col>
      <xdr:colOff>38100</xdr:colOff>
      <xdr:row>76</xdr:row>
      <xdr:rowOff>95796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02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112323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79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26530</xdr:rowOff>
    </xdr:from>
    <xdr:to>
      <xdr:col>41</xdr:col>
      <xdr:colOff>101600</xdr:colOff>
      <xdr:row>75</xdr:row>
      <xdr:rowOff>128130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28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144657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66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17945</xdr:rowOff>
    </xdr:from>
    <xdr:to>
      <xdr:col>36</xdr:col>
      <xdr:colOff>165100</xdr:colOff>
      <xdr:row>77</xdr:row>
      <xdr:rowOff>119545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21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136072</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299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57043</xdr:rowOff>
    </xdr:from>
    <xdr:to>
      <xdr:col>54</xdr:col>
      <xdr:colOff>189865</xdr:colOff>
      <xdr:row>98</xdr:row>
      <xdr:rowOff>46655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830443"/>
          <a:ext cx="1270" cy="1018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50482</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5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46655</xdr:rowOff>
    </xdr:from>
    <xdr:to>
      <xdr:col>55</xdr:col>
      <xdr:colOff>88900</xdr:colOff>
      <xdr:row>98</xdr:row>
      <xdr:rowOff>46655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3720</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60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243,079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57043</xdr:rowOff>
    </xdr:from>
    <xdr:to>
      <xdr:col>55</xdr:col>
      <xdr:colOff>88900</xdr:colOff>
      <xdr:row>92</xdr:row>
      <xdr:rowOff>57043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83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138215</xdr:rowOff>
    </xdr:from>
    <xdr:to>
      <xdr:col>55</xdr:col>
      <xdr:colOff>0</xdr:colOff>
      <xdr:row>96</xdr:row>
      <xdr:rowOff>157069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597415"/>
          <a:ext cx="838200" cy="18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142046</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601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163619</xdr:rowOff>
    </xdr:from>
    <xdr:to>
      <xdr:col>55</xdr:col>
      <xdr:colOff>50800</xdr:colOff>
      <xdr:row>97</xdr:row>
      <xdr:rowOff>93769</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2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119145</xdr:rowOff>
    </xdr:from>
    <xdr:to>
      <xdr:col>50</xdr:col>
      <xdr:colOff>114300</xdr:colOff>
      <xdr:row>96</xdr:row>
      <xdr:rowOff>157069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578345"/>
          <a:ext cx="889000" cy="3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3121</xdr:rowOff>
    </xdr:from>
    <xdr:to>
      <xdr:col>50</xdr:col>
      <xdr:colOff>165100</xdr:colOff>
      <xdr:row>97</xdr:row>
      <xdr:rowOff>104721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95848</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72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119145</xdr:rowOff>
    </xdr:from>
    <xdr:to>
      <xdr:col>45</xdr:col>
      <xdr:colOff>177800</xdr:colOff>
      <xdr:row>97</xdr:row>
      <xdr:rowOff>64829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578345"/>
          <a:ext cx="889000" cy="117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15286</xdr:rowOff>
    </xdr:from>
    <xdr:to>
      <xdr:col>46</xdr:col>
      <xdr:colOff>38100</xdr:colOff>
      <xdr:row>97</xdr:row>
      <xdr:rowOff>116886</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45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108013</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73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64829</xdr:rowOff>
    </xdr:from>
    <xdr:to>
      <xdr:col>41</xdr:col>
      <xdr:colOff>50800</xdr:colOff>
      <xdr:row>97</xdr:row>
      <xdr:rowOff>101629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695479"/>
          <a:ext cx="889000" cy="36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147540</xdr:rowOff>
    </xdr:from>
    <xdr:to>
      <xdr:col>41</xdr:col>
      <xdr:colOff>101600</xdr:colOff>
      <xdr:row>97</xdr:row>
      <xdr:rowOff>77690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94217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38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3088</xdr:rowOff>
    </xdr:from>
    <xdr:to>
      <xdr:col>36</xdr:col>
      <xdr:colOff>165100</xdr:colOff>
      <xdr:row>97</xdr:row>
      <xdr:rowOff>104688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3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121215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40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87415</xdr:rowOff>
    </xdr:from>
    <xdr:to>
      <xdr:col>55</xdr:col>
      <xdr:colOff>50800</xdr:colOff>
      <xdr:row>97</xdr:row>
      <xdr:rowOff>17565</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54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110292</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39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106269</xdr:rowOff>
    </xdr:from>
    <xdr:to>
      <xdr:col>50</xdr:col>
      <xdr:colOff>165100</xdr:colOff>
      <xdr:row>97</xdr:row>
      <xdr:rowOff>36419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56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52946</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34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68345</xdr:rowOff>
    </xdr:from>
    <xdr:to>
      <xdr:col>46</xdr:col>
      <xdr:colOff>38100</xdr:colOff>
      <xdr:row>96</xdr:row>
      <xdr:rowOff>169945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52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15022</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30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14029</xdr:rowOff>
    </xdr:from>
    <xdr:to>
      <xdr:col>41</xdr:col>
      <xdr:colOff>101600</xdr:colOff>
      <xdr:row>97</xdr:row>
      <xdr:rowOff>115629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64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106756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73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50829</xdr:rowOff>
    </xdr:from>
    <xdr:to>
      <xdr:col>36</xdr:col>
      <xdr:colOff>165100</xdr:colOff>
      <xdr:row>97</xdr:row>
      <xdr:rowOff>152429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68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143556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77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85046</xdr:rowOff>
    </xdr:from>
    <xdr:to>
      <xdr:col>85</xdr:col>
      <xdr:colOff>126364</xdr:colOff>
      <xdr:row>37</xdr:row>
      <xdr:rowOff>142158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99996"/>
          <a:ext cx="1269" cy="1085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145984</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48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142158</xdr:rowOff>
    </xdr:from>
    <xdr:to>
      <xdr:col>86</xdr:col>
      <xdr:colOff>25400</xdr:colOff>
      <xdr:row>37</xdr:row>
      <xdr:rowOff>142158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48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31723</xdr:rowOff>
    </xdr:from>
    <xdr:ext cx="534377"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7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85046</xdr:rowOff>
    </xdr:from>
    <xdr:to>
      <xdr:col>86</xdr:col>
      <xdr:colOff>25400</xdr:colOff>
      <xdr:row>31</xdr:row>
      <xdr:rowOff>85046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99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124574</xdr:rowOff>
    </xdr:from>
    <xdr:to>
      <xdr:col>85</xdr:col>
      <xdr:colOff>127000</xdr:colOff>
      <xdr:row>32</xdr:row>
      <xdr:rowOff>171418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5610974"/>
          <a:ext cx="838200" cy="4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17206</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189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38779</xdr:rowOff>
    </xdr:from>
    <xdr:to>
      <xdr:col>85</xdr:col>
      <xdr:colOff>177800</xdr:colOff>
      <xdr:row>36</xdr:row>
      <xdr:rowOff>140379</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171418</xdr:rowOff>
    </xdr:from>
    <xdr:to>
      <xdr:col>81</xdr:col>
      <xdr:colOff>50800</xdr:colOff>
      <xdr:row>33</xdr:row>
      <xdr:rowOff>111982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5657818"/>
          <a:ext cx="8890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62459</xdr:rowOff>
    </xdr:from>
    <xdr:to>
      <xdr:col>81</xdr:col>
      <xdr:colOff>101600</xdr:colOff>
      <xdr:row>36</xdr:row>
      <xdr:rowOff>164059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155186</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32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111982</xdr:rowOff>
    </xdr:from>
    <xdr:to>
      <xdr:col>76</xdr:col>
      <xdr:colOff>114300</xdr:colOff>
      <xdr:row>33</xdr:row>
      <xdr:rowOff>143605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5769832"/>
          <a:ext cx="8890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68936</xdr:rowOff>
    </xdr:from>
    <xdr:to>
      <xdr:col>76</xdr:col>
      <xdr:colOff>165100</xdr:colOff>
      <xdr:row>36</xdr:row>
      <xdr:rowOff>170536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161663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33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88493</xdr:rowOff>
    </xdr:from>
    <xdr:to>
      <xdr:col>71</xdr:col>
      <xdr:colOff>177800</xdr:colOff>
      <xdr:row>33</xdr:row>
      <xdr:rowOff>143605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5746343"/>
          <a:ext cx="889000" cy="5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32779</xdr:rowOff>
    </xdr:from>
    <xdr:to>
      <xdr:col>72</xdr:col>
      <xdr:colOff>38100</xdr:colOff>
      <xdr:row>36</xdr:row>
      <xdr:rowOff>134379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0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125506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29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70688</xdr:rowOff>
    </xdr:from>
    <xdr:to>
      <xdr:col>67</xdr:col>
      <xdr:colOff>101600</xdr:colOff>
      <xdr:row>37</xdr:row>
      <xdr:rowOff>838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24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163415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33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73774</xdr:rowOff>
    </xdr:from>
    <xdr:to>
      <xdr:col>85</xdr:col>
      <xdr:colOff>177800</xdr:colOff>
      <xdr:row>33</xdr:row>
      <xdr:rowOff>3924</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556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96651</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541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120618</xdr:rowOff>
    </xdr:from>
    <xdr:to>
      <xdr:col>81</xdr:col>
      <xdr:colOff>101600</xdr:colOff>
      <xdr:row>33</xdr:row>
      <xdr:rowOff>50768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560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67295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538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61182</xdr:rowOff>
    </xdr:from>
    <xdr:to>
      <xdr:col>76</xdr:col>
      <xdr:colOff>165100</xdr:colOff>
      <xdr:row>33</xdr:row>
      <xdr:rowOff>162782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571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7859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549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92805</xdr:rowOff>
    </xdr:from>
    <xdr:to>
      <xdr:col>72</xdr:col>
      <xdr:colOff>38100</xdr:colOff>
      <xdr:row>34</xdr:row>
      <xdr:rowOff>22955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575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39482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552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37693</xdr:rowOff>
    </xdr:from>
    <xdr:to>
      <xdr:col>67</xdr:col>
      <xdr:colOff>101600</xdr:colOff>
      <xdr:row>33</xdr:row>
      <xdr:rowOff>139293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569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155820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547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84699</xdr:rowOff>
    </xdr:from>
    <xdr:to>
      <xdr:col>85</xdr:col>
      <xdr:colOff>126364</xdr:colOff>
      <xdr:row>57</xdr:row>
      <xdr:rowOff>150924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657199"/>
          <a:ext cx="1269" cy="126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154751</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2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150924</xdr:rowOff>
    </xdr:from>
    <xdr:to>
      <xdr:col>86</xdr:col>
      <xdr:colOff>25400</xdr:colOff>
      <xdr:row>57</xdr:row>
      <xdr:rowOff>150924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23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31376</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32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84699</xdr:rowOff>
    </xdr:from>
    <xdr:to>
      <xdr:col>86</xdr:col>
      <xdr:colOff>25400</xdr:colOff>
      <xdr:row>50</xdr:row>
      <xdr:rowOff>84699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657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166994</xdr:rowOff>
    </xdr:from>
    <xdr:to>
      <xdr:col>85</xdr:col>
      <xdr:colOff>127000</xdr:colOff>
      <xdr:row>57</xdr:row>
      <xdr:rowOff>33965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768194"/>
          <a:ext cx="838200" cy="3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59412</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48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36535</xdr:rowOff>
    </xdr:from>
    <xdr:to>
      <xdr:col>85</xdr:col>
      <xdr:colOff>177800</xdr:colOff>
      <xdr:row>56</xdr:row>
      <xdr:rowOff>138135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33965</xdr:rowOff>
    </xdr:from>
    <xdr:to>
      <xdr:col>81</xdr:col>
      <xdr:colOff>50800</xdr:colOff>
      <xdr:row>57</xdr:row>
      <xdr:rowOff>56969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806615"/>
          <a:ext cx="889000" cy="2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3511</xdr:rowOff>
    </xdr:from>
    <xdr:to>
      <xdr:col>81</xdr:col>
      <xdr:colOff>101600</xdr:colOff>
      <xdr:row>56</xdr:row>
      <xdr:rowOff>105111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121638</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37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29476</xdr:rowOff>
    </xdr:from>
    <xdr:to>
      <xdr:col>76</xdr:col>
      <xdr:colOff>114300</xdr:colOff>
      <xdr:row>57</xdr:row>
      <xdr:rowOff>56969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802126"/>
          <a:ext cx="889000" cy="2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31285</xdr:rowOff>
    </xdr:from>
    <xdr:to>
      <xdr:col>76</xdr:col>
      <xdr:colOff>165100</xdr:colOff>
      <xdr:row>56</xdr:row>
      <xdr:rowOff>132885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149412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4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3477</xdr:rowOff>
    </xdr:from>
    <xdr:to>
      <xdr:col>71</xdr:col>
      <xdr:colOff>177800</xdr:colOff>
      <xdr:row>57</xdr:row>
      <xdr:rowOff>29476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604677"/>
          <a:ext cx="889000" cy="19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26416</xdr:rowOff>
    </xdr:from>
    <xdr:to>
      <xdr:col>72</xdr:col>
      <xdr:colOff>38100</xdr:colOff>
      <xdr:row>56</xdr:row>
      <xdr:rowOff>128016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6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144543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40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71221</xdr:rowOff>
    </xdr:from>
    <xdr:to>
      <xdr:col>67</xdr:col>
      <xdr:colOff>101600</xdr:colOff>
      <xdr:row>57</xdr:row>
      <xdr:rowOff>1371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67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163948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76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116194</xdr:rowOff>
    </xdr:from>
    <xdr:to>
      <xdr:col>85</xdr:col>
      <xdr:colOff>177800</xdr:colOff>
      <xdr:row>57</xdr:row>
      <xdr:rowOff>46344</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71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94621</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69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154615</xdr:rowOff>
    </xdr:from>
    <xdr:to>
      <xdr:col>81</xdr:col>
      <xdr:colOff>101600</xdr:colOff>
      <xdr:row>57</xdr:row>
      <xdr:rowOff>84765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75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75892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84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6169</xdr:rowOff>
    </xdr:from>
    <xdr:to>
      <xdr:col>76</xdr:col>
      <xdr:colOff>165100</xdr:colOff>
      <xdr:row>57</xdr:row>
      <xdr:rowOff>107769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77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98896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87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150126</xdr:rowOff>
    </xdr:from>
    <xdr:to>
      <xdr:col>72</xdr:col>
      <xdr:colOff>38100</xdr:colOff>
      <xdr:row>57</xdr:row>
      <xdr:rowOff>80276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75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71403</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84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124127</xdr:rowOff>
    </xdr:from>
    <xdr:to>
      <xdr:col>67</xdr:col>
      <xdr:colOff>101600</xdr:colOff>
      <xdr:row>56</xdr:row>
      <xdr:rowOff>54277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55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70804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32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55652</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57152"/>
          <a:ext cx="1269" cy="1531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2329</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3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55652</xdr:rowOff>
    </xdr:from>
    <xdr:to>
      <xdr:col>86</xdr:col>
      <xdr:colOff>25400</xdr:colOff>
      <xdr:row>70</xdr:row>
      <xdr:rowOff>55652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5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13018</xdr:rowOff>
    </xdr:from>
    <xdr:to>
      <xdr:col>85</xdr:col>
      <xdr:colOff>127000</xdr:colOff>
      <xdr:row>78</xdr:row>
      <xdr:rowOff>106629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214668"/>
          <a:ext cx="838200" cy="26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162349</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363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12472</xdr:rowOff>
    </xdr:from>
    <xdr:to>
      <xdr:col>85</xdr:col>
      <xdr:colOff>177800</xdr:colOff>
      <xdr:row>78</xdr:row>
      <xdr:rowOff>114072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106629</xdr:rowOff>
    </xdr:from>
    <xdr:to>
      <xdr:col>81</xdr:col>
      <xdr:colOff>50800</xdr:colOff>
      <xdr:row>78</xdr:row>
      <xdr:rowOff>119850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479729"/>
          <a:ext cx="889000" cy="1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113170</xdr:rowOff>
    </xdr:from>
    <xdr:to>
      <xdr:col>81</xdr:col>
      <xdr:colOff>101600</xdr:colOff>
      <xdr:row>78</xdr:row>
      <xdr:rowOff>43320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59847</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0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93560</xdr:rowOff>
    </xdr:from>
    <xdr:to>
      <xdr:col>76</xdr:col>
      <xdr:colOff>114300</xdr:colOff>
      <xdr:row>78</xdr:row>
      <xdr:rowOff>119850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295210"/>
          <a:ext cx="889000" cy="19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40132</xdr:rowOff>
    </xdr:from>
    <xdr:to>
      <xdr:col>76</xdr:col>
      <xdr:colOff>165100</xdr:colOff>
      <xdr:row>77</xdr:row>
      <xdr:rowOff>141732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24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158259</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01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25857</xdr:rowOff>
    </xdr:from>
    <xdr:to>
      <xdr:col>71</xdr:col>
      <xdr:colOff>177800</xdr:colOff>
      <xdr:row>77</xdr:row>
      <xdr:rowOff>93560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227507"/>
          <a:ext cx="889000" cy="6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151040</xdr:rowOff>
    </xdr:from>
    <xdr:to>
      <xdr:col>72</xdr:col>
      <xdr:colOff>38100</xdr:colOff>
      <xdr:row>76</xdr:row>
      <xdr:rowOff>81190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00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97718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278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33046</xdr:rowOff>
    </xdr:from>
    <xdr:to>
      <xdr:col>67</xdr:col>
      <xdr:colOff>101600</xdr:colOff>
      <xdr:row>77</xdr:row>
      <xdr:rowOff>134646</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23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125773</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327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133668</xdr:rowOff>
    </xdr:from>
    <xdr:to>
      <xdr:col>85</xdr:col>
      <xdr:colOff>177800</xdr:colOff>
      <xdr:row>77</xdr:row>
      <xdr:rowOff>63818</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1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156545</xdr:rowOff>
    </xdr:from>
    <xdr:ext cx="469744"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015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55829</xdr:rowOff>
    </xdr:from>
    <xdr:to>
      <xdr:col>81</xdr:col>
      <xdr:colOff>101600</xdr:colOff>
      <xdr:row>78</xdr:row>
      <xdr:rowOff>157429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2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148556</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52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69050</xdr:rowOff>
    </xdr:from>
    <xdr:to>
      <xdr:col>76</xdr:col>
      <xdr:colOff>165100</xdr:colOff>
      <xdr:row>78</xdr:row>
      <xdr:rowOff>170650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4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161777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353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42760</xdr:rowOff>
    </xdr:from>
    <xdr:to>
      <xdr:col>72</xdr:col>
      <xdr:colOff>38100</xdr:colOff>
      <xdr:row>77</xdr:row>
      <xdr:rowOff>144360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2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135487</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33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146507</xdr:rowOff>
    </xdr:from>
    <xdr:to>
      <xdr:col>67</xdr:col>
      <xdr:colOff>101600</xdr:colOff>
      <xdr:row>77</xdr:row>
      <xdr:rowOff>76657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17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93184</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2951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29998</xdr:rowOff>
    </xdr:from>
    <xdr:to>
      <xdr:col>85</xdr:col>
      <xdr:colOff>126364</xdr:colOff>
      <xdr:row>99</xdr:row>
      <xdr:rowOff>99237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60498"/>
          <a:ext cx="1269" cy="1612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103064</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7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99237</xdr:rowOff>
    </xdr:from>
    <xdr:to>
      <xdr:col>86</xdr:col>
      <xdr:colOff>25400</xdr:colOff>
      <xdr:row>99</xdr:row>
      <xdr:rowOff>99237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72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148125</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23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29998</xdr:rowOff>
    </xdr:from>
    <xdr:to>
      <xdr:col>86</xdr:col>
      <xdr:colOff>25400</xdr:colOff>
      <xdr:row>90</xdr:row>
      <xdr:rowOff>29998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6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121958</xdr:rowOff>
    </xdr:from>
    <xdr:to>
      <xdr:col>85</xdr:col>
      <xdr:colOff>127000</xdr:colOff>
      <xdr:row>93</xdr:row>
      <xdr:rowOff>122110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066808"/>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79736</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538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101309</xdr:rowOff>
    </xdr:from>
    <xdr:to>
      <xdr:col>85</xdr:col>
      <xdr:colOff>177800</xdr:colOff>
      <xdr:row>97</xdr:row>
      <xdr:rowOff>31459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119405</xdr:rowOff>
    </xdr:from>
    <xdr:to>
      <xdr:col>81</xdr:col>
      <xdr:colOff>50800</xdr:colOff>
      <xdr:row>93</xdr:row>
      <xdr:rowOff>122110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6064255"/>
          <a:ext cx="8890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138010</xdr:rowOff>
    </xdr:from>
    <xdr:to>
      <xdr:col>81</xdr:col>
      <xdr:colOff>101600</xdr:colOff>
      <xdr:row>97</xdr:row>
      <xdr:rowOff>68160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59287</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68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119405</xdr:rowOff>
    </xdr:from>
    <xdr:to>
      <xdr:col>76</xdr:col>
      <xdr:colOff>114300</xdr:colOff>
      <xdr:row>94</xdr:row>
      <xdr:rowOff>6680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064255"/>
          <a:ext cx="889000" cy="5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149937</xdr:rowOff>
    </xdr:from>
    <xdr:to>
      <xdr:col>76</xdr:col>
      <xdr:colOff>165100</xdr:colOff>
      <xdr:row>97</xdr:row>
      <xdr:rowOff>80087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71214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70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6680</xdr:rowOff>
    </xdr:from>
    <xdr:to>
      <xdr:col>71</xdr:col>
      <xdr:colOff>177800</xdr:colOff>
      <xdr:row>94</xdr:row>
      <xdr:rowOff>134683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122980"/>
          <a:ext cx="889000" cy="12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121958</xdr:rowOff>
    </xdr:from>
    <xdr:to>
      <xdr:col>72</xdr:col>
      <xdr:colOff>38100</xdr:colOff>
      <xdr:row>97</xdr:row>
      <xdr:rowOff>52108</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5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43235</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67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114275</xdr:rowOff>
    </xdr:from>
    <xdr:to>
      <xdr:col>67</xdr:col>
      <xdr:colOff>101600</xdr:colOff>
      <xdr:row>97</xdr:row>
      <xdr:rowOff>44425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57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35552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66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71158</xdr:rowOff>
    </xdr:from>
    <xdr:to>
      <xdr:col>85</xdr:col>
      <xdr:colOff>177800</xdr:colOff>
      <xdr:row>94</xdr:row>
      <xdr:rowOff>1308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01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94035</xdr:rowOff>
    </xdr:from>
    <xdr:ext cx="599010"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5867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71310</xdr:rowOff>
    </xdr:from>
    <xdr:to>
      <xdr:col>81</xdr:col>
      <xdr:colOff>101600</xdr:colOff>
      <xdr:row>94</xdr:row>
      <xdr:rowOff>1460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0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17987</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181795" y="15791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68605</xdr:rowOff>
    </xdr:from>
    <xdr:to>
      <xdr:col>76</xdr:col>
      <xdr:colOff>165100</xdr:colOff>
      <xdr:row>93</xdr:row>
      <xdr:rowOff>170205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01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15282</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292795" y="15788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127330</xdr:rowOff>
    </xdr:from>
    <xdr:to>
      <xdr:col>72</xdr:col>
      <xdr:colOff>38100</xdr:colOff>
      <xdr:row>94</xdr:row>
      <xdr:rowOff>57480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07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74007</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03795" y="15847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83883</xdr:rowOff>
    </xdr:from>
    <xdr:to>
      <xdr:col>67</xdr:col>
      <xdr:colOff>101600</xdr:colOff>
      <xdr:row>95</xdr:row>
      <xdr:rowOff>14033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20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30560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597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88036</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574436"/>
          <a:ext cx="1269" cy="1080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9618</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696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34713</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34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88036</xdr:rowOff>
    </xdr:from>
    <xdr:to>
      <xdr:col>116</xdr:col>
      <xdr:colOff>152400</xdr:colOff>
      <xdr:row>32</xdr:row>
      <xdr:rowOff>88036</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57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98518</xdr:rowOff>
    </xdr:from>
    <xdr:ext cx="313932"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4421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75641</xdr:rowOff>
    </xdr:from>
    <xdr:to>
      <xdr:col>116</xdr:col>
      <xdr:colOff>114300</xdr:colOff>
      <xdr:row>39</xdr:row>
      <xdr:rowOff>5791</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59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70155</xdr:rowOff>
    </xdr:from>
    <xdr:to>
      <xdr:col>112</xdr:col>
      <xdr:colOff>38100</xdr:colOff>
      <xdr:row>39</xdr:row>
      <xdr:rowOff>305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5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16832</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66333" y="63604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64212</xdr:rowOff>
    </xdr:from>
    <xdr:to>
      <xdr:col>107</xdr:col>
      <xdr:colOff>101600</xdr:colOff>
      <xdr:row>38</xdr:row>
      <xdr:rowOff>165812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10888</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77333" y="635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66040</xdr:rowOff>
    </xdr:from>
    <xdr:to>
      <xdr:col>102</xdr:col>
      <xdr:colOff>165100</xdr:colOff>
      <xdr:row>38</xdr:row>
      <xdr:rowOff>167640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12717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88333" y="63563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57353</xdr:rowOff>
    </xdr:from>
    <xdr:to>
      <xdr:col>98</xdr:col>
      <xdr:colOff>38100</xdr:colOff>
      <xdr:row>38</xdr:row>
      <xdr:rowOff>158953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5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4030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99333" y="63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54068</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569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民生費は、住民一人当たり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千円となっており、前年度より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物価高騰対策等に係る給付金事業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による扶助費の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が主な要因である。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農林水産業費は、住民一人当たり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千円となっており、前年度より増となった。熊野アグリパーク用地取得事業による普通建設事業費の増が主な要因である。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商工費は、住民一人当たり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千円となっており、前年度より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商品券支給事業による補助費等の減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が主な要因である。</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災害復旧</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千円となっており、前年度より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月の台風第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号による災害復旧事業による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が主な要因である。</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公債費は、住民一人当たり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千円となり、前年度と同水準となった。平成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年台風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号（紀伊半島大水害）の災害復旧に係る市債元金の償還が令和５年度で終了する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広域ごみ処理施設整備事業などの大型事業が控える中、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今後も国費等の財源確保に努め、地方債を活用する際は財政措置の有利な地方債の活用と発行の抑制を行い、削減に努める。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三重県熊野市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財政調整基金残高は、適切な財源確保と歳出の精査により、取崩しを回避しており、前年度から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％増加している。また、実質収支額</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は黒字となっているものの、実質単年度収支は赤字に転じた。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三重県熊野市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各会計ともに黒字となっており、過去５年間の年度ごとに多少増減はあるものの、標準財政規模比は横ばい傾向にある。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14098972</v>
      </c>
      <c r="BO4" s="407"/>
      <c r="BP4" s="407"/>
      <c r="BQ4" s="407"/>
      <c r="BR4" s="407"/>
      <c r="BS4" s="407"/>
      <c r="BT4" s="407"/>
      <c r="BU4" s="408"/>
      <c r="BV4" s="406">
        <v>14589885</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11.3</v>
      </c>
      <c r="CU4" s="413"/>
      <c r="CV4" s="413"/>
      <c r="CW4" s="413"/>
      <c r="CX4" s="413"/>
      <c r="CY4" s="413"/>
      <c r="CZ4" s="413"/>
      <c r="DA4" s="414"/>
      <c r="DB4" s="412">
        <v>11.9</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13012367</v>
      </c>
      <c r="BO5" s="444"/>
      <c r="BP5" s="444"/>
      <c r="BQ5" s="444"/>
      <c r="BR5" s="444"/>
      <c r="BS5" s="444"/>
      <c r="BT5" s="444"/>
      <c r="BU5" s="445"/>
      <c r="BV5" s="443">
        <v>13582514</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81.900000000000006</v>
      </c>
      <c r="CU5" s="441"/>
      <c r="CV5" s="441"/>
      <c r="CW5" s="441"/>
      <c r="CX5" s="441"/>
      <c r="CY5" s="441"/>
      <c r="CZ5" s="441"/>
      <c r="DA5" s="442"/>
      <c r="DB5" s="440">
        <v>82.2</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1086605</v>
      </c>
      <c r="BO6" s="444"/>
      <c r="BP6" s="444"/>
      <c r="BQ6" s="444"/>
      <c r="BR6" s="444"/>
      <c r="BS6" s="444"/>
      <c r="BT6" s="444"/>
      <c r="BU6" s="445"/>
      <c r="BV6" s="443">
        <v>1007371</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81.900000000000006</v>
      </c>
      <c r="CU6" s="481"/>
      <c r="CV6" s="481"/>
      <c r="CW6" s="481"/>
      <c r="CX6" s="481"/>
      <c r="CY6" s="481"/>
      <c r="CZ6" s="481"/>
      <c r="DA6" s="482"/>
      <c r="DB6" s="480">
        <v>82.2</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248650</v>
      </c>
      <c r="BO7" s="444"/>
      <c r="BP7" s="444"/>
      <c r="BQ7" s="444"/>
      <c r="BR7" s="444"/>
      <c r="BS7" s="444"/>
      <c r="BT7" s="444"/>
      <c r="BU7" s="445"/>
      <c r="BV7" s="443">
        <v>112383</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7407643</v>
      </c>
      <c r="CU7" s="444"/>
      <c r="CV7" s="444"/>
      <c r="CW7" s="444"/>
      <c r="CX7" s="444"/>
      <c r="CY7" s="444"/>
      <c r="CZ7" s="444"/>
      <c r="DA7" s="445"/>
      <c r="DB7" s="443">
        <v>7506340</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104</v>
      </c>
      <c r="AV8" s="476"/>
      <c r="AW8" s="476"/>
      <c r="AX8" s="476"/>
      <c r="AY8" s="477" t="s">
        <v>105</v>
      </c>
      <c r="AZ8" s="478"/>
      <c r="BA8" s="478"/>
      <c r="BB8" s="478"/>
      <c r="BC8" s="478"/>
      <c r="BD8" s="478"/>
      <c r="BE8" s="478"/>
      <c r="BF8" s="478"/>
      <c r="BG8" s="478"/>
      <c r="BH8" s="478"/>
      <c r="BI8" s="478"/>
      <c r="BJ8" s="478"/>
      <c r="BK8" s="478"/>
      <c r="BL8" s="478"/>
      <c r="BM8" s="479"/>
      <c r="BN8" s="443">
        <v>837955</v>
      </c>
      <c r="BO8" s="444"/>
      <c r="BP8" s="444"/>
      <c r="BQ8" s="444"/>
      <c r="BR8" s="444"/>
      <c r="BS8" s="444"/>
      <c r="BT8" s="444"/>
      <c r="BU8" s="445"/>
      <c r="BV8" s="443">
        <v>894988</v>
      </c>
      <c r="BW8" s="444"/>
      <c r="BX8" s="444"/>
      <c r="BY8" s="444"/>
      <c r="BZ8" s="444"/>
      <c r="CA8" s="444"/>
      <c r="CB8" s="444"/>
      <c r="CC8" s="445"/>
      <c r="CD8" s="446" t="s">
        <v>106</v>
      </c>
      <c r="CE8" s="447"/>
      <c r="CF8" s="447"/>
      <c r="CG8" s="447"/>
      <c r="CH8" s="447"/>
      <c r="CI8" s="447"/>
      <c r="CJ8" s="447"/>
      <c r="CK8" s="447"/>
      <c r="CL8" s="447"/>
      <c r="CM8" s="447"/>
      <c r="CN8" s="447"/>
      <c r="CO8" s="447"/>
      <c r="CP8" s="447"/>
      <c r="CQ8" s="447"/>
      <c r="CR8" s="447"/>
      <c r="CS8" s="448"/>
      <c r="CT8" s="483">
        <v>0.25</v>
      </c>
      <c r="CU8" s="484"/>
      <c r="CV8" s="484"/>
      <c r="CW8" s="484"/>
      <c r="CX8" s="484"/>
      <c r="CY8" s="484"/>
      <c r="CZ8" s="484"/>
      <c r="DA8" s="485"/>
      <c r="DB8" s="483">
        <v>0.25</v>
      </c>
      <c r="DC8" s="484"/>
      <c r="DD8" s="484"/>
      <c r="DE8" s="484"/>
      <c r="DF8" s="484"/>
      <c r="DG8" s="484"/>
      <c r="DH8" s="484"/>
      <c r="DI8" s="485"/>
    </row>
    <row r="9" spans="1:119" ht="18.75" customHeight="1" thickBot="1" x14ac:dyDescent="0.25">
      <c r="A9" s="181"/>
      <c r="B9" s="437" t="s">
        <v>107</v>
      </c>
      <c r="C9" s="438"/>
      <c r="D9" s="438"/>
      <c r="E9" s="438"/>
      <c r="F9" s="438"/>
      <c r="G9" s="438"/>
      <c r="H9" s="438"/>
      <c r="I9" s="438"/>
      <c r="J9" s="438"/>
      <c r="K9" s="486"/>
      <c r="L9" s="487" t="s">
        <v>108</v>
      </c>
      <c r="M9" s="488"/>
      <c r="N9" s="488"/>
      <c r="O9" s="488"/>
      <c r="P9" s="488"/>
      <c r="Q9" s="489"/>
      <c r="R9" s="490">
        <v>15965</v>
      </c>
      <c r="S9" s="491"/>
      <c r="T9" s="491"/>
      <c r="U9" s="491"/>
      <c r="V9" s="492"/>
      <c r="W9" s="400" t="s">
        <v>109</v>
      </c>
      <c r="X9" s="401"/>
      <c r="Y9" s="401"/>
      <c r="Z9" s="401"/>
      <c r="AA9" s="401"/>
      <c r="AB9" s="401"/>
      <c r="AC9" s="401"/>
      <c r="AD9" s="401"/>
      <c r="AE9" s="401"/>
      <c r="AF9" s="401"/>
      <c r="AG9" s="401"/>
      <c r="AH9" s="401"/>
      <c r="AI9" s="401"/>
      <c r="AJ9" s="401"/>
      <c r="AK9" s="401"/>
      <c r="AL9" s="402"/>
      <c r="AM9" s="472" t="s">
        <v>110</v>
      </c>
      <c r="AN9" s="473"/>
      <c r="AO9" s="473"/>
      <c r="AP9" s="473"/>
      <c r="AQ9" s="473"/>
      <c r="AR9" s="473"/>
      <c r="AS9" s="473"/>
      <c r="AT9" s="474"/>
      <c r="AU9" s="475" t="s">
        <v>90</v>
      </c>
      <c r="AV9" s="476"/>
      <c r="AW9" s="476"/>
      <c r="AX9" s="476"/>
      <c r="AY9" s="477" t="s">
        <v>111</v>
      </c>
      <c r="AZ9" s="478"/>
      <c r="BA9" s="478"/>
      <c r="BB9" s="478"/>
      <c r="BC9" s="478"/>
      <c r="BD9" s="478"/>
      <c r="BE9" s="478"/>
      <c r="BF9" s="478"/>
      <c r="BG9" s="478"/>
      <c r="BH9" s="478"/>
      <c r="BI9" s="478"/>
      <c r="BJ9" s="478"/>
      <c r="BK9" s="478"/>
      <c r="BL9" s="478"/>
      <c r="BM9" s="479"/>
      <c r="BN9" s="443">
        <v>-57033</v>
      </c>
      <c r="BO9" s="444"/>
      <c r="BP9" s="444"/>
      <c r="BQ9" s="444"/>
      <c r="BR9" s="444"/>
      <c r="BS9" s="444"/>
      <c r="BT9" s="444"/>
      <c r="BU9" s="445"/>
      <c r="BV9" s="443">
        <v>50917</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16.899999999999999</v>
      </c>
      <c r="CU9" s="441"/>
      <c r="CV9" s="441"/>
      <c r="CW9" s="441"/>
      <c r="CX9" s="441"/>
      <c r="CY9" s="441"/>
      <c r="CZ9" s="441"/>
      <c r="DA9" s="442"/>
      <c r="DB9" s="440">
        <v>17.5</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113</v>
      </c>
      <c r="M10" s="473"/>
      <c r="N10" s="473"/>
      <c r="O10" s="473"/>
      <c r="P10" s="473"/>
      <c r="Q10" s="474"/>
      <c r="R10" s="494">
        <v>17322</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104</v>
      </c>
      <c r="AV10" s="476"/>
      <c r="AW10" s="476"/>
      <c r="AX10" s="476"/>
      <c r="AY10" s="477" t="s">
        <v>115</v>
      </c>
      <c r="AZ10" s="478"/>
      <c r="BA10" s="478"/>
      <c r="BB10" s="478"/>
      <c r="BC10" s="478"/>
      <c r="BD10" s="478"/>
      <c r="BE10" s="478"/>
      <c r="BF10" s="478"/>
      <c r="BG10" s="478"/>
      <c r="BH10" s="478"/>
      <c r="BI10" s="478"/>
      <c r="BJ10" s="478"/>
      <c r="BK10" s="478"/>
      <c r="BL10" s="478"/>
      <c r="BM10" s="479"/>
      <c r="BN10" s="443">
        <v>8360</v>
      </c>
      <c r="BO10" s="444"/>
      <c r="BP10" s="444"/>
      <c r="BQ10" s="444"/>
      <c r="BR10" s="444"/>
      <c r="BS10" s="444"/>
      <c r="BT10" s="444"/>
      <c r="BU10" s="445"/>
      <c r="BV10" s="443">
        <v>6177</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104</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15299</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15168</v>
      </c>
      <c r="S13" s="528"/>
      <c r="T13" s="528"/>
      <c r="U13" s="528"/>
      <c r="V13" s="529"/>
      <c r="W13" s="459" t="s">
        <v>131</v>
      </c>
      <c r="X13" s="460"/>
      <c r="Y13" s="460"/>
      <c r="Z13" s="460"/>
      <c r="AA13" s="460"/>
      <c r="AB13" s="450"/>
      <c r="AC13" s="494">
        <v>533</v>
      </c>
      <c r="AD13" s="495"/>
      <c r="AE13" s="495"/>
      <c r="AF13" s="495"/>
      <c r="AG13" s="537"/>
      <c r="AH13" s="494">
        <v>578</v>
      </c>
      <c r="AI13" s="495"/>
      <c r="AJ13" s="495"/>
      <c r="AK13" s="495"/>
      <c r="AL13" s="496"/>
      <c r="AM13" s="472" t="s">
        <v>132</v>
      </c>
      <c r="AN13" s="473"/>
      <c r="AO13" s="473"/>
      <c r="AP13" s="473"/>
      <c r="AQ13" s="473"/>
      <c r="AR13" s="473"/>
      <c r="AS13" s="473"/>
      <c r="AT13" s="474"/>
      <c r="AU13" s="475" t="s">
        <v>104</v>
      </c>
      <c r="AV13" s="476"/>
      <c r="AW13" s="476"/>
      <c r="AX13" s="476"/>
      <c r="AY13" s="477" t="s">
        <v>133</v>
      </c>
      <c r="AZ13" s="478"/>
      <c r="BA13" s="478"/>
      <c r="BB13" s="478"/>
      <c r="BC13" s="478"/>
      <c r="BD13" s="478"/>
      <c r="BE13" s="478"/>
      <c r="BF13" s="478"/>
      <c r="BG13" s="478"/>
      <c r="BH13" s="478"/>
      <c r="BI13" s="478"/>
      <c r="BJ13" s="478"/>
      <c r="BK13" s="478"/>
      <c r="BL13" s="478"/>
      <c r="BM13" s="479"/>
      <c r="BN13" s="443">
        <v>-48673</v>
      </c>
      <c r="BO13" s="444"/>
      <c r="BP13" s="444"/>
      <c r="BQ13" s="444"/>
      <c r="BR13" s="444"/>
      <c r="BS13" s="444"/>
      <c r="BT13" s="444"/>
      <c r="BU13" s="445"/>
      <c r="BV13" s="443">
        <v>57094</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5.5</v>
      </c>
      <c r="CU13" s="441"/>
      <c r="CV13" s="441"/>
      <c r="CW13" s="441"/>
      <c r="CX13" s="441"/>
      <c r="CY13" s="441"/>
      <c r="CZ13" s="441"/>
      <c r="DA13" s="442"/>
      <c r="DB13" s="440">
        <v>5.3</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15738</v>
      </c>
      <c r="S14" s="528"/>
      <c r="T14" s="528"/>
      <c r="U14" s="528"/>
      <c r="V14" s="529"/>
      <c r="W14" s="433"/>
      <c r="X14" s="434"/>
      <c r="Y14" s="434"/>
      <c r="Z14" s="434"/>
      <c r="AA14" s="434"/>
      <c r="AB14" s="423"/>
      <c r="AC14" s="530">
        <v>7.7</v>
      </c>
      <c r="AD14" s="531"/>
      <c r="AE14" s="531"/>
      <c r="AF14" s="531"/>
      <c r="AG14" s="532"/>
      <c r="AH14" s="530">
        <v>8</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15631</v>
      </c>
      <c r="S15" s="528"/>
      <c r="T15" s="528"/>
      <c r="U15" s="528"/>
      <c r="V15" s="529"/>
      <c r="W15" s="459" t="s">
        <v>137</v>
      </c>
      <c r="X15" s="460"/>
      <c r="Y15" s="460"/>
      <c r="Z15" s="460"/>
      <c r="AA15" s="460"/>
      <c r="AB15" s="450"/>
      <c r="AC15" s="494">
        <v>1212</v>
      </c>
      <c r="AD15" s="495"/>
      <c r="AE15" s="495"/>
      <c r="AF15" s="495"/>
      <c r="AG15" s="537"/>
      <c r="AH15" s="494">
        <v>1255</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1825946</v>
      </c>
      <c r="BO15" s="407"/>
      <c r="BP15" s="407"/>
      <c r="BQ15" s="407"/>
      <c r="BR15" s="407"/>
      <c r="BS15" s="407"/>
      <c r="BT15" s="407"/>
      <c r="BU15" s="408"/>
      <c r="BV15" s="406">
        <v>1777054</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17.600000000000001</v>
      </c>
      <c r="AD16" s="531"/>
      <c r="AE16" s="531"/>
      <c r="AF16" s="531"/>
      <c r="AG16" s="532"/>
      <c r="AH16" s="530">
        <v>17.399999999999999</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6970103</v>
      </c>
      <c r="BO16" s="444"/>
      <c r="BP16" s="444"/>
      <c r="BQ16" s="444"/>
      <c r="BR16" s="444"/>
      <c r="BS16" s="444"/>
      <c r="BT16" s="444"/>
      <c r="BU16" s="445"/>
      <c r="BV16" s="443">
        <v>7022411</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5145</v>
      </c>
      <c r="AD17" s="495"/>
      <c r="AE17" s="495"/>
      <c r="AF17" s="495"/>
      <c r="AG17" s="537"/>
      <c r="AH17" s="494">
        <v>5363</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2246206</v>
      </c>
      <c r="BO17" s="444"/>
      <c r="BP17" s="444"/>
      <c r="BQ17" s="444"/>
      <c r="BR17" s="444"/>
      <c r="BS17" s="444"/>
      <c r="BT17" s="444"/>
      <c r="BU17" s="445"/>
      <c r="BV17" s="443">
        <v>2189636</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147</v>
      </c>
      <c r="C18" s="486"/>
      <c r="D18" s="486"/>
      <c r="E18" s="566"/>
      <c r="F18" s="566"/>
      <c r="G18" s="566"/>
      <c r="H18" s="566"/>
      <c r="I18" s="566"/>
      <c r="J18" s="566"/>
      <c r="K18" s="566"/>
      <c r="L18" s="567">
        <v>373.35</v>
      </c>
      <c r="M18" s="567"/>
      <c r="N18" s="567"/>
      <c r="O18" s="567"/>
      <c r="P18" s="567"/>
      <c r="Q18" s="567"/>
      <c r="R18" s="568"/>
      <c r="S18" s="568"/>
      <c r="T18" s="568"/>
      <c r="U18" s="568"/>
      <c r="V18" s="569"/>
      <c r="W18" s="461"/>
      <c r="X18" s="462"/>
      <c r="Y18" s="462"/>
      <c r="Z18" s="462"/>
      <c r="AA18" s="462"/>
      <c r="AB18" s="453"/>
      <c r="AC18" s="570">
        <v>74.7</v>
      </c>
      <c r="AD18" s="571"/>
      <c r="AE18" s="571"/>
      <c r="AF18" s="571"/>
      <c r="AG18" s="572"/>
      <c r="AH18" s="570">
        <v>74.5</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6070977</v>
      </c>
      <c r="BO18" s="444"/>
      <c r="BP18" s="444"/>
      <c r="BQ18" s="444"/>
      <c r="BR18" s="444"/>
      <c r="BS18" s="444"/>
      <c r="BT18" s="444"/>
      <c r="BU18" s="445"/>
      <c r="BV18" s="443">
        <v>6195903</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149</v>
      </c>
      <c r="C19" s="486"/>
      <c r="D19" s="486"/>
      <c r="E19" s="566"/>
      <c r="F19" s="566"/>
      <c r="G19" s="566"/>
      <c r="H19" s="566"/>
      <c r="I19" s="566"/>
      <c r="J19" s="566"/>
      <c r="K19" s="566"/>
      <c r="L19" s="574">
        <v>43</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9386852</v>
      </c>
      <c r="BO19" s="444"/>
      <c r="BP19" s="444"/>
      <c r="BQ19" s="444"/>
      <c r="BR19" s="444"/>
      <c r="BS19" s="444"/>
      <c r="BT19" s="444"/>
      <c r="BU19" s="445"/>
      <c r="BV19" s="443">
        <v>9298599</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151</v>
      </c>
      <c r="C20" s="486"/>
      <c r="D20" s="486"/>
      <c r="E20" s="566"/>
      <c r="F20" s="566"/>
      <c r="G20" s="566"/>
      <c r="H20" s="566"/>
      <c r="I20" s="566"/>
      <c r="J20" s="566"/>
      <c r="K20" s="566"/>
      <c r="L20" s="574">
        <v>7751</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10734058</v>
      </c>
      <c r="BO22" s="407"/>
      <c r="BP22" s="407"/>
      <c r="BQ22" s="407"/>
      <c r="BR22" s="407"/>
      <c r="BS22" s="407"/>
      <c r="BT22" s="407"/>
      <c r="BU22" s="408"/>
      <c r="BV22" s="406">
        <v>11312306</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8020957</v>
      </c>
      <c r="BO23" s="444"/>
      <c r="BP23" s="444"/>
      <c r="BQ23" s="444"/>
      <c r="BR23" s="444"/>
      <c r="BS23" s="444"/>
      <c r="BT23" s="444"/>
      <c r="BU23" s="445"/>
      <c r="BV23" s="443">
        <v>8262908</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161</v>
      </c>
      <c r="F24" s="473"/>
      <c r="G24" s="473"/>
      <c r="H24" s="473"/>
      <c r="I24" s="473"/>
      <c r="J24" s="473"/>
      <c r="K24" s="474"/>
      <c r="L24" s="494">
        <v>1</v>
      </c>
      <c r="M24" s="495"/>
      <c r="N24" s="495"/>
      <c r="O24" s="495"/>
      <c r="P24" s="537"/>
      <c r="Q24" s="494">
        <v>9000</v>
      </c>
      <c r="R24" s="495"/>
      <c r="S24" s="495"/>
      <c r="T24" s="495"/>
      <c r="U24" s="495"/>
      <c r="V24" s="537"/>
      <c r="W24" s="589"/>
      <c r="X24" s="590"/>
      <c r="Y24" s="591"/>
      <c r="Z24" s="493" t="s">
        <v>162</v>
      </c>
      <c r="AA24" s="473"/>
      <c r="AB24" s="473"/>
      <c r="AC24" s="473"/>
      <c r="AD24" s="473"/>
      <c r="AE24" s="473"/>
      <c r="AF24" s="473"/>
      <c r="AG24" s="474"/>
      <c r="AH24" s="494">
        <v>249</v>
      </c>
      <c r="AI24" s="495"/>
      <c r="AJ24" s="495"/>
      <c r="AK24" s="495"/>
      <c r="AL24" s="537"/>
      <c r="AM24" s="494">
        <v>844110</v>
      </c>
      <c r="AN24" s="495"/>
      <c r="AO24" s="495"/>
      <c r="AP24" s="495"/>
      <c r="AQ24" s="495"/>
      <c r="AR24" s="537"/>
      <c r="AS24" s="494">
        <v>3390</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10117762</v>
      </c>
      <c r="BO24" s="444"/>
      <c r="BP24" s="444"/>
      <c r="BQ24" s="444"/>
      <c r="BR24" s="444"/>
      <c r="BS24" s="444"/>
      <c r="BT24" s="444"/>
      <c r="BU24" s="445"/>
      <c r="BV24" s="443">
        <v>10538874</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164</v>
      </c>
      <c r="F25" s="473"/>
      <c r="G25" s="473"/>
      <c r="H25" s="473"/>
      <c r="I25" s="473"/>
      <c r="J25" s="473"/>
      <c r="K25" s="474"/>
      <c r="L25" s="494">
        <v>1</v>
      </c>
      <c r="M25" s="495"/>
      <c r="N25" s="495"/>
      <c r="O25" s="495"/>
      <c r="P25" s="537"/>
      <c r="Q25" s="494">
        <v>6700</v>
      </c>
      <c r="R25" s="495"/>
      <c r="S25" s="495"/>
      <c r="T25" s="495"/>
      <c r="U25" s="495"/>
      <c r="V25" s="537"/>
      <c r="W25" s="589"/>
      <c r="X25" s="590"/>
      <c r="Y25" s="591"/>
      <c r="Z25" s="493" t="s">
        <v>165</v>
      </c>
      <c r="AA25" s="473"/>
      <c r="AB25" s="473"/>
      <c r="AC25" s="473"/>
      <c r="AD25" s="473"/>
      <c r="AE25" s="473"/>
      <c r="AF25" s="473"/>
      <c r="AG25" s="474"/>
      <c r="AH25" s="494">
        <v>80</v>
      </c>
      <c r="AI25" s="495"/>
      <c r="AJ25" s="495"/>
      <c r="AK25" s="495"/>
      <c r="AL25" s="537"/>
      <c r="AM25" s="494">
        <v>277280</v>
      </c>
      <c r="AN25" s="495"/>
      <c r="AO25" s="495"/>
      <c r="AP25" s="495"/>
      <c r="AQ25" s="495"/>
      <c r="AR25" s="537"/>
      <c r="AS25" s="494">
        <v>3466</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473303</v>
      </c>
      <c r="BO25" s="407"/>
      <c r="BP25" s="407"/>
      <c r="BQ25" s="407"/>
      <c r="BR25" s="407"/>
      <c r="BS25" s="407"/>
      <c r="BT25" s="407"/>
      <c r="BU25" s="408"/>
      <c r="BV25" s="406">
        <v>594371</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167</v>
      </c>
      <c r="F26" s="473"/>
      <c r="G26" s="473"/>
      <c r="H26" s="473"/>
      <c r="I26" s="473"/>
      <c r="J26" s="473"/>
      <c r="K26" s="474"/>
      <c r="L26" s="494">
        <v>1</v>
      </c>
      <c r="M26" s="495"/>
      <c r="N26" s="495"/>
      <c r="O26" s="495"/>
      <c r="P26" s="537"/>
      <c r="Q26" s="494">
        <v>6300</v>
      </c>
      <c r="R26" s="495"/>
      <c r="S26" s="495"/>
      <c r="T26" s="495"/>
      <c r="U26" s="495"/>
      <c r="V26" s="537"/>
      <c r="W26" s="589"/>
      <c r="X26" s="590"/>
      <c r="Y26" s="591"/>
      <c r="Z26" s="493" t="s">
        <v>168</v>
      </c>
      <c r="AA26" s="595"/>
      <c r="AB26" s="595"/>
      <c r="AC26" s="595"/>
      <c r="AD26" s="595"/>
      <c r="AE26" s="595"/>
      <c r="AF26" s="595"/>
      <c r="AG26" s="596"/>
      <c r="AH26" s="494">
        <v>3</v>
      </c>
      <c r="AI26" s="495"/>
      <c r="AJ26" s="495"/>
      <c r="AK26" s="495"/>
      <c r="AL26" s="537"/>
      <c r="AM26" s="494">
        <v>7764</v>
      </c>
      <c r="AN26" s="495"/>
      <c r="AO26" s="495"/>
      <c r="AP26" s="495"/>
      <c r="AQ26" s="495"/>
      <c r="AR26" s="537"/>
      <c r="AS26" s="494">
        <v>2588</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170</v>
      </c>
      <c r="F27" s="473"/>
      <c r="G27" s="473"/>
      <c r="H27" s="473"/>
      <c r="I27" s="473"/>
      <c r="J27" s="473"/>
      <c r="K27" s="474"/>
      <c r="L27" s="494">
        <v>1</v>
      </c>
      <c r="M27" s="495"/>
      <c r="N27" s="495"/>
      <c r="O27" s="495"/>
      <c r="P27" s="537"/>
      <c r="Q27" s="494">
        <v>4400</v>
      </c>
      <c r="R27" s="495"/>
      <c r="S27" s="495"/>
      <c r="T27" s="495"/>
      <c r="U27" s="495"/>
      <c r="V27" s="537"/>
      <c r="W27" s="589"/>
      <c r="X27" s="590"/>
      <c r="Y27" s="591"/>
      <c r="Z27" s="493" t="s">
        <v>171</v>
      </c>
      <c r="AA27" s="473"/>
      <c r="AB27" s="473"/>
      <c r="AC27" s="473"/>
      <c r="AD27" s="473"/>
      <c r="AE27" s="473"/>
      <c r="AF27" s="473"/>
      <c r="AG27" s="474"/>
      <c r="AH27" s="494" t="s">
        <v>122</v>
      </c>
      <c r="AI27" s="495"/>
      <c r="AJ27" s="495"/>
      <c r="AK27" s="495"/>
      <c r="AL27" s="537"/>
      <c r="AM27" s="494" t="s">
        <v>122</v>
      </c>
      <c r="AN27" s="495"/>
      <c r="AO27" s="495"/>
      <c r="AP27" s="495"/>
      <c r="AQ27" s="495"/>
      <c r="AR27" s="537"/>
      <c r="AS27" s="494" t="s">
        <v>122</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402672</v>
      </c>
      <c r="BO27" s="563"/>
      <c r="BP27" s="563"/>
      <c r="BQ27" s="563"/>
      <c r="BR27" s="563"/>
      <c r="BS27" s="563"/>
      <c r="BT27" s="563"/>
      <c r="BU27" s="564"/>
      <c r="BV27" s="562">
        <v>402672</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173</v>
      </c>
      <c r="F28" s="473"/>
      <c r="G28" s="473"/>
      <c r="H28" s="473"/>
      <c r="I28" s="473"/>
      <c r="J28" s="473"/>
      <c r="K28" s="474"/>
      <c r="L28" s="494">
        <v>1</v>
      </c>
      <c r="M28" s="495"/>
      <c r="N28" s="495"/>
      <c r="O28" s="495"/>
      <c r="P28" s="537"/>
      <c r="Q28" s="494">
        <v>3700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4633452</v>
      </c>
      <c r="BO28" s="407"/>
      <c r="BP28" s="407"/>
      <c r="BQ28" s="407"/>
      <c r="BR28" s="407"/>
      <c r="BS28" s="407"/>
      <c r="BT28" s="407"/>
      <c r="BU28" s="408"/>
      <c r="BV28" s="406">
        <v>4175092</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176</v>
      </c>
      <c r="F29" s="473"/>
      <c r="G29" s="473"/>
      <c r="H29" s="473"/>
      <c r="I29" s="473"/>
      <c r="J29" s="473"/>
      <c r="K29" s="474"/>
      <c r="L29" s="494">
        <v>12</v>
      </c>
      <c r="M29" s="495"/>
      <c r="N29" s="495"/>
      <c r="O29" s="495"/>
      <c r="P29" s="537"/>
      <c r="Q29" s="494">
        <v>3400</v>
      </c>
      <c r="R29" s="495"/>
      <c r="S29" s="495"/>
      <c r="T29" s="495"/>
      <c r="U29" s="495"/>
      <c r="V29" s="537"/>
      <c r="W29" s="592"/>
      <c r="X29" s="593"/>
      <c r="Y29" s="594"/>
      <c r="Z29" s="493" t="s">
        <v>177</v>
      </c>
      <c r="AA29" s="473"/>
      <c r="AB29" s="473"/>
      <c r="AC29" s="473"/>
      <c r="AD29" s="473"/>
      <c r="AE29" s="473"/>
      <c r="AF29" s="473"/>
      <c r="AG29" s="474"/>
      <c r="AH29" s="494">
        <v>249</v>
      </c>
      <c r="AI29" s="495"/>
      <c r="AJ29" s="495"/>
      <c r="AK29" s="495"/>
      <c r="AL29" s="537"/>
      <c r="AM29" s="494">
        <v>844110</v>
      </c>
      <c r="AN29" s="495"/>
      <c r="AO29" s="495"/>
      <c r="AP29" s="495"/>
      <c r="AQ29" s="495"/>
      <c r="AR29" s="537"/>
      <c r="AS29" s="494">
        <v>3390</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1902952</v>
      </c>
      <c r="BO29" s="444"/>
      <c r="BP29" s="444"/>
      <c r="BQ29" s="444"/>
      <c r="BR29" s="444"/>
      <c r="BS29" s="444"/>
      <c r="BT29" s="444"/>
      <c r="BU29" s="445"/>
      <c r="BV29" s="443">
        <v>1752319</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100.4</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2232203</v>
      </c>
      <c r="BO30" s="563"/>
      <c r="BP30" s="563"/>
      <c r="BQ30" s="563"/>
      <c r="BR30" s="563"/>
      <c r="BS30" s="563"/>
      <c r="BT30" s="563"/>
      <c r="BU30" s="564"/>
      <c r="BV30" s="562">
        <v>2311862</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4</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IF('各会計、関係団体の財政状況及び健全化判断比率'!B30="","",'各会計、関係団体の財政状況及び健全化判断比率'!B30)</f>
        <v>水道事業会計</v>
      </c>
      <c r="AP34" s="634"/>
      <c r="AQ34" s="634"/>
      <c r="AR34" s="634"/>
      <c r="AS34" s="634"/>
      <c r="AT34" s="634"/>
      <c r="AU34" s="634"/>
      <c r="AV34" s="634"/>
      <c r="AW34" s="634"/>
      <c r="AX34" s="634"/>
      <c r="AY34" s="634"/>
      <c r="AZ34" s="634"/>
      <c r="BA34" s="634"/>
      <c r="BB34" s="634"/>
      <c r="BC34" s="634"/>
      <c r="BD34" s="181"/>
      <c r="BE34" s="633">
        <f>IF(BG34="","",MAX(C34:D43,U34:V43,AM34:AN43)+1)</f>
        <v>7</v>
      </c>
      <c r="BF34" s="633"/>
      <c r="BG34" s="634" t="str">
        <f>IF('各会計、関係団体の財政状況及び健全化判断比率'!B31="","",'各会計、関係団体の財政状況及び健全化判断比率'!B31)</f>
        <v>紀和地区水道事業特別会計</v>
      </c>
      <c r="BH34" s="634"/>
      <c r="BI34" s="634"/>
      <c r="BJ34" s="634"/>
      <c r="BK34" s="634"/>
      <c r="BL34" s="634"/>
      <c r="BM34" s="634"/>
      <c r="BN34" s="634"/>
      <c r="BO34" s="634"/>
      <c r="BP34" s="634"/>
      <c r="BQ34" s="634"/>
      <c r="BR34" s="634"/>
      <c r="BS34" s="634"/>
      <c r="BT34" s="634"/>
      <c r="BU34" s="634"/>
      <c r="BV34" s="181"/>
      <c r="BW34" s="633">
        <f>IF(BY34="","",MAX(C34:D43,U34:V43,AM34:AN43,BE34:BF43)+1)</f>
        <v>8</v>
      </c>
      <c r="BX34" s="633"/>
      <c r="BY34" s="634" t="str">
        <f>IF('各会計、関係団体の財政状況及び健全化判断比率'!B68="","",'各会計、関係団体の財政状況及び健全化判断比率'!B68)</f>
        <v>紀南病院組合　紀南病院会計</v>
      </c>
      <c r="BZ34" s="634"/>
      <c r="CA34" s="634"/>
      <c r="CB34" s="634"/>
      <c r="CC34" s="634"/>
      <c r="CD34" s="634"/>
      <c r="CE34" s="634"/>
      <c r="CF34" s="634"/>
      <c r="CG34" s="634"/>
      <c r="CH34" s="634"/>
      <c r="CI34" s="634"/>
      <c r="CJ34" s="634"/>
      <c r="CK34" s="634"/>
      <c r="CL34" s="634"/>
      <c r="CM34" s="634"/>
      <c r="CN34" s="181"/>
      <c r="CO34" s="633">
        <f>IF(CQ34="","",MAX(C34:D43,U34:V43,AM34:AN43,BE34:BF43,BW34:BX43)+1)</f>
        <v>18</v>
      </c>
      <c r="CP34" s="633"/>
      <c r="CQ34" s="634" t="str">
        <f>IF('各会計、関係団体の財政状況及び健全化判断比率'!BS7="","",'各会計、関係団体の財政状況及び健全化判断比率'!BS7)</f>
        <v>熊野市土地開発公社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〇</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市有林整備事業特別会計</v>
      </c>
      <c r="F35" s="634"/>
      <c r="G35" s="634"/>
      <c r="H35" s="634"/>
      <c r="I35" s="634"/>
      <c r="J35" s="634"/>
      <c r="K35" s="634"/>
      <c r="L35" s="634"/>
      <c r="M35" s="634"/>
      <c r="N35" s="634"/>
      <c r="O35" s="634"/>
      <c r="P35" s="634"/>
      <c r="Q35" s="634"/>
      <c r="R35" s="634"/>
      <c r="S35" s="634"/>
      <c r="T35" s="181"/>
      <c r="U35" s="633">
        <f>IF(W35="","",U34+1)</f>
        <v>5</v>
      </c>
      <c r="V35" s="633"/>
      <c r="W35" s="634" t="str">
        <f>IF('各会計、関係団体の財政状況及び健全化判断比率'!B29="","",'各会計、関係団体の財政状況及び健全化判断比率'!B29)</f>
        <v>後期高齢者医療事業特別会計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9</v>
      </c>
      <c r="BX35" s="633"/>
      <c r="BY35" s="634" t="str">
        <f>IF('各会計、関係団体の財政状況及び健全化判断比率'!B69="","",'各会計、関係団体の財政状況及び健全化判断比率'!B69)</f>
        <v>南牟婁清掃施設組合 一般会計</v>
      </c>
      <c r="BZ35" s="634"/>
      <c r="CA35" s="634"/>
      <c r="CB35" s="634"/>
      <c r="CC35" s="634"/>
      <c r="CD35" s="634"/>
      <c r="CE35" s="634"/>
      <c r="CF35" s="634"/>
      <c r="CG35" s="634"/>
      <c r="CH35" s="634"/>
      <c r="CI35" s="634"/>
      <c r="CJ35" s="634"/>
      <c r="CK35" s="634"/>
      <c r="CL35" s="634"/>
      <c r="CM35" s="634"/>
      <c r="CN35" s="181"/>
      <c r="CO35" s="633">
        <f t="shared" ref="CO35:CO43" si="3">IF(CQ35="","",CO34+1)</f>
        <v>19</v>
      </c>
      <c r="CP35" s="633"/>
      <c r="CQ35" s="634" t="str">
        <f>IF('各会計、関係団体の財政状況及び健全化判断比率'!BS8="","",'各会計、関係団体の財政状況及び健全化判断比率'!BS8)</f>
        <v>熊野市ふるさと振興公社</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f>IF(E36="","",C35+1)</f>
        <v>3</v>
      </c>
      <c r="D36" s="633"/>
      <c r="E36" s="634" t="str">
        <f>IF('各会計、関係団体の財政状況及び健全化判断比率'!B9="","",'各会計、関係団体の財政状況及び健全化判断比率'!B9)</f>
        <v>紀和診療所事業特別会計</v>
      </c>
      <c r="F36" s="634"/>
      <c r="G36" s="634"/>
      <c r="H36" s="634"/>
      <c r="I36" s="634"/>
      <c r="J36" s="634"/>
      <c r="K36" s="634"/>
      <c r="L36" s="634"/>
      <c r="M36" s="634"/>
      <c r="N36" s="634"/>
      <c r="O36" s="634"/>
      <c r="P36" s="634"/>
      <c r="Q36" s="634"/>
      <c r="R36" s="634"/>
      <c r="S36" s="634"/>
      <c r="T36" s="181"/>
      <c r="U36" s="633" t="str">
        <f t="shared" ref="U36:U43" si="4">IF(W36="","",U35+1)</f>
        <v/>
      </c>
      <c r="V36" s="633"/>
      <c r="W36" s="634"/>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10</v>
      </c>
      <c r="BX36" s="633"/>
      <c r="BY36" s="634" t="str">
        <f>IF('各会計、関係団体の財政状況及び健全化判断比率'!B70="","",'各会計、関係団体の財政状況及び健全化判断比率'!B70)</f>
        <v>三重県市町総合事務組合 一般会計</v>
      </c>
      <c r="BZ36" s="634"/>
      <c r="CA36" s="634"/>
      <c r="CB36" s="634"/>
      <c r="CC36" s="634"/>
      <c r="CD36" s="634"/>
      <c r="CE36" s="634"/>
      <c r="CF36" s="634"/>
      <c r="CG36" s="634"/>
      <c r="CH36" s="634"/>
      <c r="CI36" s="634"/>
      <c r="CJ36" s="634"/>
      <c r="CK36" s="634"/>
      <c r="CL36" s="634"/>
      <c r="CM36" s="634"/>
      <c r="CN36" s="181"/>
      <c r="CO36" s="633">
        <f t="shared" si="3"/>
        <v>20</v>
      </c>
      <c r="CP36" s="633"/>
      <c r="CQ36" s="634" t="str">
        <f>IF('各会計、関係団体の財政状況及び健全化判断比率'!BS9="","",'各会計、関係団体の財政状況及び健全化判断比率'!BS9)</f>
        <v>熊野市観光公社</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11</v>
      </c>
      <c r="BX37" s="633"/>
      <c r="BY37" s="634" t="str">
        <f>IF('各会計、関係団体の財政状況及び健全化判断比率'!B71="","",'各会計、関係団体の財政状況及び健全化判断比率'!B71)</f>
        <v>三重県市町総合事務組合 共同研修特別会計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12</v>
      </c>
      <c r="BX38" s="633"/>
      <c r="BY38" s="634" t="str">
        <f>IF('各会計、関係団体の財政状況及び健全化判断比率'!B72="","",'各会計、関係団体の財政状況及び健全化判断比率'!B72)</f>
        <v>三重県市町総合事務組合 デジタル地図特別会計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13</v>
      </c>
      <c r="BX39" s="633"/>
      <c r="BY39" s="634" t="str">
        <f>IF('各会計、関係団体の財政状況及び健全化判断比率'!B73="","",'各会計、関係団体の財政状況及び健全化判断比率'!B73)</f>
        <v>三重県市町総合事務組合 消防救急無線特別会計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14</v>
      </c>
      <c r="BX40" s="633"/>
      <c r="BY40" s="634" t="str">
        <f>IF('各会計、関係団体の財政状況及び健全化判断比率'!B74="","",'各会計、関係団体の財政状況及び健全化判断比率'!B74)</f>
        <v>紀南社会福祉施設組合 一般会計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15</v>
      </c>
      <c r="BX41" s="633"/>
      <c r="BY41" s="634" t="str">
        <f>IF('各会計、関係団体の財政状況及び健全化判断比率'!B75="","",'各会計、関係団体の財政状況及び健全化判断比率'!B75)</f>
        <v>紀南社会福祉施設組合 指定訪問介護特別会計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16</v>
      </c>
      <c r="BX42" s="633"/>
      <c r="BY42" s="634" t="str">
        <f>IF('各会計、関係団体の財政状況及び健全化判断比率'!B76="","",'各会計、関係団体の財政状況及び健全化判断比率'!B76)</f>
        <v>紀南特別養護老人ホーム組合 一般会計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17</v>
      </c>
      <c r="BX43" s="633"/>
      <c r="BY43" s="634" t="str">
        <f>IF('各会計、関係団体の財政状況及び健全化判断比率'!B77="","",'各会計、関係団体の財政状況及び健全化判断比率'!B77)</f>
        <v>紀南特別養護老人ホーム組合 地域密着型介護老人福祉事業特別会計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J8ZJUYj1dhwZPqXKHMHu7BLJlCgS/OoUNIai+k+F0KQ0wRbK7b8DTiFwP48p2I1Qpff1qt0VXs2CwZ6zkUDFNQ==" saltValue="oAhLeX5CX6TO+90VaSANT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87" t="s">
        <v>535</v>
      </c>
      <c r="D34" s="1187"/>
      <c r="E34" s="1188"/>
      <c r="F34" s="32">
        <v>9.43</v>
      </c>
      <c r="G34" s="33">
        <v>11.77</v>
      </c>
      <c r="H34" s="33">
        <v>10.74</v>
      </c>
      <c r="I34" s="33">
        <v>11.83</v>
      </c>
      <c r="J34" s="34">
        <v>11.28</v>
      </c>
      <c r="K34" s="22"/>
      <c r="L34" s="22"/>
      <c r="M34" s="22"/>
      <c r="N34" s="22"/>
      <c r="O34" s="22"/>
      <c r="P34" s="22"/>
    </row>
    <row r="35" spans="1:16" ht="39" customHeight="1" x14ac:dyDescent="0.2">
      <c r="A35" s="22"/>
      <c r="B35" s="35"/>
      <c r="C35" s="1181" t="s">
        <v>536</v>
      </c>
      <c r="D35" s="1182"/>
      <c r="E35" s="1183"/>
      <c r="F35" s="36">
        <v>1.6</v>
      </c>
      <c r="G35" s="37">
        <v>2.0299999999999998</v>
      </c>
      <c r="H35" s="37">
        <v>1.98</v>
      </c>
      <c r="I35" s="37">
        <v>5.45</v>
      </c>
      <c r="J35" s="38">
        <v>2.78</v>
      </c>
      <c r="K35" s="22"/>
      <c r="L35" s="22"/>
      <c r="M35" s="22"/>
      <c r="N35" s="22"/>
      <c r="O35" s="22"/>
      <c r="P35" s="22"/>
    </row>
    <row r="36" spans="1:16" ht="39" customHeight="1" x14ac:dyDescent="0.2">
      <c r="A36" s="22"/>
      <c r="B36" s="35"/>
      <c r="C36" s="1181" t="s">
        <v>537</v>
      </c>
      <c r="D36" s="1182"/>
      <c r="E36" s="1183"/>
      <c r="F36" s="36">
        <v>0.39</v>
      </c>
      <c r="G36" s="37">
        <v>0.61</v>
      </c>
      <c r="H36" s="37">
        <v>0.53</v>
      </c>
      <c r="I36" s="37">
        <v>0.42</v>
      </c>
      <c r="J36" s="38">
        <v>0.37</v>
      </c>
      <c r="K36" s="22"/>
      <c r="L36" s="22"/>
      <c r="M36" s="22"/>
      <c r="N36" s="22"/>
      <c r="O36" s="22"/>
      <c r="P36" s="22"/>
    </row>
    <row r="37" spans="1:16" ht="39" customHeight="1" x14ac:dyDescent="0.2">
      <c r="A37" s="22"/>
      <c r="B37" s="35"/>
      <c r="C37" s="1181" t="s">
        <v>538</v>
      </c>
      <c r="D37" s="1182"/>
      <c r="E37" s="1183"/>
      <c r="F37" s="36">
        <v>0.04</v>
      </c>
      <c r="G37" s="37">
        <v>0.04</v>
      </c>
      <c r="H37" s="37">
        <v>0.04</v>
      </c>
      <c r="I37" s="37">
        <v>0.04</v>
      </c>
      <c r="J37" s="38">
        <v>0.05</v>
      </c>
      <c r="K37" s="22"/>
      <c r="L37" s="22"/>
      <c r="M37" s="22"/>
      <c r="N37" s="22"/>
      <c r="O37" s="22"/>
      <c r="P37" s="22"/>
    </row>
    <row r="38" spans="1:16" ht="39" customHeight="1" x14ac:dyDescent="0.2">
      <c r="A38" s="22"/>
      <c r="B38" s="35"/>
      <c r="C38" s="1181" t="s">
        <v>539</v>
      </c>
      <c r="D38" s="1182"/>
      <c r="E38" s="1183"/>
      <c r="F38" s="36">
        <v>0.13</v>
      </c>
      <c r="G38" s="37">
        <v>0.17</v>
      </c>
      <c r="H38" s="37">
        <v>0.19</v>
      </c>
      <c r="I38" s="37">
        <v>0.09</v>
      </c>
      <c r="J38" s="38">
        <v>0.02</v>
      </c>
      <c r="K38" s="22"/>
      <c r="L38" s="22"/>
      <c r="M38" s="22"/>
      <c r="N38" s="22"/>
      <c r="O38" s="22"/>
      <c r="P38" s="22"/>
    </row>
    <row r="39" spans="1:16" ht="39" customHeight="1" x14ac:dyDescent="0.2">
      <c r="A39" s="22"/>
      <c r="B39" s="35"/>
      <c r="C39" s="1181" t="s">
        <v>540</v>
      </c>
      <c r="D39" s="1182"/>
      <c r="E39" s="1183"/>
      <c r="F39" s="36">
        <v>0.01</v>
      </c>
      <c r="G39" s="37">
        <v>0.15</v>
      </c>
      <c r="H39" s="37">
        <v>0.02</v>
      </c>
      <c r="I39" s="37">
        <v>0.01</v>
      </c>
      <c r="J39" s="38">
        <v>0.01</v>
      </c>
      <c r="K39" s="22"/>
      <c r="L39" s="22"/>
      <c r="M39" s="22"/>
      <c r="N39" s="22"/>
      <c r="O39" s="22"/>
      <c r="P39" s="22"/>
    </row>
    <row r="40" spans="1:16" ht="39" customHeight="1" x14ac:dyDescent="0.2">
      <c r="A40" s="22"/>
      <c r="B40" s="35"/>
      <c r="C40" s="1181" t="s">
        <v>541</v>
      </c>
      <c r="D40" s="1182"/>
      <c r="E40" s="1183"/>
      <c r="F40" s="36">
        <v>0</v>
      </c>
      <c r="G40" s="37">
        <v>0.01</v>
      </c>
      <c r="H40" s="37">
        <v>0.01</v>
      </c>
      <c r="I40" s="37">
        <v>0.01</v>
      </c>
      <c r="J40" s="38">
        <v>0.01</v>
      </c>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542</v>
      </c>
      <c r="D42" s="1182"/>
      <c r="E42" s="1183"/>
      <c r="F42" s="36" t="s">
        <v>488</v>
      </c>
      <c r="G42" s="37" t="s">
        <v>488</v>
      </c>
      <c r="H42" s="37" t="s">
        <v>488</v>
      </c>
      <c r="I42" s="37" t="s">
        <v>488</v>
      </c>
      <c r="J42" s="38" t="s">
        <v>488</v>
      </c>
      <c r="K42" s="22"/>
      <c r="L42" s="22"/>
      <c r="M42" s="22"/>
      <c r="N42" s="22"/>
      <c r="O42" s="22"/>
      <c r="P42" s="22"/>
    </row>
    <row r="43" spans="1:16" ht="39" customHeight="1" thickBot="1" x14ac:dyDescent="0.25">
      <c r="A43" s="22"/>
      <c r="B43" s="40"/>
      <c r="C43" s="1184" t="s">
        <v>543</v>
      </c>
      <c r="D43" s="1185"/>
      <c r="E43" s="1186"/>
      <c r="F43" s="41">
        <v>0.01</v>
      </c>
      <c r="G43" s="42">
        <v>0</v>
      </c>
      <c r="H43" s="42">
        <v>0</v>
      </c>
      <c r="I43" s="42">
        <v>0</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nN+WxCQxNR1/rdPzmYOAR4goIqJFdpiKzgD/LFlvBImbkbrhuwN2LSz+rxaG5YCfSn4CT9IcJITaI0+NC8ehDA==" saltValue="A1b+/Jq7DEjUGoxoiIYqv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1461</v>
      </c>
      <c r="L45" s="60">
        <v>1597</v>
      </c>
      <c r="M45" s="60">
        <v>1645</v>
      </c>
      <c r="N45" s="60">
        <v>1651</v>
      </c>
      <c r="O45" s="61">
        <v>1605</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488</v>
      </c>
      <c r="L46" s="64" t="s">
        <v>488</v>
      </c>
      <c r="M46" s="64" t="s">
        <v>488</v>
      </c>
      <c r="N46" s="64" t="s">
        <v>488</v>
      </c>
      <c r="O46" s="65" t="s">
        <v>488</v>
      </c>
      <c r="P46" s="48"/>
      <c r="Q46" s="48"/>
      <c r="R46" s="48"/>
      <c r="S46" s="48"/>
      <c r="T46" s="48"/>
      <c r="U46" s="48"/>
    </row>
    <row r="47" spans="1:21" ht="30.75" customHeight="1" x14ac:dyDescent="0.2">
      <c r="A47" s="48"/>
      <c r="B47" s="1191"/>
      <c r="C47" s="1192"/>
      <c r="D47" s="62"/>
      <c r="E47" s="1197" t="s">
        <v>12</v>
      </c>
      <c r="F47" s="1197"/>
      <c r="G47" s="1197"/>
      <c r="H47" s="1197"/>
      <c r="I47" s="1197"/>
      <c r="J47" s="1198"/>
      <c r="K47" s="63">
        <v>5</v>
      </c>
      <c r="L47" s="64">
        <v>3</v>
      </c>
      <c r="M47" s="64">
        <v>2</v>
      </c>
      <c r="N47" s="64" t="s">
        <v>488</v>
      </c>
      <c r="O47" s="65" t="s">
        <v>488</v>
      </c>
      <c r="P47" s="48"/>
      <c r="Q47" s="48"/>
      <c r="R47" s="48"/>
      <c r="S47" s="48"/>
      <c r="T47" s="48"/>
      <c r="U47" s="48"/>
    </row>
    <row r="48" spans="1:21" ht="30.75" customHeight="1" x14ac:dyDescent="0.2">
      <c r="A48" s="48"/>
      <c r="B48" s="1191"/>
      <c r="C48" s="1192"/>
      <c r="D48" s="62"/>
      <c r="E48" s="1197" t="s">
        <v>13</v>
      </c>
      <c r="F48" s="1197"/>
      <c r="G48" s="1197"/>
      <c r="H48" s="1197"/>
      <c r="I48" s="1197"/>
      <c r="J48" s="1198"/>
      <c r="K48" s="63">
        <v>72</v>
      </c>
      <c r="L48" s="64">
        <v>127</v>
      </c>
      <c r="M48" s="64">
        <v>134</v>
      </c>
      <c r="N48" s="64">
        <v>128</v>
      </c>
      <c r="O48" s="65">
        <v>89</v>
      </c>
      <c r="P48" s="48"/>
      <c r="Q48" s="48"/>
      <c r="R48" s="48"/>
      <c r="S48" s="48"/>
      <c r="T48" s="48"/>
      <c r="U48" s="48"/>
    </row>
    <row r="49" spans="1:21" ht="30.75" customHeight="1" x14ac:dyDescent="0.2">
      <c r="A49" s="48"/>
      <c r="B49" s="1191"/>
      <c r="C49" s="1192"/>
      <c r="D49" s="62"/>
      <c r="E49" s="1197" t="s">
        <v>14</v>
      </c>
      <c r="F49" s="1197"/>
      <c r="G49" s="1197"/>
      <c r="H49" s="1197"/>
      <c r="I49" s="1197"/>
      <c r="J49" s="1198"/>
      <c r="K49" s="63">
        <v>74</v>
      </c>
      <c r="L49" s="64">
        <v>84</v>
      </c>
      <c r="M49" s="64">
        <v>84</v>
      </c>
      <c r="N49" s="64">
        <v>100</v>
      </c>
      <c r="O49" s="65">
        <v>101</v>
      </c>
      <c r="P49" s="48"/>
      <c r="Q49" s="48"/>
      <c r="R49" s="48"/>
      <c r="S49" s="48"/>
      <c r="T49" s="48"/>
      <c r="U49" s="48"/>
    </row>
    <row r="50" spans="1:21" ht="30.75" customHeight="1" x14ac:dyDescent="0.2">
      <c r="A50" s="48"/>
      <c r="B50" s="1191"/>
      <c r="C50" s="1192"/>
      <c r="D50" s="62"/>
      <c r="E50" s="1197" t="s">
        <v>15</v>
      </c>
      <c r="F50" s="1197"/>
      <c r="G50" s="1197"/>
      <c r="H50" s="1197"/>
      <c r="I50" s="1197"/>
      <c r="J50" s="1198"/>
      <c r="K50" s="63" t="s">
        <v>488</v>
      </c>
      <c r="L50" s="64" t="s">
        <v>488</v>
      </c>
      <c r="M50" s="64" t="s">
        <v>488</v>
      </c>
      <c r="N50" s="64" t="s">
        <v>488</v>
      </c>
      <c r="O50" s="65" t="s">
        <v>488</v>
      </c>
      <c r="P50" s="48"/>
      <c r="Q50" s="48"/>
      <c r="R50" s="48"/>
      <c r="S50" s="48"/>
      <c r="T50" s="48"/>
      <c r="U50" s="48"/>
    </row>
    <row r="51" spans="1:21" ht="30.75" customHeight="1" x14ac:dyDescent="0.2">
      <c r="A51" s="48"/>
      <c r="B51" s="1193"/>
      <c r="C51" s="1194"/>
      <c r="D51" s="66"/>
      <c r="E51" s="1197" t="s">
        <v>16</v>
      </c>
      <c r="F51" s="1197"/>
      <c r="G51" s="1197"/>
      <c r="H51" s="1197"/>
      <c r="I51" s="1197"/>
      <c r="J51" s="1198"/>
      <c r="K51" s="63" t="s">
        <v>488</v>
      </c>
      <c r="L51" s="64" t="s">
        <v>488</v>
      </c>
      <c r="M51" s="64" t="s">
        <v>488</v>
      </c>
      <c r="N51" s="64" t="s">
        <v>488</v>
      </c>
      <c r="O51" s="65" t="s">
        <v>488</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1419</v>
      </c>
      <c r="L52" s="64">
        <v>1513</v>
      </c>
      <c r="M52" s="64">
        <v>1535</v>
      </c>
      <c r="N52" s="64">
        <v>1540</v>
      </c>
      <c r="O52" s="65">
        <v>1462</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193</v>
      </c>
      <c r="L53" s="69">
        <v>298</v>
      </c>
      <c r="M53" s="69">
        <v>330</v>
      </c>
      <c r="N53" s="69">
        <v>339</v>
      </c>
      <c r="O53" s="70">
        <v>333</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205" t="s">
        <v>24</v>
      </c>
      <c r="C58" s="1206"/>
      <c r="D58" s="1211" t="s">
        <v>25</v>
      </c>
      <c r="E58" s="1212"/>
      <c r="F58" s="1212"/>
      <c r="G58" s="1212"/>
      <c r="H58" s="1212"/>
      <c r="I58" s="1212"/>
      <c r="J58" s="1213"/>
      <c r="K58" s="83"/>
      <c r="L58" s="84"/>
      <c r="M58" s="84"/>
      <c r="N58" s="84"/>
      <c r="O58" s="85"/>
    </row>
    <row r="59" spans="1:21" ht="31.5" customHeight="1" x14ac:dyDescent="0.2">
      <c r="B59" s="1207"/>
      <c r="C59" s="1208"/>
      <c r="D59" s="1214" t="s">
        <v>26</v>
      </c>
      <c r="E59" s="1215"/>
      <c r="F59" s="1215"/>
      <c r="G59" s="1215"/>
      <c r="H59" s="1215"/>
      <c r="I59" s="1215"/>
      <c r="J59" s="1216"/>
      <c r="K59" s="86"/>
      <c r="L59" s="87"/>
      <c r="M59" s="87"/>
      <c r="N59" s="87"/>
      <c r="O59" s="88"/>
    </row>
    <row r="60" spans="1:21" ht="31.5" customHeight="1" thickBot="1" x14ac:dyDescent="0.25">
      <c r="B60" s="1209"/>
      <c r="C60" s="1210"/>
      <c r="D60" s="1217" t="s">
        <v>27</v>
      </c>
      <c r="E60" s="1218"/>
      <c r="F60" s="1218"/>
      <c r="G60" s="1218"/>
      <c r="H60" s="1218"/>
      <c r="I60" s="1218"/>
      <c r="J60" s="1219"/>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MQc2E+6yt9RqKaP3pxDdfr4nLcQWRRBE5W9zYZc4QiVtg97VSFPi3LJrHkpfPswtS+nLBLnG12ARMJDqyJD00Q==" saltValue="6LXrf/Ps7i9S7WWh/cfUi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220" t="s">
        <v>30</v>
      </c>
      <c r="C41" s="1221"/>
      <c r="D41" s="105"/>
      <c r="E41" s="1226" t="s">
        <v>31</v>
      </c>
      <c r="F41" s="1226"/>
      <c r="G41" s="1226"/>
      <c r="H41" s="1227"/>
      <c r="I41" s="355">
        <v>12770</v>
      </c>
      <c r="J41" s="356">
        <v>11993</v>
      </c>
      <c r="K41" s="356">
        <v>11504</v>
      </c>
      <c r="L41" s="356">
        <v>11312</v>
      </c>
      <c r="M41" s="357">
        <v>10734</v>
      </c>
    </row>
    <row r="42" spans="2:13" ht="27.75" customHeight="1" x14ac:dyDescent="0.2">
      <c r="B42" s="1222"/>
      <c r="C42" s="1223"/>
      <c r="D42" s="106"/>
      <c r="E42" s="1228" t="s">
        <v>32</v>
      </c>
      <c r="F42" s="1228"/>
      <c r="G42" s="1228"/>
      <c r="H42" s="1229"/>
      <c r="I42" s="358" t="s">
        <v>488</v>
      </c>
      <c r="J42" s="359" t="s">
        <v>488</v>
      </c>
      <c r="K42" s="359" t="s">
        <v>488</v>
      </c>
      <c r="L42" s="359" t="s">
        <v>488</v>
      </c>
      <c r="M42" s="360" t="s">
        <v>488</v>
      </c>
    </row>
    <row r="43" spans="2:13" ht="27.75" customHeight="1" x14ac:dyDescent="0.2">
      <c r="B43" s="1222"/>
      <c r="C43" s="1223"/>
      <c r="D43" s="106"/>
      <c r="E43" s="1228" t="s">
        <v>33</v>
      </c>
      <c r="F43" s="1228"/>
      <c r="G43" s="1228"/>
      <c r="H43" s="1229"/>
      <c r="I43" s="358">
        <v>1086</v>
      </c>
      <c r="J43" s="359">
        <v>1027</v>
      </c>
      <c r="K43" s="359">
        <v>1048</v>
      </c>
      <c r="L43" s="359">
        <v>1149</v>
      </c>
      <c r="M43" s="360">
        <v>1006</v>
      </c>
    </row>
    <row r="44" spans="2:13" ht="27.75" customHeight="1" x14ac:dyDescent="0.2">
      <c r="B44" s="1222"/>
      <c r="C44" s="1223"/>
      <c r="D44" s="106"/>
      <c r="E44" s="1228" t="s">
        <v>34</v>
      </c>
      <c r="F44" s="1228"/>
      <c r="G44" s="1228"/>
      <c r="H44" s="1229"/>
      <c r="I44" s="358">
        <v>959</v>
      </c>
      <c r="J44" s="359">
        <v>935</v>
      </c>
      <c r="K44" s="359">
        <v>874</v>
      </c>
      <c r="L44" s="359">
        <v>823</v>
      </c>
      <c r="M44" s="360">
        <v>732</v>
      </c>
    </row>
    <row r="45" spans="2:13" ht="27.75" customHeight="1" x14ac:dyDescent="0.2">
      <c r="B45" s="1222"/>
      <c r="C45" s="1223"/>
      <c r="D45" s="106"/>
      <c r="E45" s="1228" t="s">
        <v>35</v>
      </c>
      <c r="F45" s="1228"/>
      <c r="G45" s="1228"/>
      <c r="H45" s="1229"/>
      <c r="I45" s="358">
        <v>2298</v>
      </c>
      <c r="J45" s="359">
        <v>2318</v>
      </c>
      <c r="K45" s="359">
        <v>2404</v>
      </c>
      <c r="L45" s="359">
        <v>2420</v>
      </c>
      <c r="M45" s="360">
        <v>2470</v>
      </c>
    </row>
    <row r="46" spans="2:13" ht="27.75" customHeight="1" x14ac:dyDescent="0.2">
      <c r="B46" s="1222"/>
      <c r="C46" s="1223"/>
      <c r="D46" s="107"/>
      <c r="E46" s="1228" t="s">
        <v>36</v>
      </c>
      <c r="F46" s="1228"/>
      <c r="G46" s="1228"/>
      <c r="H46" s="1229"/>
      <c r="I46" s="358" t="s">
        <v>488</v>
      </c>
      <c r="J46" s="359" t="s">
        <v>488</v>
      </c>
      <c r="K46" s="359" t="s">
        <v>488</v>
      </c>
      <c r="L46" s="359" t="s">
        <v>488</v>
      </c>
      <c r="M46" s="360" t="s">
        <v>488</v>
      </c>
    </row>
    <row r="47" spans="2:13" ht="27.75" customHeight="1" x14ac:dyDescent="0.2">
      <c r="B47" s="1222"/>
      <c r="C47" s="1223"/>
      <c r="D47" s="108"/>
      <c r="E47" s="1230" t="s">
        <v>37</v>
      </c>
      <c r="F47" s="1231"/>
      <c r="G47" s="1231"/>
      <c r="H47" s="1232"/>
      <c r="I47" s="358" t="s">
        <v>488</v>
      </c>
      <c r="J47" s="359" t="s">
        <v>488</v>
      </c>
      <c r="K47" s="359" t="s">
        <v>488</v>
      </c>
      <c r="L47" s="359" t="s">
        <v>488</v>
      </c>
      <c r="M47" s="360" t="s">
        <v>488</v>
      </c>
    </row>
    <row r="48" spans="2:13" ht="27.75" customHeight="1" x14ac:dyDescent="0.2">
      <c r="B48" s="1222"/>
      <c r="C48" s="1223"/>
      <c r="D48" s="106"/>
      <c r="E48" s="1228" t="s">
        <v>38</v>
      </c>
      <c r="F48" s="1228"/>
      <c r="G48" s="1228"/>
      <c r="H48" s="1229"/>
      <c r="I48" s="358" t="s">
        <v>488</v>
      </c>
      <c r="J48" s="359" t="s">
        <v>488</v>
      </c>
      <c r="K48" s="359" t="s">
        <v>488</v>
      </c>
      <c r="L48" s="359" t="s">
        <v>488</v>
      </c>
      <c r="M48" s="360" t="s">
        <v>488</v>
      </c>
    </row>
    <row r="49" spans="2:13" ht="27.75" customHeight="1" x14ac:dyDescent="0.2">
      <c r="B49" s="1224"/>
      <c r="C49" s="1225"/>
      <c r="D49" s="106"/>
      <c r="E49" s="1228" t="s">
        <v>39</v>
      </c>
      <c r="F49" s="1228"/>
      <c r="G49" s="1228"/>
      <c r="H49" s="1229"/>
      <c r="I49" s="358" t="s">
        <v>488</v>
      </c>
      <c r="J49" s="359" t="s">
        <v>488</v>
      </c>
      <c r="K49" s="359" t="s">
        <v>488</v>
      </c>
      <c r="L49" s="359" t="s">
        <v>488</v>
      </c>
      <c r="M49" s="360" t="s">
        <v>488</v>
      </c>
    </row>
    <row r="50" spans="2:13" ht="27.75" customHeight="1" x14ac:dyDescent="0.2">
      <c r="B50" s="1233" t="s">
        <v>40</v>
      </c>
      <c r="C50" s="1234"/>
      <c r="D50" s="109"/>
      <c r="E50" s="1228" t="s">
        <v>41</v>
      </c>
      <c r="F50" s="1228"/>
      <c r="G50" s="1228"/>
      <c r="H50" s="1229"/>
      <c r="I50" s="358">
        <v>5306</v>
      </c>
      <c r="J50" s="359">
        <v>5463</v>
      </c>
      <c r="K50" s="359">
        <v>6330</v>
      </c>
      <c r="L50" s="359">
        <v>6823</v>
      </c>
      <c r="M50" s="360">
        <v>7363</v>
      </c>
    </row>
    <row r="51" spans="2:13" ht="27.75" customHeight="1" x14ac:dyDescent="0.2">
      <c r="B51" s="1222"/>
      <c r="C51" s="1223"/>
      <c r="D51" s="106"/>
      <c r="E51" s="1228" t="s">
        <v>42</v>
      </c>
      <c r="F51" s="1228"/>
      <c r="G51" s="1228"/>
      <c r="H51" s="1229"/>
      <c r="I51" s="358">
        <v>179</v>
      </c>
      <c r="J51" s="359">
        <v>161</v>
      </c>
      <c r="K51" s="359">
        <v>144</v>
      </c>
      <c r="L51" s="359">
        <v>127</v>
      </c>
      <c r="M51" s="360">
        <v>109</v>
      </c>
    </row>
    <row r="52" spans="2:13" ht="27.75" customHeight="1" x14ac:dyDescent="0.2">
      <c r="B52" s="1224"/>
      <c r="C52" s="1225"/>
      <c r="D52" s="106"/>
      <c r="E52" s="1228" t="s">
        <v>43</v>
      </c>
      <c r="F52" s="1228"/>
      <c r="G52" s="1228"/>
      <c r="H52" s="1229"/>
      <c r="I52" s="358">
        <v>13028</v>
      </c>
      <c r="J52" s="359">
        <v>12425</v>
      </c>
      <c r="K52" s="359">
        <v>11927</v>
      </c>
      <c r="L52" s="359">
        <v>11576</v>
      </c>
      <c r="M52" s="360">
        <v>10945</v>
      </c>
    </row>
    <row r="53" spans="2:13" ht="27.75" customHeight="1" thickBot="1" x14ac:dyDescent="0.25">
      <c r="B53" s="1235" t="s">
        <v>19</v>
      </c>
      <c r="C53" s="1236"/>
      <c r="D53" s="110"/>
      <c r="E53" s="1237" t="s">
        <v>44</v>
      </c>
      <c r="F53" s="1237"/>
      <c r="G53" s="1237"/>
      <c r="H53" s="1238"/>
      <c r="I53" s="361">
        <v>-1399</v>
      </c>
      <c r="J53" s="362">
        <v>-1777</v>
      </c>
      <c r="K53" s="362">
        <v>-2571</v>
      </c>
      <c r="L53" s="362">
        <v>-2821</v>
      </c>
      <c r="M53" s="363">
        <v>-3476</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iu+VpmbFangM2zCxiSCaQQrw7x4d6ivABg/EhJ3hQ8WKTpwZQYgyB9Tbni+hWiC7niRUWj78LAPBPNChm6sSJA==" saltValue="R+HFXzkR3cAT1Q377nbPG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528</v>
      </c>
      <c r="G54" s="119" t="s">
        <v>529</v>
      </c>
      <c r="H54" s="120" t="s">
        <v>530</v>
      </c>
    </row>
    <row r="55" spans="2:8" ht="52.5" customHeight="1" x14ac:dyDescent="0.2">
      <c r="B55" s="121"/>
      <c r="C55" s="1247" t="s">
        <v>46</v>
      </c>
      <c r="D55" s="1247"/>
      <c r="E55" s="1248"/>
      <c r="F55" s="122">
        <v>3749</v>
      </c>
      <c r="G55" s="122">
        <v>4175</v>
      </c>
      <c r="H55" s="123">
        <v>4633</v>
      </c>
    </row>
    <row r="56" spans="2:8" ht="52.5" customHeight="1" x14ac:dyDescent="0.2">
      <c r="B56" s="124"/>
      <c r="C56" s="1249" t="s">
        <v>47</v>
      </c>
      <c r="D56" s="1249"/>
      <c r="E56" s="1250"/>
      <c r="F56" s="125">
        <v>1602</v>
      </c>
      <c r="G56" s="125">
        <v>1752</v>
      </c>
      <c r="H56" s="126">
        <v>1903</v>
      </c>
    </row>
    <row r="57" spans="2:8" ht="53.25" customHeight="1" x14ac:dyDescent="0.2">
      <c r="B57" s="124"/>
      <c r="C57" s="1251" t="s">
        <v>48</v>
      </c>
      <c r="D57" s="1251"/>
      <c r="E57" s="1252"/>
      <c r="F57" s="127">
        <v>2451</v>
      </c>
      <c r="G57" s="127">
        <v>2312</v>
      </c>
      <c r="H57" s="128">
        <v>2232</v>
      </c>
    </row>
    <row r="58" spans="2:8" ht="45.75" customHeight="1" x14ac:dyDescent="0.2">
      <c r="B58" s="129"/>
      <c r="C58" s="1239" t="s">
        <v>572</v>
      </c>
      <c r="D58" s="1240"/>
      <c r="E58" s="1241"/>
      <c r="F58" s="130">
        <v>1083</v>
      </c>
      <c r="G58" s="130">
        <v>1083</v>
      </c>
      <c r="H58" s="131">
        <v>1084</v>
      </c>
    </row>
    <row r="59" spans="2:8" ht="45.75" customHeight="1" x14ac:dyDescent="0.2">
      <c r="B59" s="129"/>
      <c r="C59" s="1239" t="s">
        <v>573</v>
      </c>
      <c r="D59" s="1240"/>
      <c r="E59" s="1241"/>
      <c r="F59" s="130">
        <v>400</v>
      </c>
      <c r="G59" s="130">
        <v>383</v>
      </c>
      <c r="H59" s="131">
        <v>347</v>
      </c>
    </row>
    <row r="60" spans="2:8" ht="45.75" customHeight="1" x14ac:dyDescent="0.2">
      <c r="B60" s="129"/>
      <c r="C60" s="1239" t="s">
        <v>574</v>
      </c>
      <c r="D60" s="1240"/>
      <c r="E60" s="1241"/>
      <c r="F60" s="130">
        <v>213</v>
      </c>
      <c r="G60" s="130">
        <v>209</v>
      </c>
      <c r="H60" s="131">
        <v>207</v>
      </c>
    </row>
    <row r="61" spans="2:8" ht="45.75" customHeight="1" x14ac:dyDescent="0.2">
      <c r="B61" s="129"/>
      <c r="C61" s="1239" t="s">
        <v>575</v>
      </c>
      <c r="D61" s="1240"/>
      <c r="E61" s="1241"/>
      <c r="F61" s="130">
        <v>343</v>
      </c>
      <c r="G61" s="130">
        <v>263</v>
      </c>
      <c r="H61" s="131">
        <v>187</v>
      </c>
    </row>
    <row r="62" spans="2:8" ht="45.75" customHeight="1" thickBot="1" x14ac:dyDescent="0.25">
      <c r="B62" s="132"/>
      <c r="C62" s="1242" t="s">
        <v>576</v>
      </c>
      <c r="D62" s="1243"/>
      <c r="E62" s="1244"/>
      <c r="F62" s="133">
        <v>149</v>
      </c>
      <c r="G62" s="133">
        <v>142</v>
      </c>
      <c r="H62" s="134">
        <v>176</v>
      </c>
    </row>
    <row r="63" spans="2:8" ht="52.5" customHeight="1" thickBot="1" x14ac:dyDescent="0.25">
      <c r="B63" s="135"/>
      <c r="C63" s="1245" t="s">
        <v>49</v>
      </c>
      <c r="D63" s="1245"/>
      <c r="E63" s="1246"/>
      <c r="F63" s="136">
        <v>7802</v>
      </c>
      <c r="G63" s="136">
        <v>8239</v>
      </c>
      <c r="H63" s="137">
        <v>8769</v>
      </c>
    </row>
    <row r="64" spans="2:8" ht="13" x14ac:dyDescent="0.2"/>
  </sheetData>
  <sheetProtection algorithmName="SHA-512" hashValue="6nOSb9wDlpuG98iBmzeMEmDLEyf1IyRm5Fz7zEaBrR4zaHlxCf7xCLdRhWFR9UqZspa1MG45XVFAkGrYWX77ug==" saltValue="QY040MxEinGqGk/eWkeBn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577</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578</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53" t="s">
        <v>586</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ht="13" x14ac:dyDescent="0.2">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ht="13" x14ac:dyDescent="0.2">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ht="13" x14ac:dyDescent="0.2">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ht="13" x14ac:dyDescent="0.2">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579</v>
      </c>
    </row>
    <row r="50" spans="1:109" ht="13" x14ac:dyDescent="0.2">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526</v>
      </c>
      <c r="BQ50" s="1266"/>
      <c r="BR50" s="1266"/>
      <c r="BS50" s="1266"/>
      <c r="BT50" s="1266"/>
      <c r="BU50" s="1266"/>
      <c r="BV50" s="1266"/>
      <c r="BW50" s="1266"/>
      <c r="BX50" s="1266" t="s">
        <v>527</v>
      </c>
      <c r="BY50" s="1266"/>
      <c r="BZ50" s="1266"/>
      <c r="CA50" s="1266"/>
      <c r="CB50" s="1266"/>
      <c r="CC50" s="1266"/>
      <c r="CD50" s="1266"/>
      <c r="CE50" s="1266"/>
      <c r="CF50" s="1266" t="s">
        <v>528</v>
      </c>
      <c r="CG50" s="1266"/>
      <c r="CH50" s="1266"/>
      <c r="CI50" s="1266"/>
      <c r="CJ50" s="1266"/>
      <c r="CK50" s="1266"/>
      <c r="CL50" s="1266"/>
      <c r="CM50" s="1266"/>
      <c r="CN50" s="1266" t="s">
        <v>529</v>
      </c>
      <c r="CO50" s="1266"/>
      <c r="CP50" s="1266"/>
      <c r="CQ50" s="1266"/>
      <c r="CR50" s="1266"/>
      <c r="CS50" s="1266"/>
      <c r="CT50" s="1266"/>
      <c r="CU50" s="1266"/>
      <c r="CV50" s="1266" t="s">
        <v>530</v>
      </c>
      <c r="CW50" s="1266"/>
      <c r="CX50" s="1266"/>
      <c r="CY50" s="1266"/>
      <c r="CZ50" s="1266"/>
      <c r="DA50" s="1266"/>
      <c r="DB50" s="1266"/>
      <c r="DC50" s="1266"/>
    </row>
    <row r="51" spans="1:109" ht="13.5" customHeight="1" x14ac:dyDescent="0.2">
      <c r="B51" s="372"/>
      <c r="G51" s="1273"/>
      <c r="H51" s="1273"/>
      <c r="I51" s="1271"/>
      <c r="J51" s="1271"/>
      <c r="K51" s="1268"/>
      <c r="L51" s="1268"/>
      <c r="M51" s="1268"/>
      <c r="N51" s="1268"/>
      <c r="AM51" s="381"/>
      <c r="AN51" s="1269" t="s">
        <v>580</v>
      </c>
      <c r="AO51" s="1269"/>
      <c r="AP51" s="1269"/>
      <c r="AQ51" s="1269"/>
      <c r="AR51" s="1269"/>
      <c r="AS51" s="1269"/>
      <c r="AT51" s="1269"/>
      <c r="AU51" s="1269"/>
      <c r="AV51" s="1269"/>
      <c r="AW51" s="1269"/>
      <c r="AX51" s="1269"/>
      <c r="AY51" s="1269"/>
      <c r="AZ51" s="1269"/>
      <c r="BA51" s="1269"/>
      <c r="BB51" s="1269" t="s">
        <v>581</v>
      </c>
      <c r="BC51" s="1269"/>
      <c r="BD51" s="1269"/>
      <c r="BE51" s="1269"/>
      <c r="BF51" s="1269"/>
      <c r="BG51" s="1269"/>
      <c r="BH51" s="1269"/>
      <c r="BI51" s="1269"/>
      <c r="BJ51" s="1269"/>
      <c r="BK51" s="1269"/>
      <c r="BL51" s="1269"/>
      <c r="BM51" s="1269"/>
      <c r="BN51" s="1269"/>
      <c r="BO51" s="1269"/>
      <c r="BP51" s="1270"/>
      <c r="BQ51" s="1267"/>
      <c r="BR51" s="1267"/>
      <c r="BS51" s="1267"/>
      <c r="BT51" s="1267"/>
      <c r="BU51" s="1267"/>
      <c r="BV51" s="1267"/>
      <c r="BW51" s="1267"/>
      <c r="BX51" s="1270"/>
      <c r="BY51" s="1267"/>
      <c r="BZ51" s="1267"/>
      <c r="CA51" s="1267"/>
      <c r="CB51" s="1267"/>
      <c r="CC51" s="1267"/>
      <c r="CD51" s="1267"/>
      <c r="CE51" s="1267"/>
      <c r="CF51" s="1270"/>
      <c r="CG51" s="1267"/>
      <c r="CH51" s="1267"/>
      <c r="CI51" s="1267"/>
      <c r="CJ51" s="1267"/>
      <c r="CK51" s="1267"/>
      <c r="CL51" s="1267"/>
      <c r="CM51" s="1267"/>
      <c r="CN51" s="1267"/>
      <c r="CO51" s="1267"/>
      <c r="CP51" s="1267"/>
      <c r="CQ51" s="1267"/>
      <c r="CR51" s="1267"/>
      <c r="CS51" s="1267"/>
      <c r="CT51" s="1267"/>
      <c r="CU51" s="1267"/>
      <c r="CV51" s="1267"/>
      <c r="CW51" s="1267"/>
      <c r="CX51" s="1267"/>
      <c r="CY51" s="1267"/>
      <c r="CZ51" s="1267"/>
      <c r="DA51" s="1267"/>
      <c r="DB51" s="1267"/>
      <c r="DC51" s="1267"/>
    </row>
    <row r="52" spans="1:109" ht="13" x14ac:dyDescent="0.2">
      <c r="B52" s="372"/>
      <c r="G52" s="1273"/>
      <c r="H52" s="1273"/>
      <c r="I52" s="1271"/>
      <c r="J52" s="1271"/>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ht="13" x14ac:dyDescent="0.2">
      <c r="A53" s="380"/>
      <c r="B53" s="372"/>
      <c r="G53" s="1273"/>
      <c r="H53" s="1273"/>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582</v>
      </c>
      <c r="BC53" s="1269"/>
      <c r="BD53" s="1269"/>
      <c r="BE53" s="1269"/>
      <c r="BF53" s="1269"/>
      <c r="BG53" s="1269"/>
      <c r="BH53" s="1269"/>
      <c r="BI53" s="1269"/>
      <c r="BJ53" s="1269"/>
      <c r="BK53" s="1269"/>
      <c r="BL53" s="1269"/>
      <c r="BM53" s="1269"/>
      <c r="BN53" s="1269"/>
      <c r="BO53" s="1269"/>
      <c r="BP53" s="1270"/>
      <c r="BQ53" s="1267"/>
      <c r="BR53" s="1267"/>
      <c r="BS53" s="1267"/>
      <c r="BT53" s="1267"/>
      <c r="BU53" s="1267"/>
      <c r="BV53" s="1267"/>
      <c r="BW53" s="1267"/>
      <c r="BX53" s="1270"/>
      <c r="BY53" s="1267"/>
      <c r="BZ53" s="1267"/>
      <c r="CA53" s="1267"/>
      <c r="CB53" s="1267"/>
      <c r="CC53" s="1267"/>
      <c r="CD53" s="1267"/>
      <c r="CE53" s="1267"/>
      <c r="CF53" s="1270"/>
      <c r="CG53" s="1267"/>
      <c r="CH53" s="1267"/>
      <c r="CI53" s="1267"/>
      <c r="CJ53" s="1267"/>
      <c r="CK53" s="1267"/>
      <c r="CL53" s="1267"/>
      <c r="CM53" s="1267"/>
      <c r="CN53" s="1267">
        <v>73.099999999999994</v>
      </c>
      <c r="CO53" s="1267"/>
      <c r="CP53" s="1267"/>
      <c r="CQ53" s="1267"/>
      <c r="CR53" s="1267"/>
      <c r="CS53" s="1267"/>
      <c r="CT53" s="1267"/>
      <c r="CU53" s="1267"/>
      <c r="CV53" s="1267">
        <v>76</v>
      </c>
      <c r="CW53" s="1267"/>
      <c r="CX53" s="1267"/>
      <c r="CY53" s="1267"/>
      <c r="CZ53" s="1267"/>
      <c r="DA53" s="1267"/>
      <c r="DB53" s="1267"/>
      <c r="DC53" s="1267"/>
    </row>
    <row r="54" spans="1:109" ht="13" x14ac:dyDescent="0.2">
      <c r="A54" s="380"/>
      <c r="B54" s="372"/>
      <c r="G54" s="1273"/>
      <c r="H54" s="1273"/>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ht="13" x14ac:dyDescent="0.2">
      <c r="A55" s="380"/>
      <c r="B55" s="372"/>
      <c r="G55" s="1262"/>
      <c r="H55" s="1262"/>
      <c r="I55" s="1262"/>
      <c r="J55" s="1262"/>
      <c r="K55" s="1268"/>
      <c r="L55" s="1268"/>
      <c r="M55" s="1268"/>
      <c r="N55" s="1268"/>
      <c r="AN55" s="1266" t="s">
        <v>583</v>
      </c>
      <c r="AO55" s="1266"/>
      <c r="AP55" s="1266"/>
      <c r="AQ55" s="1266"/>
      <c r="AR55" s="1266"/>
      <c r="AS55" s="1266"/>
      <c r="AT55" s="1266"/>
      <c r="AU55" s="1266"/>
      <c r="AV55" s="1266"/>
      <c r="AW55" s="1266"/>
      <c r="AX55" s="1266"/>
      <c r="AY55" s="1266"/>
      <c r="AZ55" s="1266"/>
      <c r="BA55" s="1266"/>
      <c r="BB55" s="1269" t="s">
        <v>581</v>
      </c>
      <c r="BC55" s="1269"/>
      <c r="BD55" s="1269"/>
      <c r="BE55" s="1269"/>
      <c r="BF55" s="1269"/>
      <c r="BG55" s="1269"/>
      <c r="BH55" s="1269"/>
      <c r="BI55" s="1269"/>
      <c r="BJ55" s="1269"/>
      <c r="BK55" s="1269"/>
      <c r="BL55" s="1269"/>
      <c r="BM55" s="1269"/>
      <c r="BN55" s="1269"/>
      <c r="BO55" s="1269"/>
      <c r="BP55" s="1270"/>
      <c r="BQ55" s="1267"/>
      <c r="BR55" s="1267"/>
      <c r="BS55" s="1267"/>
      <c r="BT55" s="1267"/>
      <c r="BU55" s="1267"/>
      <c r="BV55" s="1267"/>
      <c r="BW55" s="1267"/>
      <c r="BX55" s="1270"/>
      <c r="BY55" s="1267"/>
      <c r="BZ55" s="1267"/>
      <c r="CA55" s="1267"/>
      <c r="CB55" s="1267"/>
      <c r="CC55" s="1267"/>
      <c r="CD55" s="1267"/>
      <c r="CE55" s="1267"/>
      <c r="CF55" s="1270"/>
      <c r="CG55" s="1267"/>
      <c r="CH55" s="1267"/>
      <c r="CI55" s="1267"/>
      <c r="CJ55" s="1267"/>
      <c r="CK55" s="1267"/>
      <c r="CL55" s="1267"/>
      <c r="CM55" s="1267"/>
      <c r="CN55" s="1267">
        <v>15.5</v>
      </c>
      <c r="CO55" s="1267"/>
      <c r="CP55" s="1267"/>
      <c r="CQ55" s="1267"/>
      <c r="CR55" s="1267"/>
      <c r="CS55" s="1267"/>
      <c r="CT55" s="1267"/>
      <c r="CU55" s="1267"/>
      <c r="CV55" s="1267">
        <v>13</v>
      </c>
      <c r="CW55" s="1267"/>
      <c r="CX55" s="1267"/>
      <c r="CY55" s="1267"/>
      <c r="CZ55" s="1267"/>
      <c r="DA55" s="1267"/>
      <c r="DB55" s="1267"/>
      <c r="DC55" s="1267"/>
    </row>
    <row r="56" spans="1:109" ht="13" x14ac:dyDescent="0.2">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ht="13" x14ac:dyDescent="0.2">
      <c r="B57" s="384"/>
      <c r="G57" s="1262"/>
      <c r="H57" s="1262"/>
      <c r="I57" s="1272"/>
      <c r="J57" s="1272"/>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582</v>
      </c>
      <c r="BC57" s="1269"/>
      <c r="BD57" s="1269"/>
      <c r="BE57" s="1269"/>
      <c r="BF57" s="1269"/>
      <c r="BG57" s="1269"/>
      <c r="BH57" s="1269"/>
      <c r="BI57" s="1269"/>
      <c r="BJ57" s="1269"/>
      <c r="BK57" s="1269"/>
      <c r="BL57" s="1269"/>
      <c r="BM57" s="1269"/>
      <c r="BN57" s="1269"/>
      <c r="BO57" s="1269"/>
      <c r="BP57" s="1270"/>
      <c r="BQ57" s="1267"/>
      <c r="BR57" s="1267"/>
      <c r="BS57" s="1267"/>
      <c r="BT57" s="1267"/>
      <c r="BU57" s="1267"/>
      <c r="BV57" s="1267"/>
      <c r="BW57" s="1267"/>
      <c r="BX57" s="1270"/>
      <c r="BY57" s="1267"/>
      <c r="BZ57" s="1267"/>
      <c r="CA57" s="1267"/>
      <c r="CB57" s="1267"/>
      <c r="CC57" s="1267"/>
      <c r="CD57" s="1267"/>
      <c r="CE57" s="1267"/>
      <c r="CF57" s="1270"/>
      <c r="CG57" s="1267"/>
      <c r="CH57" s="1267"/>
      <c r="CI57" s="1267"/>
      <c r="CJ57" s="1267"/>
      <c r="CK57" s="1267"/>
      <c r="CL57" s="1267"/>
      <c r="CM57" s="1267"/>
      <c r="CN57" s="1267">
        <v>64</v>
      </c>
      <c r="CO57" s="1267"/>
      <c r="CP57" s="1267"/>
      <c r="CQ57" s="1267"/>
      <c r="CR57" s="1267"/>
      <c r="CS57" s="1267"/>
      <c r="CT57" s="1267"/>
      <c r="CU57" s="1267"/>
      <c r="CV57" s="1267">
        <v>64.599999999999994</v>
      </c>
      <c r="CW57" s="1267"/>
      <c r="CX57" s="1267"/>
      <c r="CY57" s="1267"/>
      <c r="CZ57" s="1267"/>
      <c r="DA57" s="1267"/>
      <c r="DB57" s="1267"/>
      <c r="DC57" s="1267"/>
      <c r="DD57" s="385"/>
      <c r="DE57" s="384"/>
    </row>
    <row r="58" spans="1:109" s="380" customFormat="1" ht="13" x14ac:dyDescent="0.2">
      <c r="A58" s="366"/>
      <c r="B58" s="384"/>
      <c r="G58" s="1262"/>
      <c r="H58" s="1262"/>
      <c r="I58" s="1272"/>
      <c r="J58" s="1272"/>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584</v>
      </c>
    </row>
    <row r="64" spans="1:109" ht="13" x14ac:dyDescent="0.2">
      <c r="B64" s="372"/>
      <c r="G64" s="379"/>
      <c r="I64" s="392"/>
      <c r="J64" s="392"/>
      <c r="K64" s="392"/>
      <c r="L64" s="392"/>
      <c r="M64" s="392"/>
      <c r="N64" s="393"/>
      <c r="AM64" s="379"/>
      <c r="AN64" s="379" t="s">
        <v>578</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53" t="s">
        <v>587</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ht="13" x14ac:dyDescent="0.2">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ht="13" x14ac:dyDescent="0.2">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ht="13" x14ac:dyDescent="0.2">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ht="13" x14ac:dyDescent="0.2">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579</v>
      </c>
    </row>
    <row r="72" spans="2:107" ht="13" x14ac:dyDescent="0.2">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526</v>
      </c>
      <c r="BQ72" s="1266"/>
      <c r="BR72" s="1266"/>
      <c r="BS72" s="1266"/>
      <c r="BT72" s="1266"/>
      <c r="BU72" s="1266"/>
      <c r="BV72" s="1266"/>
      <c r="BW72" s="1266"/>
      <c r="BX72" s="1266" t="s">
        <v>527</v>
      </c>
      <c r="BY72" s="1266"/>
      <c r="BZ72" s="1266"/>
      <c r="CA72" s="1266"/>
      <c r="CB72" s="1266"/>
      <c r="CC72" s="1266"/>
      <c r="CD72" s="1266"/>
      <c r="CE72" s="1266"/>
      <c r="CF72" s="1266" t="s">
        <v>528</v>
      </c>
      <c r="CG72" s="1266"/>
      <c r="CH72" s="1266"/>
      <c r="CI72" s="1266"/>
      <c r="CJ72" s="1266"/>
      <c r="CK72" s="1266"/>
      <c r="CL72" s="1266"/>
      <c r="CM72" s="1266"/>
      <c r="CN72" s="1266" t="s">
        <v>529</v>
      </c>
      <c r="CO72" s="1266"/>
      <c r="CP72" s="1266"/>
      <c r="CQ72" s="1266"/>
      <c r="CR72" s="1266"/>
      <c r="CS72" s="1266"/>
      <c r="CT72" s="1266"/>
      <c r="CU72" s="1266"/>
      <c r="CV72" s="1266" t="s">
        <v>530</v>
      </c>
      <c r="CW72" s="1266"/>
      <c r="CX72" s="1266"/>
      <c r="CY72" s="1266"/>
      <c r="CZ72" s="1266"/>
      <c r="DA72" s="1266"/>
      <c r="DB72" s="1266"/>
      <c r="DC72" s="1266"/>
    </row>
    <row r="73" spans="2:107" ht="13" x14ac:dyDescent="0.2">
      <c r="B73" s="372"/>
      <c r="G73" s="1273"/>
      <c r="H73" s="1273"/>
      <c r="I73" s="1273"/>
      <c r="J73" s="1273"/>
      <c r="K73" s="1274"/>
      <c r="L73" s="1274"/>
      <c r="M73" s="1274"/>
      <c r="N73" s="1274"/>
      <c r="AM73" s="381"/>
      <c r="AN73" s="1269" t="s">
        <v>580</v>
      </c>
      <c r="AO73" s="1269"/>
      <c r="AP73" s="1269"/>
      <c r="AQ73" s="1269"/>
      <c r="AR73" s="1269"/>
      <c r="AS73" s="1269"/>
      <c r="AT73" s="1269"/>
      <c r="AU73" s="1269"/>
      <c r="AV73" s="1269"/>
      <c r="AW73" s="1269"/>
      <c r="AX73" s="1269"/>
      <c r="AY73" s="1269"/>
      <c r="AZ73" s="1269"/>
      <c r="BA73" s="1269"/>
      <c r="BB73" s="1269" t="s">
        <v>581</v>
      </c>
      <c r="BC73" s="1269"/>
      <c r="BD73" s="1269"/>
      <c r="BE73" s="1269"/>
      <c r="BF73" s="1269"/>
      <c r="BG73" s="1269"/>
      <c r="BH73" s="1269"/>
      <c r="BI73" s="1269"/>
      <c r="BJ73" s="1269"/>
      <c r="BK73" s="1269"/>
      <c r="BL73" s="1269"/>
      <c r="BM73" s="1269"/>
      <c r="BN73" s="1269"/>
      <c r="BO73" s="1269"/>
      <c r="BP73" s="1267"/>
      <c r="BQ73" s="1267"/>
      <c r="BR73" s="1267"/>
      <c r="BS73" s="1267"/>
      <c r="BT73" s="1267"/>
      <c r="BU73" s="1267"/>
      <c r="BV73" s="1267"/>
      <c r="BW73" s="1267"/>
      <c r="BX73" s="1267"/>
      <c r="BY73" s="1267"/>
      <c r="BZ73" s="1267"/>
      <c r="CA73" s="1267"/>
      <c r="CB73" s="1267"/>
      <c r="CC73" s="1267"/>
      <c r="CD73" s="1267"/>
      <c r="CE73" s="1267"/>
      <c r="CF73" s="1267"/>
      <c r="CG73" s="1267"/>
      <c r="CH73" s="1267"/>
      <c r="CI73" s="1267"/>
      <c r="CJ73" s="1267"/>
      <c r="CK73" s="1267"/>
      <c r="CL73" s="1267"/>
      <c r="CM73" s="1267"/>
      <c r="CN73" s="1267"/>
      <c r="CO73" s="1267"/>
      <c r="CP73" s="1267"/>
      <c r="CQ73" s="1267"/>
      <c r="CR73" s="1267"/>
      <c r="CS73" s="1267"/>
      <c r="CT73" s="1267"/>
      <c r="CU73" s="1267"/>
      <c r="CV73" s="1267"/>
      <c r="CW73" s="1267"/>
      <c r="CX73" s="1267"/>
      <c r="CY73" s="1267"/>
      <c r="CZ73" s="1267"/>
      <c r="DA73" s="1267"/>
      <c r="DB73" s="1267"/>
      <c r="DC73" s="1267"/>
    </row>
    <row r="74" spans="2:107" ht="13" x14ac:dyDescent="0.2">
      <c r="B74" s="372"/>
      <c r="G74" s="1273"/>
      <c r="H74" s="1273"/>
      <c r="I74" s="1273"/>
      <c r="J74" s="1273"/>
      <c r="K74" s="1274"/>
      <c r="L74" s="1274"/>
      <c r="M74" s="1274"/>
      <c r="N74" s="1274"/>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ht="13" x14ac:dyDescent="0.2">
      <c r="B75" s="372"/>
      <c r="G75" s="1273"/>
      <c r="H75" s="1273"/>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585</v>
      </c>
      <c r="BC75" s="1269"/>
      <c r="BD75" s="1269"/>
      <c r="BE75" s="1269"/>
      <c r="BF75" s="1269"/>
      <c r="BG75" s="1269"/>
      <c r="BH75" s="1269"/>
      <c r="BI75" s="1269"/>
      <c r="BJ75" s="1269"/>
      <c r="BK75" s="1269"/>
      <c r="BL75" s="1269"/>
      <c r="BM75" s="1269"/>
      <c r="BN75" s="1269"/>
      <c r="BO75" s="1269"/>
      <c r="BP75" s="1267">
        <v>4.0999999999999996</v>
      </c>
      <c r="BQ75" s="1267"/>
      <c r="BR75" s="1267"/>
      <c r="BS75" s="1267"/>
      <c r="BT75" s="1267"/>
      <c r="BU75" s="1267"/>
      <c r="BV75" s="1267"/>
      <c r="BW75" s="1267"/>
      <c r="BX75" s="1267">
        <v>4.3</v>
      </c>
      <c r="BY75" s="1267"/>
      <c r="BZ75" s="1267"/>
      <c r="CA75" s="1267"/>
      <c r="CB75" s="1267"/>
      <c r="CC75" s="1267"/>
      <c r="CD75" s="1267"/>
      <c r="CE75" s="1267"/>
      <c r="CF75" s="1267">
        <v>4.5999999999999996</v>
      </c>
      <c r="CG75" s="1267"/>
      <c r="CH75" s="1267"/>
      <c r="CI75" s="1267"/>
      <c r="CJ75" s="1267"/>
      <c r="CK75" s="1267"/>
      <c r="CL75" s="1267"/>
      <c r="CM75" s="1267"/>
      <c r="CN75" s="1267">
        <v>5.3</v>
      </c>
      <c r="CO75" s="1267"/>
      <c r="CP75" s="1267"/>
      <c r="CQ75" s="1267"/>
      <c r="CR75" s="1267"/>
      <c r="CS75" s="1267"/>
      <c r="CT75" s="1267"/>
      <c r="CU75" s="1267"/>
      <c r="CV75" s="1267">
        <v>5.5</v>
      </c>
      <c r="CW75" s="1267"/>
      <c r="CX75" s="1267"/>
      <c r="CY75" s="1267"/>
      <c r="CZ75" s="1267"/>
      <c r="DA75" s="1267"/>
      <c r="DB75" s="1267"/>
      <c r="DC75" s="1267"/>
    </row>
    <row r="76" spans="2:107" ht="13" x14ac:dyDescent="0.2">
      <c r="B76" s="372"/>
      <c r="G76" s="1273"/>
      <c r="H76" s="1273"/>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ht="13" x14ac:dyDescent="0.2">
      <c r="B77" s="372"/>
      <c r="G77" s="1262"/>
      <c r="H77" s="1262"/>
      <c r="I77" s="1262"/>
      <c r="J77" s="1262"/>
      <c r="K77" s="1274"/>
      <c r="L77" s="1274"/>
      <c r="M77" s="1274"/>
      <c r="N77" s="1274"/>
      <c r="AN77" s="1266" t="s">
        <v>583</v>
      </c>
      <c r="AO77" s="1266"/>
      <c r="AP77" s="1266"/>
      <c r="AQ77" s="1266"/>
      <c r="AR77" s="1266"/>
      <c r="AS77" s="1266"/>
      <c r="AT77" s="1266"/>
      <c r="AU77" s="1266"/>
      <c r="AV77" s="1266"/>
      <c r="AW77" s="1266"/>
      <c r="AX77" s="1266"/>
      <c r="AY77" s="1266"/>
      <c r="AZ77" s="1266"/>
      <c r="BA77" s="1266"/>
      <c r="BB77" s="1269" t="s">
        <v>581</v>
      </c>
      <c r="BC77" s="1269"/>
      <c r="BD77" s="1269"/>
      <c r="BE77" s="1269"/>
      <c r="BF77" s="1269"/>
      <c r="BG77" s="1269"/>
      <c r="BH77" s="1269"/>
      <c r="BI77" s="1269"/>
      <c r="BJ77" s="1269"/>
      <c r="BK77" s="1269"/>
      <c r="BL77" s="1269"/>
      <c r="BM77" s="1269"/>
      <c r="BN77" s="1269"/>
      <c r="BO77" s="1269"/>
      <c r="BP77" s="1267">
        <v>38.700000000000003</v>
      </c>
      <c r="BQ77" s="1267"/>
      <c r="BR77" s="1267"/>
      <c r="BS77" s="1267"/>
      <c r="BT77" s="1267"/>
      <c r="BU77" s="1267"/>
      <c r="BV77" s="1267"/>
      <c r="BW77" s="1267"/>
      <c r="BX77" s="1267">
        <v>32.5</v>
      </c>
      <c r="BY77" s="1267"/>
      <c r="BZ77" s="1267"/>
      <c r="CA77" s="1267"/>
      <c r="CB77" s="1267"/>
      <c r="CC77" s="1267"/>
      <c r="CD77" s="1267"/>
      <c r="CE77" s="1267"/>
      <c r="CF77" s="1267">
        <v>23</v>
      </c>
      <c r="CG77" s="1267"/>
      <c r="CH77" s="1267"/>
      <c r="CI77" s="1267"/>
      <c r="CJ77" s="1267"/>
      <c r="CK77" s="1267"/>
      <c r="CL77" s="1267"/>
      <c r="CM77" s="1267"/>
      <c r="CN77" s="1267">
        <v>15.5</v>
      </c>
      <c r="CO77" s="1267"/>
      <c r="CP77" s="1267"/>
      <c r="CQ77" s="1267"/>
      <c r="CR77" s="1267"/>
      <c r="CS77" s="1267"/>
      <c r="CT77" s="1267"/>
      <c r="CU77" s="1267"/>
      <c r="CV77" s="1267">
        <v>13</v>
      </c>
      <c r="CW77" s="1267"/>
      <c r="CX77" s="1267"/>
      <c r="CY77" s="1267"/>
      <c r="CZ77" s="1267"/>
      <c r="DA77" s="1267"/>
      <c r="DB77" s="1267"/>
      <c r="DC77" s="1267"/>
    </row>
    <row r="78" spans="2:107" ht="13" x14ac:dyDescent="0.2">
      <c r="B78" s="372"/>
      <c r="G78" s="1262"/>
      <c r="H78" s="1262"/>
      <c r="I78" s="1262"/>
      <c r="J78" s="1262"/>
      <c r="K78" s="1274"/>
      <c r="L78" s="1274"/>
      <c r="M78" s="1274"/>
      <c r="N78" s="1274"/>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ht="13" x14ac:dyDescent="0.2">
      <c r="B79" s="372"/>
      <c r="G79" s="1262"/>
      <c r="H79" s="1262"/>
      <c r="I79" s="1272"/>
      <c r="J79" s="1272"/>
      <c r="K79" s="1275"/>
      <c r="L79" s="1275"/>
      <c r="M79" s="1275"/>
      <c r="N79" s="1275"/>
      <c r="AN79" s="1266"/>
      <c r="AO79" s="1266"/>
      <c r="AP79" s="1266"/>
      <c r="AQ79" s="1266"/>
      <c r="AR79" s="1266"/>
      <c r="AS79" s="1266"/>
      <c r="AT79" s="1266"/>
      <c r="AU79" s="1266"/>
      <c r="AV79" s="1266"/>
      <c r="AW79" s="1266"/>
      <c r="AX79" s="1266"/>
      <c r="AY79" s="1266"/>
      <c r="AZ79" s="1266"/>
      <c r="BA79" s="1266"/>
      <c r="BB79" s="1269" t="s">
        <v>585</v>
      </c>
      <c r="BC79" s="1269"/>
      <c r="BD79" s="1269"/>
      <c r="BE79" s="1269"/>
      <c r="BF79" s="1269"/>
      <c r="BG79" s="1269"/>
      <c r="BH79" s="1269"/>
      <c r="BI79" s="1269"/>
      <c r="BJ79" s="1269"/>
      <c r="BK79" s="1269"/>
      <c r="BL79" s="1269"/>
      <c r="BM79" s="1269"/>
      <c r="BN79" s="1269"/>
      <c r="BO79" s="1269"/>
      <c r="BP79" s="1267">
        <v>8.8000000000000007</v>
      </c>
      <c r="BQ79" s="1267"/>
      <c r="BR79" s="1267"/>
      <c r="BS79" s="1267"/>
      <c r="BT79" s="1267"/>
      <c r="BU79" s="1267"/>
      <c r="BV79" s="1267"/>
      <c r="BW79" s="1267"/>
      <c r="BX79" s="1267">
        <v>8.6999999999999993</v>
      </c>
      <c r="BY79" s="1267"/>
      <c r="BZ79" s="1267"/>
      <c r="CA79" s="1267"/>
      <c r="CB79" s="1267"/>
      <c r="CC79" s="1267"/>
      <c r="CD79" s="1267"/>
      <c r="CE79" s="1267"/>
      <c r="CF79" s="1267">
        <v>8.1999999999999993</v>
      </c>
      <c r="CG79" s="1267"/>
      <c r="CH79" s="1267"/>
      <c r="CI79" s="1267"/>
      <c r="CJ79" s="1267"/>
      <c r="CK79" s="1267"/>
      <c r="CL79" s="1267"/>
      <c r="CM79" s="1267"/>
      <c r="CN79" s="1267">
        <v>8</v>
      </c>
      <c r="CO79" s="1267"/>
      <c r="CP79" s="1267"/>
      <c r="CQ79" s="1267"/>
      <c r="CR79" s="1267"/>
      <c r="CS79" s="1267"/>
      <c r="CT79" s="1267"/>
      <c r="CU79" s="1267"/>
      <c r="CV79" s="1267">
        <v>8.1999999999999993</v>
      </c>
      <c r="CW79" s="1267"/>
      <c r="CX79" s="1267"/>
      <c r="CY79" s="1267"/>
      <c r="CZ79" s="1267"/>
      <c r="DA79" s="1267"/>
      <c r="DB79" s="1267"/>
      <c r="DC79" s="1267"/>
    </row>
    <row r="80" spans="2:107" ht="13" x14ac:dyDescent="0.2">
      <c r="B80" s="372"/>
      <c r="G80" s="1262"/>
      <c r="H80" s="1262"/>
      <c r="I80" s="1272"/>
      <c r="J80" s="1272"/>
      <c r="K80" s="1275"/>
      <c r="L80" s="1275"/>
      <c r="M80" s="1275"/>
      <c r="N80" s="1275"/>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qrl76SbwB3cw4imX1kVzS/i7JClJuEVwAOkY+EjMQJRzb+B5uAVPaLt2nGJ2l2/uX6WeWrJuZgliO7plEJkJtA==" saltValue="QK+pWSUgj4oinymimNrbE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dEkSy52eeS0sujImCzZcx0vHwY8b7/br58SZychyxBwUDBFGZwpteDXEhxPby3igeb5AEDKK/G6KuhvjV+TaHg==" saltValue="QsO1OoSqkMWrRoMiP0hLE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g/djwRRda1XVVOiblTegQyetmlUS7fj+PfvH1g8YgYZELyAofTk/ui2KzUfoUFW4vRbWV61JuNaH6vOgTlhBSg==" saltValue="5/qX1fE5ksg2dg0CRh9do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525</v>
      </c>
      <c r="G2" s="151"/>
      <c r="H2" s="152"/>
    </row>
    <row r="3" spans="1:8" x14ac:dyDescent="0.2">
      <c r="A3" s="148" t="s">
        <v>518</v>
      </c>
      <c r="B3" s="153"/>
      <c r="C3" s="154"/>
      <c r="D3" s="155">
        <v>116211</v>
      </c>
      <c r="E3" s="156"/>
      <c r="F3" s="157">
        <v>79288</v>
      </c>
      <c r="G3" s="158"/>
      <c r="H3" s="159"/>
    </row>
    <row r="4" spans="1:8" x14ac:dyDescent="0.2">
      <c r="A4" s="160"/>
      <c r="B4" s="161"/>
      <c r="C4" s="162"/>
      <c r="D4" s="163">
        <v>57010</v>
      </c>
      <c r="E4" s="164"/>
      <c r="F4" s="165">
        <v>41870</v>
      </c>
      <c r="G4" s="166"/>
      <c r="H4" s="167"/>
    </row>
    <row r="5" spans="1:8" x14ac:dyDescent="0.2">
      <c r="A5" s="148" t="s">
        <v>520</v>
      </c>
      <c r="B5" s="153"/>
      <c r="C5" s="154"/>
      <c r="D5" s="155">
        <v>95621</v>
      </c>
      <c r="E5" s="156"/>
      <c r="F5" s="157">
        <v>84962</v>
      </c>
      <c r="G5" s="158"/>
      <c r="H5" s="159"/>
    </row>
    <row r="6" spans="1:8" x14ac:dyDescent="0.2">
      <c r="A6" s="160"/>
      <c r="B6" s="161"/>
      <c r="C6" s="162"/>
      <c r="D6" s="163">
        <v>40786</v>
      </c>
      <c r="E6" s="164"/>
      <c r="F6" s="165">
        <v>42793</v>
      </c>
      <c r="G6" s="166"/>
      <c r="H6" s="167"/>
    </row>
    <row r="7" spans="1:8" x14ac:dyDescent="0.2">
      <c r="A7" s="148" t="s">
        <v>521</v>
      </c>
      <c r="B7" s="153"/>
      <c r="C7" s="154"/>
      <c r="D7" s="155">
        <v>132162</v>
      </c>
      <c r="E7" s="156"/>
      <c r="F7" s="157">
        <v>71279</v>
      </c>
      <c r="G7" s="158"/>
      <c r="H7" s="159"/>
    </row>
    <row r="8" spans="1:8" x14ac:dyDescent="0.2">
      <c r="A8" s="160"/>
      <c r="B8" s="161"/>
      <c r="C8" s="162"/>
      <c r="D8" s="163">
        <v>66526</v>
      </c>
      <c r="E8" s="164"/>
      <c r="F8" s="165">
        <v>36731</v>
      </c>
      <c r="G8" s="166"/>
      <c r="H8" s="167"/>
    </row>
    <row r="9" spans="1:8" x14ac:dyDescent="0.2">
      <c r="A9" s="148" t="s">
        <v>522</v>
      </c>
      <c r="B9" s="153"/>
      <c r="C9" s="154"/>
      <c r="D9" s="155">
        <v>150345</v>
      </c>
      <c r="E9" s="156"/>
      <c r="F9" s="157">
        <v>74994</v>
      </c>
      <c r="G9" s="158"/>
      <c r="H9" s="159"/>
    </row>
    <row r="10" spans="1:8" x14ac:dyDescent="0.2">
      <c r="A10" s="160"/>
      <c r="B10" s="161"/>
      <c r="C10" s="162"/>
      <c r="D10" s="163">
        <v>83780</v>
      </c>
      <c r="E10" s="164"/>
      <c r="F10" s="165">
        <v>36188</v>
      </c>
      <c r="G10" s="166"/>
      <c r="H10" s="167"/>
    </row>
    <row r="11" spans="1:8" x14ac:dyDescent="0.2">
      <c r="A11" s="148" t="s">
        <v>523</v>
      </c>
      <c r="B11" s="153"/>
      <c r="C11" s="154"/>
      <c r="D11" s="155">
        <v>132635</v>
      </c>
      <c r="E11" s="156"/>
      <c r="F11" s="157">
        <v>71849</v>
      </c>
      <c r="G11" s="158"/>
      <c r="H11" s="159"/>
    </row>
    <row r="12" spans="1:8" x14ac:dyDescent="0.2">
      <c r="A12" s="160"/>
      <c r="B12" s="161"/>
      <c r="C12" s="168"/>
      <c r="D12" s="163">
        <v>60149</v>
      </c>
      <c r="E12" s="164"/>
      <c r="F12" s="165">
        <v>36144</v>
      </c>
      <c r="G12" s="166"/>
      <c r="H12" s="167"/>
    </row>
    <row r="13" spans="1:8" x14ac:dyDescent="0.2">
      <c r="A13" s="148"/>
      <c r="B13" s="153"/>
      <c r="C13" s="169"/>
      <c r="D13" s="170">
        <v>125395</v>
      </c>
      <c r="E13" s="171"/>
      <c r="F13" s="172">
        <v>76474</v>
      </c>
      <c r="G13" s="173"/>
      <c r="H13" s="159"/>
    </row>
    <row r="14" spans="1:8" x14ac:dyDescent="0.2">
      <c r="A14" s="160"/>
      <c r="B14" s="161"/>
      <c r="C14" s="162"/>
      <c r="D14" s="163">
        <v>61650</v>
      </c>
      <c r="E14" s="164"/>
      <c r="F14" s="165">
        <v>38745</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9.56</v>
      </c>
      <c r="C19" s="174">
        <f>ROUND(VALUE(SUBSTITUTE(実質収支比率等に係る経年分析!G$48,"▲","-")),2)</f>
        <v>11.94</v>
      </c>
      <c r="D19" s="174">
        <f>ROUND(VALUE(SUBSTITUTE(実質収支比率等に係る経年分析!H$48,"▲","-")),2)</f>
        <v>10.94</v>
      </c>
      <c r="E19" s="174">
        <f>ROUND(VALUE(SUBSTITUTE(実質収支比率等に係る経年分析!I$48,"▲","-")),2)</f>
        <v>11.92</v>
      </c>
      <c r="F19" s="174">
        <f>ROUND(VALUE(SUBSTITUTE(実質収支比率等に係る経年分析!J$48,"▲","-")),2)</f>
        <v>11.31</v>
      </c>
    </row>
    <row r="20" spans="1:11" x14ac:dyDescent="0.2">
      <c r="A20" s="174" t="s">
        <v>53</v>
      </c>
      <c r="B20" s="174">
        <f>ROUND(VALUE(SUBSTITUTE(実質収支比率等に係る経年分析!F$47,"▲","-")),2)</f>
        <v>46.53</v>
      </c>
      <c r="C20" s="174">
        <f>ROUND(VALUE(SUBSTITUTE(実質収支比率等に係る経年分析!G$47,"▲","-")),2)</f>
        <v>44.85</v>
      </c>
      <c r="D20" s="174">
        <f>ROUND(VALUE(SUBSTITUTE(実質収支比率等に係る経年分析!H$47,"▲","-")),2)</f>
        <v>48.58</v>
      </c>
      <c r="E20" s="174">
        <f>ROUND(VALUE(SUBSTITUTE(実質収支比率等に係る経年分析!I$47,"▲","-")),2)</f>
        <v>55.62</v>
      </c>
      <c r="F20" s="174">
        <f>ROUND(VALUE(SUBSTITUTE(実質収支比率等に係る経年分析!J$47,"▲","-")),2)</f>
        <v>62.55</v>
      </c>
    </row>
    <row r="21" spans="1:11" x14ac:dyDescent="0.2">
      <c r="A21" s="174" t="s">
        <v>54</v>
      </c>
      <c r="B21" s="174">
        <f>IF(ISNUMBER(VALUE(SUBSTITUTE(実質収支比率等に係る経年分析!F$49,"▲","-"))),ROUND(VALUE(SUBSTITUTE(実質収支比率等に係る経年分析!F$49,"▲","-")),2),NA())</f>
        <v>-3.02</v>
      </c>
      <c r="C21" s="174">
        <f>IF(ISNUMBER(VALUE(SUBSTITUTE(実質収支比率等に係る経年分析!G$49,"▲","-"))),ROUND(VALUE(SUBSTITUTE(実質収支比率等に係る経年分析!G$49,"▲","-")),2),NA())</f>
        <v>-1.18</v>
      </c>
      <c r="D21" s="174">
        <f>IF(ISNUMBER(VALUE(SUBSTITUTE(実質収支比率等に係る経年分析!H$49,"▲","-"))),ROUND(VALUE(SUBSTITUTE(実質収支比率等に係る経年分析!H$49,"▲","-")),2),NA())</f>
        <v>-0.42</v>
      </c>
      <c r="E21" s="174">
        <f>IF(ISNUMBER(VALUE(SUBSTITUTE(実質収支比率等に係る経年分析!I$49,"▲","-"))),ROUND(VALUE(SUBSTITUTE(実質収支比率等に係る経年分析!I$49,"▲","-")),2),NA())</f>
        <v>0.76</v>
      </c>
      <c r="F21" s="174">
        <f>IF(ISNUMBER(VALUE(SUBSTITUTE(実質収支比率等に係る経年分析!J$49,"▲","-"))),ROUND(VALUE(SUBSTITUTE(実質収支比率等に係る経年分析!J$49,"▲","-")),2),NA())</f>
        <v>-0.66</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市有林整備事業特別会計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2">
      <c r="A31" s="175" t="str">
        <f>IF(連結実質赤字比率に係る赤字・黒字の構成分析!C$39="",NA(),連結実質赤字比率に係る赤字・黒字の構成分析!C$39)</f>
        <v>紀和地区水道事業特別会計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2">
      <c r="A32" s="175" t="str">
        <f>IF(連結実質赤字比率に係る赤字・黒字の構成分析!C$38="",NA(),連結実質赤字比率に係る赤字・黒字の構成分析!C$38)</f>
        <v>紀和診療所事業特別会計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0.02</v>
      </c>
    </row>
    <row r="33" spans="1:16" x14ac:dyDescent="0.2">
      <c r="A33" s="175" t="str">
        <f>IF(連結実質赤字比率に係る赤字・黒字の構成分析!C$37="",NA(),連結実質赤字比率に係る赤字・黒字の構成分析!C$37)</f>
        <v>後期高齢者医療事業特別会計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0.05</v>
      </c>
    </row>
    <row r="34" spans="1:16" x14ac:dyDescent="0.2">
      <c r="A34" s="175" t="str">
        <f>IF(連結実質赤字比率に係る赤字・黒字の構成分析!C$36="",NA(),連結実質赤字比率に係る赤字・黒字の構成分析!C$36)</f>
        <v>国民健康保険事業特別会計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0.39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0.61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0.53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0.42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0.37</v>
      </c>
    </row>
    <row r="35" spans="1:16" x14ac:dyDescent="0.2">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2.0299999999999998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1.98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5.45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2.78</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9.43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11.77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10.74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11.83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11.28</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1419</v>
      </c>
      <c r="E42" s="176"/>
      <c r="F42" s="176"/>
      <c r="G42" s="176">
        <f>'実質公債費比率（分子）の構造'!L$52</f>
        <v>1513</v>
      </c>
      <c r="H42" s="176"/>
      <c r="I42" s="176"/>
      <c r="J42" s="176">
        <f>'実質公債費比率（分子）の構造'!M$52</f>
        <v>1535</v>
      </c>
      <c r="K42" s="176"/>
      <c r="L42" s="176"/>
      <c r="M42" s="176">
        <f>'実質公債費比率（分子）の構造'!N$52</f>
        <v>1540</v>
      </c>
      <c r="N42" s="176"/>
      <c r="O42" s="176"/>
      <c r="P42" s="176">
        <f>'実質公債費比率（分子）の構造'!O$52</f>
        <v>1462</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74</v>
      </c>
      <c r="C45" s="176"/>
      <c r="D45" s="176"/>
      <c r="E45" s="176">
        <f>'実質公債費比率（分子）の構造'!L$49</f>
        <v>84</v>
      </c>
      <c r="F45" s="176"/>
      <c r="G45" s="176"/>
      <c r="H45" s="176">
        <f>'実質公債費比率（分子）の構造'!M$49</f>
        <v>84</v>
      </c>
      <c r="I45" s="176"/>
      <c r="J45" s="176"/>
      <c r="K45" s="176">
        <f>'実質公債費比率（分子）の構造'!N$49</f>
        <v>100</v>
      </c>
      <c r="L45" s="176"/>
      <c r="M45" s="176"/>
      <c r="N45" s="176">
        <f>'実質公債費比率（分子）の構造'!O$49</f>
        <v>101</v>
      </c>
      <c r="O45" s="176"/>
      <c r="P45" s="176"/>
    </row>
    <row r="46" spans="1:16" x14ac:dyDescent="0.2">
      <c r="A46" s="176" t="s">
        <v>64</v>
      </c>
      <c r="B46" s="176">
        <f>'実質公債費比率（分子）の構造'!K$48</f>
        <v>72</v>
      </c>
      <c r="C46" s="176"/>
      <c r="D46" s="176"/>
      <c r="E46" s="176">
        <f>'実質公債費比率（分子）の構造'!L$48</f>
        <v>127</v>
      </c>
      <c r="F46" s="176"/>
      <c r="G46" s="176"/>
      <c r="H46" s="176">
        <f>'実質公債費比率（分子）の構造'!M$48</f>
        <v>134</v>
      </c>
      <c r="I46" s="176"/>
      <c r="J46" s="176"/>
      <c r="K46" s="176">
        <f>'実質公債費比率（分子）の構造'!N$48</f>
        <v>128</v>
      </c>
      <c r="L46" s="176"/>
      <c r="M46" s="176"/>
      <c r="N46" s="176">
        <f>'実質公債費比率（分子）の構造'!O$48</f>
        <v>89</v>
      </c>
      <c r="O46" s="176"/>
      <c r="P46" s="176"/>
    </row>
    <row r="47" spans="1:16" x14ac:dyDescent="0.2">
      <c r="A47" s="176" t="s">
        <v>12</v>
      </c>
      <c r="B47" s="176">
        <f>'実質公債費比率（分子）の構造'!K$47</f>
        <v>5</v>
      </c>
      <c r="C47" s="176"/>
      <c r="D47" s="176"/>
      <c r="E47" s="176">
        <f>'実質公債費比率（分子）の構造'!L$47</f>
        <v>3</v>
      </c>
      <c r="F47" s="176"/>
      <c r="G47" s="176"/>
      <c r="H47" s="176">
        <f>'実質公債費比率（分子）の構造'!M$47</f>
        <v>2</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1461</v>
      </c>
      <c r="C49" s="176"/>
      <c r="D49" s="176"/>
      <c r="E49" s="176">
        <f>'実質公債費比率（分子）の構造'!L$45</f>
        <v>1597</v>
      </c>
      <c r="F49" s="176"/>
      <c r="G49" s="176"/>
      <c r="H49" s="176">
        <f>'実質公債費比率（分子）の構造'!M$45</f>
        <v>1645</v>
      </c>
      <c r="I49" s="176"/>
      <c r="J49" s="176"/>
      <c r="K49" s="176">
        <f>'実質公債費比率（分子）の構造'!N$45</f>
        <v>1651</v>
      </c>
      <c r="L49" s="176"/>
      <c r="M49" s="176"/>
      <c r="N49" s="176">
        <f>'実質公債費比率（分子）の構造'!O$45</f>
        <v>1605</v>
      </c>
      <c r="O49" s="176"/>
      <c r="P49" s="176"/>
    </row>
    <row r="50" spans="1:16" x14ac:dyDescent="0.2">
      <c r="A50" s="176" t="s">
        <v>67</v>
      </c>
      <c r="B50" s="176" t="e">
        <f>NA()</f>
        <v>#N/A</v>
      </c>
      <c r="C50" s="176">
        <f>IF(ISNUMBER('実質公債費比率（分子）の構造'!K$53),'実質公債費比率（分子）の構造'!K$53,NA())</f>
        <v>193</v>
      </c>
      <c r="D50" s="176" t="e">
        <f>NA()</f>
        <v>#N/A</v>
      </c>
      <c r="E50" s="176" t="e">
        <f>NA()</f>
        <v>#N/A</v>
      </c>
      <c r="F50" s="176">
        <f>IF(ISNUMBER('実質公債費比率（分子）の構造'!L$53),'実質公債費比率（分子）の構造'!L$53,NA())</f>
        <v>298</v>
      </c>
      <c r="G50" s="176" t="e">
        <f>NA()</f>
        <v>#N/A</v>
      </c>
      <c r="H50" s="176" t="e">
        <f>NA()</f>
        <v>#N/A</v>
      </c>
      <c r="I50" s="176">
        <f>IF(ISNUMBER('実質公債費比率（分子）の構造'!M$53),'実質公債費比率（分子）の構造'!M$53,NA())</f>
        <v>330</v>
      </c>
      <c r="J50" s="176" t="e">
        <f>NA()</f>
        <v>#N/A</v>
      </c>
      <c r="K50" s="176" t="e">
        <f>NA()</f>
        <v>#N/A</v>
      </c>
      <c r="L50" s="176">
        <f>IF(ISNUMBER('実質公債費比率（分子）の構造'!N$53),'実質公債費比率（分子）の構造'!N$53,NA())</f>
        <v>339</v>
      </c>
      <c r="M50" s="176" t="e">
        <f>NA()</f>
        <v>#N/A</v>
      </c>
      <c r="N50" s="176" t="e">
        <f>NA()</f>
        <v>#N/A</v>
      </c>
      <c r="O50" s="176">
        <f>IF(ISNUMBER('実質公債費比率（分子）の構造'!O$53),'実質公債費比率（分子）の構造'!O$53,NA())</f>
        <v>333</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13028</v>
      </c>
      <c r="E56" s="175"/>
      <c r="F56" s="175"/>
      <c r="G56" s="175">
        <f>'将来負担比率（分子）の構造'!J$52</f>
        <v>12425</v>
      </c>
      <c r="H56" s="175"/>
      <c r="I56" s="175"/>
      <c r="J56" s="175">
        <f>'将来負担比率（分子）の構造'!K$52</f>
        <v>11927</v>
      </c>
      <c r="K56" s="175"/>
      <c r="L56" s="175"/>
      <c r="M56" s="175">
        <f>'将来負担比率（分子）の構造'!L$52</f>
        <v>11576</v>
      </c>
      <c r="N56" s="175"/>
      <c r="O56" s="175"/>
      <c r="P56" s="175">
        <f>'将来負担比率（分子）の構造'!M$52</f>
        <v>10945</v>
      </c>
    </row>
    <row r="57" spans="1:16" x14ac:dyDescent="0.2">
      <c r="A57" s="175" t="s">
        <v>42</v>
      </c>
      <c r="B57" s="175"/>
      <c r="C57" s="175"/>
      <c r="D57" s="175">
        <f>'将来負担比率（分子）の構造'!I$51</f>
        <v>179</v>
      </c>
      <c r="E57" s="175"/>
      <c r="F57" s="175"/>
      <c r="G57" s="175">
        <f>'将来負担比率（分子）の構造'!J$51</f>
        <v>161</v>
      </c>
      <c r="H57" s="175"/>
      <c r="I57" s="175"/>
      <c r="J57" s="175">
        <f>'将来負担比率（分子）の構造'!K$51</f>
        <v>144</v>
      </c>
      <c r="K57" s="175"/>
      <c r="L57" s="175"/>
      <c r="M57" s="175">
        <f>'将来負担比率（分子）の構造'!L$51</f>
        <v>127</v>
      </c>
      <c r="N57" s="175"/>
      <c r="O57" s="175"/>
      <c r="P57" s="175">
        <f>'将来負担比率（分子）の構造'!M$51</f>
        <v>109</v>
      </c>
    </row>
    <row r="58" spans="1:16" x14ac:dyDescent="0.2">
      <c r="A58" s="175" t="s">
        <v>41</v>
      </c>
      <c r="B58" s="175"/>
      <c r="C58" s="175"/>
      <c r="D58" s="175">
        <f>'将来負担比率（分子）の構造'!I$50</f>
        <v>5306</v>
      </c>
      <c r="E58" s="175"/>
      <c r="F58" s="175"/>
      <c r="G58" s="175">
        <f>'将来負担比率（分子）の構造'!J$50</f>
        <v>5463</v>
      </c>
      <c r="H58" s="175"/>
      <c r="I58" s="175"/>
      <c r="J58" s="175">
        <f>'将来負担比率（分子）の構造'!K$50</f>
        <v>6330</v>
      </c>
      <c r="K58" s="175"/>
      <c r="L58" s="175"/>
      <c r="M58" s="175">
        <f>'将来負担比率（分子）の構造'!L$50</f>
        <v>6823</v>
      </c>
      <c r="N58" s="175"/>
      <c r="O58" s="175"/>
      <c r="P58" s="175">
        <f>'将来負担比率（分子）の構造'!M$50</f>
        <v>7363</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2298</v>
      </c>
      <c r="C62" s="175"/>
      <c r="D62" s="175"/>
      <c r="E62" s="175">
        <f>'将来負担比率（分子）の構造'!J$45</f>
        <v>2318</v>
      </c>
      <c r="F62" s="175"/>
      <c r="G62" s="175"/>
      <c r="H62" s="175">
        <f>'将来負担比率（分子）の構造'!K$45</f>
        <v>2404</v>
      </c>
      <c r="I62" s="175"/>
      <c r="J62" s="175"/>
      <c r="K62" s="175">
        <f>'将来負担比率（分子）の構造'!L$45</f>
        <v>2420</v>
      </c>
      <c r="L62" s="175"/>
      <c r="M62" s="175"/>
      <c r="N62" s="175">
        <f>'将来負担比率（分子）の構造'!M$45</f>
        <v>2470</v>
      </c>
      <c r="O62" s="175"/>
      <c r="P62" s="175"/>
    </row>
    <row r="63" spans="1:16" x14ac:dyDescent="0.2">
      <c r="A63" s="175" t="s">
        <v>34</v>
      </c>
      <c r="B63" s="175">
        <f>'将来負担比率（分子）の構造'!I$44</f>
        <v>959</v>
      </c>
      <c r="C63" s="175"/>
      <c r="D63" s="175"/>
      <c r="E63" s="175">
        <f>'将来負担比率（分子）の構造'!J$44</f>
        <v>935</v>
      </c>
      <c r="F63" s="175"/>
      <c r="G63" s="175"/>
      <c r="H63" s="175">
        <f>'将来負担比率（分子）の構造'!K$44</f>
        <v>874</v>
      </c>
      <c r="I63" s="175"/>
      <c r="J63" s="175"/>
      <c r="K63" s="175">
        <f>'将来負担比率（分子）の構造'!L$44</f>
        <v>823</v>
      </c>
      <c r="L63" s="175"/>
      <c r="M63" s="175"/>
      <c r="N63" s="175">
        <f>'将来負担比率（分子）の構造'!M$44</f>
        <v>732</v>
      </c>
      <c r="O63" s="175"/>
      <c r="P63" s="175"/>
    </row>
    <row r="64" spans="1:16" x14ac:dyDescent="0.2">
      <c r="A64" s="175" t="s">
        <v>33</v>
      </c>
      <c r="B64" s="175">
        <f>'将来負担比率（分子）の構造'!I$43</f>
        <v>1086</v>
      </c>
      <c r="C64" s="175"/>
      <c r="D64" s="175"/>
      <c r="E64" s="175">
        <f>'将来負担比率（分子）の構造'!J$43</f>
        <v>1027</v>
      </c>
      <c r="F64" s="175"/>
      <c r="G64" s="175"/>
      <c r="H64" s="175">
        <f>'将来負担比率（分子）の構造'!K$43</f>
        <v>1048</v>
      </c>
      <c r="I64" s="175"/>
      <c r="J64" s="175"/>
      <c r="K64" s="175">
        <f>'将来負担比率（分子）の構造'!L$43</f>
        <v>1149</v>
      </c>
      <c r="L64" s="175"/>
      <c r="M64" s="175"/>
      <c r="N64" s="175">
        <f>'将来負担比率（分子）の構造'!M$43</f>
        <v>1006</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12770</v>
      </c>
      <c r="C66" s="175"/>
      <c r="D66" s="175"/>
      <c r="E66" s="175">
        <f>'将来負担比率（分子）の構造'!J$41</f>
        <v>11993</v>
      </c>
      <c r="F66" s="175"/>
      <c r="G66" s="175"/>
      <c r="H66" s="175">
        <f>'将来負担比率（分子）の構造'!K$41</f>
        <v>11504</v>
      </c>
      <c r="I66" s="175"/>
      <c r="J66" s="175"/>
      <c r="K66" s="175">
        <f>'将来負担比率（分子）の構造'!L$41</f>
        <v>11312</v>
      </c>
      <c r="L66" s="175"/>
      <c r="M66" s="175"/>
      <c r="N66" s="175">
        <f>'将来負担比率（分子）の構造'!M$41</f>
        <v>10734</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3749</v>
      </c>
      <c r="C72" s="179">
        <f>基金残高に係る経年分析!G55</f>
        <v>4175</v>
      </c>
      <c r="D72" s="179">
        <f>基金残高に係る経年分析!H55</f>
        <v>4633</v>
      </c>
    </row>
    <row r="73" spans="1:16" x14ac:dyDescent="0.2">
      <c r="A73" s="178" t="s">
        <v>74</v>
      </c>
      <c r="B73" s="179">
        <f>基金残高に係る経年分析!F56</f>
        <v>1602</v>
      </c>
      <c r="C73" s="179">
        <f>基金残高に係る経年分析!G56</f>
        <v>1752</v>
      </c>
      <c r="D73" s="179">
        <f>基金残高に係る経年分析!H56</f>
        <v>1903</v>
      </c>
    </row>
    <row r="74" spans="1:16" x14ac:dyDescent="0.2">
      <c r="A74" s="178" t="s">
        <v>75</v>
      </c>
      <c r="B74" s="179">
        <f>基金残高に係る経年分析!F57</f>
        <v>2451</v>
      </c>
      <c r="C74" s="179">
        <f>基金残高に係る経年分析!G57</f>
        <v>2312</v>
      </c>
      <c r="D74" s="179">
        <f>基金残高に係る経年分析!H57</f>
        <v>2232</v>
      </c>
    </row>
  </sheetData>
  <sheetProtection algorithmName="SHA-512" hashValue="nOfetBnKt5thZ0eZjQimSsUnd7Ze9cwU2iipZs4xzYshUHcj3vh0ABEMXO/xLLu6mUS7q7ph3BN7RjJWzfp3vg==" saltValue="qKYznD3bxIOdJj5YUu9Al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215</v>
      </c>
      <c r="C5" s="646"/>
      <c r="D5" s="646"/>
      <c r="E5" s="646"/>
      <c r="F5" s="646"/>
      <c r="G5" s="646"/>
      <c r="H5" s="646"/>
      <c r="I5" s="646"/>
      <c r="J5" s="646"/>
      <c r="K5" s="646"/>
      <c r="L5" s="646"/>
      <c r="M5" s="646"/>
      <c r="N5" s="646"/>
      <c r="O5" s="646"/>
      <c r="P5" s="646"/>
      <c r="Q5" s="647"/>
      <c r="R5" s="648">
        <v>1561784</v>
      </c>
      <c r="S5" s="649"/>
      <c r="T5" s="649"/>
      <c r="U5" s="649"/>
      <c r="V5" s="649"/>
      <c r="W5" s="649"/>
      <c r="X5" s="649"/>
      <c r="Y5" s="650"/>
      <c r="Z5" s="651">
        <v>11.1</v>
      </c>
      <c r="AA5" s="651"/>
      <c r="AB5" s="651"/>
      <c r="AC5" s="651"/>
      <c r="AD5" s="652">
        <v>1561784</v>
      </c>
      <c r="AE5" s="652"/>
      <c r="AF5" s="652"/>
      <c r="AG5" s="652"/>
      <c r="AH5" s="652"/>
      <c r="AI5" s="652"/>
      <c r="AJ5" s="652"/>
      <c r="AK5" s="652"/>
      <c r="AL5" s="653">
        <v>21.1</v>
      </c>
      <c r="AM5" s="654"/>
      <c r="AN5" s="654"/>
      <c r="AO5" s="655"/>
      <c r="AP5" s="645" t="s">
        <v>216</v>
      </c>
      <c r="AQ5" s="646"/>
      <c r="AR5" s="646"/>
      <c r="AS5" s="646"/>
      <c r="AT5" s="646"/>
      <c r="AU5" s="646"/>
      <c r="AV5" s="646"/>
      <c r="AW5" s="646"/>
      <c r="AX5" s="646"/>
      <c r="AY5" s="646"/>
      <c r="AZ5" s="646"/>
      <c r="BA5" s="646"/>
      <c r="BB5" s="646"/>
      <c r="BC5" s="646"/>
      <c r="BD5" s="646"/>
      <c r="BE5" s="646"/>
      <c r="BF5" s="647"/>
      <c r="BG5" s="659">
        <v>1553941</v>
      </c>
      <c r="BH5" s="660"/>
      <c r="BI5" s="660"/>
      <c r="BJ5" s="660"/>
      <c r="BK5" s="660"/>
      <c r="BL5" s="660"/>
      <c r="BM5" s="660"/>
      <c r="BN5" s="661"/>
      <c r="BO5" s="662">
        <v>99.5</v>
      </c>
      <c r="BP5" s="662"/>
      <c r="BQ5" s="662"/>
      <c r="BR5" s="662"/>
      <c r="BS5" s="663" t="s">
        <v>122</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2">
      <c r="B6" s="656" t="s">
        <v>220</v>
      </c>
      <c r="C6" s="657"/>
      <c r="D6" s="657"/>
      <c r="E6" s="657"/>
      <c r="F6" s="657"/>
      <c r="G6" s="657"/>
      <c r="H6" s="657"/>
      <c r="I6" s="657"/>
      <c r="J6" s="657"/>
      <c r="K6" s="657"/>
      <c r="L6" s="657"/>
      <c r="M6" s="657"/>
      <c r="N6" s="657"/>
      <c r="O6" s="657"/>
      <c r="P6" s="657"/>
      <c r="Q6" s="658"/>
      <c r="R6" s="659">
        <v>205957</v>
      </c>
      <c r="S6" s="660"/>
      <c r="T6" s="660"/>
      <c r="U6" s="660"/>
      <c r="V6" s="660"/>
      <c r="W6" s="660"/>
      <c r="X6" s="660"/>
      <c r="Y6" s="661"/>
      <c r="Z6" s="662">
        <v>1.5</v>
      </c>
      <c r="AA6" s="662"/>
      <c r="AB6" s="662"/>
      <c r="AC6" s="662"/>
      <c r="AD6" s="663">
        <v>205957</v>
      </c>
      <c r="AE6" s="663"/>
      <c r="AF6" s="663"/>
      <c r="AG6" s="663"/>
      <c r="AH6" s="663"/>
      <c r="AI6" s="663"/>
      <c r="AJ6" s="663"/>
      <c r="AK6" s="663"/>
      <c r="AL6" s="664">
        <v>2.8</v>
      </c>
      <c r="AM6" s="665"/>
      <c r="AN6" s="665"/>
      <c r="AO6" s="666"/>
      <c r="AP6" s="656" t="s">
        <v>221</v>
      </c>
      <c r="AQ6" s="657"/>
      <c r="AR6" s="657"/>
      <c r="AS6" s="657"/>
      <c r="AT6" s="657"/>
      <c r="AU6" s="657"/>
      <c r="AV6" s="657"/>
      <c r="AW6" s="657"/>
      <c r="AX6" s="657"/>
      <c r="AY6" s="657"/>
      <c r="AZ6" s="657"/>
      <c r="BA6" s="657"/>
      <c r="BB6" s="657"/>
      <c r="BC6" s="657"/>
      <c r="BD6" s="657"/>
      <c r="BE6" s="657"/>
      <c r="BF6" s="658"/>
      <c r="BG6" s="659">
        <v>1553941</v>
      </c>
      <c r="BH6" s="660"/>
      <c r="BI6" s="660"/>
      <c r="BJ6" s="660"/>
      <c r="BK6" s="660"/>
      <c r="BL6" s="660"/>
      <c r="BM6" s="660"/>
      <c r="BN6" s="661"/>
      <c r="BO6" s="662">
        <v>99.5</v>
      </c>
      <c r="BP6" s="662"/>
      <c r="BQ6" s="662"/>
      <c r="BR6" s="662"/>
      <c r="BS6" s="663" t="s">
        <v>122</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122352</v>
      </c>
      <c r="CS6" s="660"/>
      <c r="CT6" s="660"/>
      <c r="CU6" s="660"/>
      <c r="CV6" s="660"/>
      <c r="CW6" s="660"/>
      <c r="CX6" s="660"/>
      <c r="CY6" s="661"/>
      <c r="CZ6" s="653">
        <v>0.9</v>
      </c>
      <c r="DA6" s="654"/>
      <c r="DB6" s="654"/>
      <c r="DC6" s="670"/>
      <c r="DD6" s="668" t="s">
        <v>122</v>
      </c>
      <c r="DE6" s="660"/>
      <c r="DF6" s="660"/>
      <c r="DG6" s="660"/>
      <c r="DH6" s="660"/>
      <c r="DI6" s="660"/>
      <c r="DJ6" s="660"/>
      <c r="DK6" s="660"/>
      <c r="DL6" s="660"/>
      <c r="DM6" s="660"/>
      <c r="DN6" s="660"/>
      <c r="DO6" s="660"/>
      <c r="DP6" s="661"/>
      <c r="DQ6" s="668">
        <v>122352</v>
      </c>
      <c r="DR6" s="660"/>
      <c r="DS6" s="660"/>
      <c r="DT6" s="660"/>
      <c r="DU6" s="660"/>
      <c r="DV6" s="660"/>
      <c r="DW6" s="660"/>
      <c r="DX6" s="660"/>
      <c r="DY6" s="660"/>
      <c r="DZ6" s="660"/>
      <c r="EA6" s="660"/>
      <c r="EB6" s="660"/>
      <c r="EC6" s="669"/>
    </row>
    <row r="7" spans="2:143" ht="11.25" customHeight="1" x14ac:dyDescent="0.2">
      <c r="B7" s="656" t="s">
        <v>223</v>
      </c>
      <c r="C7" s="657"/>
      <c r="D7" s="657"/>
      <c r="E7" s="657"/>
      <c r="F7" s="657"/>
      <c r="G7" s="657"/>
      <c r="H7" s="657"/>
      <c r="I7" s="657"/>
      <c r="J7" s="657"/>
      <c r="K7" s="657"/>
      <c r="L7" s="657"/>
      <c r="M7" s="657"/>
      <c r="N7" s="657"/>
      <c r="O7" s="657"/>
      <c r="P7" s="657"/>
      <c r="Q7" s="658"/>
      <c r="R7" s="659">
        <v>568</v>
      </c>
      <c r="S7" s="660"/>
      <c r="T7" s="660"/>
      <c r="U7" s="660"/>
      <c r="V7" s="660"/>
      <c r="W7" s="660"/>
      <c r="X7" s="660"/>
      <c r="Y7" s="661"/>
      <c r="Z7" s="662">
        <v>0</v>
      </c>
      <c r="AA7" s="662"/>
      <c r="AB7" s="662"/>
      <c r="AC7" s="662"/>
      <c r="AD7" s="663">
        <v>568</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635529</v>
      </c>
      <c r="BH7" s="660"/>
      <c r="BI7" s="660"/>
      <c r="BJ7" s="660"/>
      <c r="BK7" s="660"/>
      <c r="BL7" s="660"/>
      <c r="BM7" s="660"/>
      <c r="BN7" s="661"/>
      <c r="BO7" s="662">
        <v>40.700000000000003</v>
      </c>
      <c r="BP7" s="662"/>
      <c r="BQ7" s="662"/>
      <c r="BR7" s="662"/>
      <c r="BS7" s="663" t="s">
        <v>122</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1708767</v>
      </c>
      <c r="CS7" s="660"/>
      <c r="CT7" s="660"/>
      <c r="CU7" s="660"/>
      <c r="CV7" s="660"/>
      <c r="CW7" s="660"/>
      <c r="CX7" s="660"/>
      <c r="CY7" s="661"/>
      <c r="CZ7" s="662">
        <v>13.1</v>
      </c>
      <c r="DA7" s="662"/>
      <c r="DB7" s="662"/>
      <c r="DC7" s="662"/>
      <c r="DD7" s="668">
        <v>111917</v>
      </c>
      <c r="DE7" s="660"/>
      <c r="DF7" s="660"/>
      <c r="DG7" s="660"/>
      <c r="DH7" s="660"/>
      <c r="DI7" s="660"/>
      <c r="DJ7" s="660"/>
      <c r="DK7" s="660"/>
      <c r="DL7" s="660"/>
      <c r="DM7" s="660"/>
      <c r="DN7" s="660"/>
      <c r="DO7" s="660"/>
      <c r="DP7" s="661"/>
      <c r="DQ7" s="668">
        <v>1277975</v>
      </c>
      <c r="DR7" s="660"/>
      <c r="DS7" s="660"/>
      <c r="DT7" s="660"/>
      <c r="DU7" s="660"/>
      <c r="DV7" s="660"/>
      <c r="DW7" s="660"/>
      <c r="DX7" s="660"/>
      <c r="DY7" s="660"/>
      <c r="DZ7" s="660"/>
      <c r="EA7" s="660"/>
      <c r="EB7" s="660"/>
      <c r="EC7" s="669"/>
    </row>
    <row r="8" spans="2:143" ht="11.25" customHeight="1" x14ac:dyDescent="0.2">
      <c r="B8" s="656" t="s">
        <v>226</v>
      </c>
      <c r="C8" s="657"/>
      <c r="D8" s="657"/>
      <c r="E8" s="657"/>
      <c r="F8" s="657"/>
      <c r="G8" s="657"/>
      <c r="H8" s="657"/>
      <c r="I8" s="657"/>
      <c r="J8" s="657"/>
      <c r="K8" s="657"/>
      <c r="L8" s="657"/>
      <c r="M8" s="657"/>
      <c r="N8" s="657"/>
      <c r="O8" s="657"/>
      <c r="P8" s="657"/>
      <c r="Q8" s="658"/>
      <c r="R8" s="659">
        <v>11430</v>
      </c>
      <c r="S8" s="660"/>
      <c r="T8" s="660"/>
      <c r="U8" s="660"/>
      <c r="V8" s="660"/>
      <c r="W8" s="660"/>
      <c r="X8" s="660"/>
      <c r="Y8" s="661"/>
      <c r="Z8" s="662">
        <v>0.1</v>
      </c>
      <c r="AA8" s="662"/>
      <c r="AB8" s="662"/>
      <c r="AC8" s="662"/>
      <c r="AD8" s="663">
        <v>11430</v>
      </c>
      <c r="AE8" s="663"/>
      <c r="AF8" s="663"/>
      <c r="AG8" s="663"/>
      <c r="AH8" s="663"/>
      <c r="AI8" s="663"/>
      <c r="AJ8" s="663"/>
      <c r="AK8" s="663"/>
      <c r="AL8" s="664">
        <v>0.2</v>
      </c>
      <c r="AM8" s="665"/>
      <c r="AN8" s="665"/>
      <c r="AO8" s="666"/>
      <c r="AP8" s="656" t="s">
        <v>227</v>
      </c>
      <c r="AQ8" s="657"/>
      <c r="AR8" s="657"/>
      <c r="AS8" s="657"/>
      <c r="AT8" s="657"/>
      <c r="AU8" s="657"/>
      <c r="AV8" s="657"/>
      <c r="AW8" s="657"/>
      <c r="AX8" s="657"/>
      <c r="AY8" s="657"/>
      <c r="AZ8" s="657"/>
      <c r="BA8" s="657"/>
      <c r="BB8" s="657"/>
      <c r="BC8" s="657"/>
      <c r="BD8" s="657"/>
      <c r="BE8" s="657"/>
      <c r="BF8" s="658"/>
      <c r="BG8" s="659">
        <v>24545</v>
      </c>
      <c r="BH8" s="660"/>
      <c r="BI8" s="660"/>
      <c r="BJ8" s="660"/>
      <c r="BK8" s="660"/>
      <c r="BL8" s="660"/>
      <c r="BM8" s="660"/>
      <c r="BN8" s="661"/>
      <c r="BO8" s="662">
        <v>1.6</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3785043</v>
      </c>
      <c r="CS8" s="660"/>
      <c r="CT8" s="660"/>
      <c r="CU8" s="660"/>
      <c r="CV8" s="660"/>
      <c r="CW8" s="660"/>
      <c r="CX8" s="660"/>
      <c r="CY8" s="661"/>
      <c r="CZ8" s="662">
        <v>29.1</v>
      </c>
      <c r="DA8" s="662"/>
      <c r="DB8" s="662"/>
      <c r="DC8" s="662"/>
      <c r="DD8" s="668" t="s">
        <v>122</v>
      </c>
      <c r="DE8" s="660"/>
      <c r="DF8" s="660"/>
      <c r="DG8" s="660"/>
      <c r="DH8" s="660"/>
      <c r="DI8" s="660"/>
      <c r="DJ8" s="660"/>
      <c r="DK8" s="660"/>
      <c r="DL8" s="660"/>
      <c r="DM8" s="660"/>
      <c r="DN8" s="660"/>
      <c r="DO8" s="660"/>
      <c r="DP8" s="661"/>
      <c r="DQ8" s="668">
        <v>2284624</v>
      </c>
      <c r="DR8" s="660"/>
      <c r="DS8" s="660"/>
      <c r="DT8" s="660"/>
      <c r="DU8" s="660"/>
      <c r="DV8" s="660"/>
      <c r="DW8" s="660"/>
      <c r="DX8" s="660"/>
      <c r="DY8" s="660"/>
      <c r="DZ8" s="660"/>
      <c r="EA8" s="660"/>
      <c r="EB8" s="660"/>
      <c r="EC8" s="669"/>
    </row>
    <row r="9" spans="2:143" ht="11.25" customHeight="1" x14ac:dyDescent="0.2">
      <c r="B9" s="656" t="s">
        <v>229</v>
      </c>
      <c r="C9" s="657"/>
      <c r="D9" s="657"/>
      <c r="E9" s="657"/>
      <c r="F9" s="657"/>
      <c r="G9" s="657"/>
      <c r="H9" s="657"/>
      <c r="I9" s="657"/>
      <c r="J9" s="657"/>
      <c r="K9" s="657"/>
      <c r="L9" s="657"/>
      <c r="M9" s="657"/>
      <c r="N9" s="657"/>
      <c r="O9" s="657"/>
      <c r="P9" s="657"/>
      <c r="Q9" s="658"/>
      <c r="R9" s="659">
        <v>12562</v>
      </c>
      <c r="S9" s="660"/>
      <c r="T9" s="660"/>
      <c r="U9" s="660"/>
      <c r="V9" s="660"/>
      <c r="W9" s="660"/>
      <c r="X9" s="660"/>
      <c r="Y9" s="661"/>
      <c r="Z9" s="662">
        <v>0.1</v>
      </c>
      <c r="AA9" s="662"/>
      <c r="AB9" s="662"/>
      <c r="AC9" s="662"/>
      <c r="AD9" s="663">
        <v>12562</v>
      </c>
      <c r="AE9" s="663"/>
      <c r="AF9" s="663"/>
      <c r="AG9" s="663"/>
      <c r="AH9" s="663"/>
      <c r="AI9" s="663"/>
      <c r="AJ9" s="663"/>
      <c r="AK9" s="663"/>
      <c r="AL9" s="664">
        <v>0.2</v>
      </c>
      <c r="AM9" s="665"/>
      <c r="AN9" s="665"/>
      <c r="AO9" s="666"/>
      <c r="AP9" s="656" t="s">
        <v>230</v>
      </c>
      <c r="AQ9" s="657"/>
      <c r="AR9" s="657"/>
      <c r="AS9" s="657"/>
      <c r="AT9" s="657"/>
      <c r="AU9" s="657"/>
      <c r="AV9" s="657"/>
      <c r="AW9" s="657"/>
      <c r="AX9" s="657"/>
      <c r="AY9" s="657"/>
      <c r="AZ9" s="657"/>
      <c r="BA9" s="657"/>
      <c r="BB9" s="657"/>
      <c r="BC9" s="657"/>
      <c r="BD9" s="657"/>
      <c r="BE9" s="657"/>
      <c r="BF9" s="658"/>
      <c r="BG9" s="659">
        <v>543874</v>
      </c>
      <c r="BH9" s="660"/>
      <c r="BI9" s="660"/>
      <c r="BJ9" s="660"/>
      <c r="BK9" s="660"/>
      <c r="BL9" s="660"/>
      <c r="BM9" s="660"/>
      <c r="BN9" s="661"/>
      <c r="BO9" s="662">
        <v>34.799999999999997</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1082605</v>
      </c>
      <c r="CS9" s="660"/>
      <c r="CT9" s="660"/>
      <c r="CU9" s="660"/>
      <c r="CV9" s="660"/>
      <c r="CW9" s="660"/>
      <c r="CX9" s="660"/>
      <c r="CY9" s="661"/>
      <c r="CZ9" s="662">
        <v>8.3000000000000007</v>
      </c>
      <c r="DA9" s="662"/>
      <c r="DB9" s="662"/>
      <c r="DC9" s="662"/>
      <c r="DD9" s="668">
        <v>127704</v>
      </c>
      <c r="DE9" s="660"/>
      <c r="DF9" s="660"/>
      <c r="DG9" s="660"/>
      <c r="DH9" s="660"/>
      <c r="DI9" s="660"/>
      <c r="DJ9" s="660"/>
      <c r="DK9" s="660"/>
      <c r="DL9" s="660"/>
      <c r="DM9" s="660"/>
      <c r="DN9" s="660"/>
      <c r="DO9" s="660"/>
      <c r="DP9" s="661"/>
      <c r="DQ9" s="668">
        <v>801696</v>
      </c>
      <c r="DR9" s="660"/>
      <c r="DS9" s="660"/>
      <c r="DT9" s="660"/>
      <c r="DU9" s="660"/>
      <c r="DV9" s="660"/>
      <c r="DW9" s="660"/>
      <c r="DX9" s="660"/>
      <c r="DY9" s="660"/>
      <c r="DZ9" s="660"/>
      <c r="EA9" s="660"/>
      <c r="EB9" s="660"/>
      <c r="EC9" s="669"/>
    </row>
    <row r="10" spans="2:143" ht="11.25" customHeight="1" x14ac:dyDescent="0.2">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43033</v>
      </c>
      <c r="BH10" s="660"/>
      <c r="BI10" s="660"/>
      <c r="BJ10" s="660"/>
      <c r="BK10" s="660"/>
      <c r="BL10" s="660"/>
      <c r="BM10" s="660"/>
      <c r="BN10" s="661"/>
      <c r="BO10" s="662">
        <v>2.8</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t="s">
        <v>122</v>
      </c>
      <c r="CS10" s="660"/>
      <c r="CT10" s="660"/>
      <c r="CU10" s="660"/>
      <c r="CV10" s="660"/>
      <c r="CW10" s="660"/>
      <c r="CX10" s="660"/>
      <c r="CY10" s="661"/>
      <c r="CZ10" s="662" t="s">
        <v>122</v>
      </c>
      <c r="DA10" s="662"/>
      <c r="DB10" s="662"/>
      <c r="DC10" s="662"/>
      <c r="DD10" s="668" t="s">
        <v>122</v>
      </c>
      <c r="DE10" s="660"/>
      <c r="DF10" s="660"/>
      <c r="DG10" s="660"/>
      <c r="DH10" s="660"/>
      <c r="DI10" s="660"/>
      <c r="DJ10" s="660"/>
      <c r="DK10" s="660"/>
      <c r="DL10" s="660"/>
      <c r="DM10" s="660"/>
      <c r="DN10" s="660"/>
      <c r="DO10" s="660"/>
      <c r="DP10" s="661"/>
      <c r="DQ10" s="668" t="s">
        <v>122</v>
      </c>
      <c r="DR10" s="660"/>
      <c r="DS10" s="660"/>
      <c r="DT10" s="660"/>
      <c r="DU10" s="660"/>
      <c r="DV10" s="660"/>
      <c r="DW10" s="660"/>
      <c r="DX10" s="660"/>
      <c r="DY10" s="660"/>
      <c r="DZ10" s="660"/>
      <c r="EA10" s="660"/>
      <c r="EB10" s="660"/>
      <c r="EC10" s="669"/>
    </row>
    <row r="11" spans="2:143" ht="11.25" customHeight="1" x14ac:dyDescent="0.2">
      <c r="B11" s="656" t="s">
        <v>235</v>
      </c>
      <c r="C11" s="657"/>
      <c r="D11" s="657"/>
      <c r="E11" s="657"/>
      <c r="F11" s="657"/>
      <c r="G11" s="657"/>
      <c r="H11" s="657"/>
      <c r="I11" s="657"/>
      <c r="J11" s="657"/>
      <c r="K11" s="657"/>
      <c r="L11" s="657"/>
      <c r="M11" s="657"/>
      <c r="N11" s="657"/>
      <c r="O11" s="657"/>
      <c r="P11" s="657"/>
      <c r="Q11" s="658"/>
      <c r="R11" s="659">
        <v>399230</v>
      </c>
      <c r="S11" s="660"/>
      <c r="T11" s="660"/>
      <c r="U11" s="660"/>
      <c r="V11" s="660"/>
      <c r="W11" s="660"/>
      <c r="X11" s="660"/>
      <c r="Y11" s="661"/>
      <c r="Z11" s="664">
        <v>2.8</v>
      </c>
      <c r="AA11" s="665"/>
      <c r="AB11" s="665"/>
      <c r="AC11" s="671"/>
      <c r="AD11" s="668">
        <v>399230</v>
      </c>
      <c r="AE11" s="660"/>
      <c r="AF11" s="660"/>
      <c r="AG11" s="660"/>
      <c r="AH11" s="660"/>
      <c r="AI11" s="660"/>
      <c r="AJ11" s="660"/>
      <c r="AK11" s="661"/>
      <c r="AL11" s="664">
        <v>5.4</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24077</v>
      </c>
      <c r="BH11" s="660"/>
      <c r="BI11" s="660"/>
      <c r="BJ11" s="660"/>
      <c r="BK11" s="660"/>
      <c r="BL11" s="660"/>
      <c r="BM11" s="660"/>
      <c r="BN11" s="661"/>
      <c r="BO11" s="662">
        <v>1.5</v>
      </c>
      <c r="BP11" s="662"/>
      <c r="BQ11" s="662"/>
      <c r="BR11" s="662"/>
      <c r="BS11" s="663" t="s">
        <v>122</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1109247</v>
      </c>
      <c r="CS11" s="660"/>
      <c r="CT11" s="660"/>
      <c r="CU11" s="660"/>
      <c r="CV11" s="660"/>
      <c r="CW11" s="660"/>
      <c r="CX11" s="660"/>
      <c r="CY11" s="661"/>
      <c r="CZ11" s="662">
        <v>8.5</v>
      </c>
      <c r="DA11" s="662"/>
      <c r="DB11" s="662"/>
      <c r="DC11" s="662"/>
      <c r="DD11" s="668">
        <v>553150</v>
      </c>
      <c r="DE11" s="660"/>
      <c r="DF11" s="660"/>
      <c r="DG11" s="660"/>
      <c r="DH11" s="660"/>
      <c r="DI11" s="660"/>
      <c r="DJ11" s="660"/>
      <c r="DK11" s="660"/>
      <c r="DL11" s="660"/>
      <c r="DM11" s="660"/>
      <c r="DN11" s="660"/>
      <c r="DO11" s="660"/>
      <c r="DP11" s="661"/>
      <c r="DQ11" s="668">
        <v>536893</v>
      </c>
      <c r="DR11" s="660"/>
      <c r="DS11" s="660"/>
      <c r="DT11" s="660"/>
      <c r="DU11" s="660"/>
      <c r="DV11" s="660"/>
      <c r="DW11" s="660"/>
      <c r="DX11" s="660"/>
      <c r="DY11" s="660"/>
      <c r="DZ11" s="660"/>
      <c r="EA11" s="660"/>
      <c r="EB11" s="660"/>
      <c r="EC11" s="669"/>
    </row>
    <row r="12" spans="2:143" ht="11.25" customHeight="1" x14ac:dyDescent="0.2">
      <c r="B12" s="656" t="s">
        <v>238</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732523</v>
      </c>
      <c r="BH12" s="660"/>
      <c r="BI12" s="660"/>
      <c r="BJ12" s="660"/>
      <c r="BK12" s="660"/>
      <c r="BL12" s="660"/>
      <c r="BM12" s="660"/>
      <c r="BN12" s="661"/>
      <c r="BO12" s="662">
        <v>46.9</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610692</v>
      </c>
      <c r="CS12" s="660"/>
      <c r="CT12" s="660"/>
      <c r="CU12" s="660"/>
      <c r="CV12" s="660"/>
      <c r="CW12" s="660"/>
      <c r="CX12" s="660"/>
      <c r="CY12" s="661"/>
      <c r="CZ12" s="662">
        <v>4.7</v>
      </c>
      <c r="DA12" s="662"/>
      <c r="DB12" s="662"/>
      <c r="DC12" s="662"/>
      <c r="DD12" s="668">
        <v>88689</v>
      </c>
      <c r="DE12" s="660"/>
      <c r="DF12" s="660"/>
      <c r="DG12" s="660"/>
      <c r="DH12" s="660"/>
      <c r="DI12" s="660"/>
      <c r="DJ12" s="660"/>
      <c r="DK12" s="660"/>
      <c r="DL12" s="660"/>
      <c r="DM12" s="660"/>
      <c r="DN12" s="660"/>
      <c r="DO12" s="660"/>
      <c r="DP12" s="661"/>
      <c r="DQ12" s="668">
        <v>424732</v>
      </c>
      <c r="DR12" s="660"/>
      <c r="DS12" s="660"/>
      <c r="DT12" s="660"/>
      <c r="DU12" s="660"/>
      <c r="DV12" s="660"/>
      <c r="DW12" s="660"/>
      <c r="DX12" s="660"/>
      <c r="DY12" s="660"/>
      <c r="DZ12" s="660"/>
      <c r="EA12" s="660"/>
      <c r="EB12" s="660"/>
      <c r="EC12" s="669"/>
    </row>
    <row r="13" spans="2:143" ht="11.25" customHeight="1" x14ac:dyDescent="0.2">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725844</v>
      </c>
      <c r="BH13" s="660"/>
      <c r="BI13" s="660"/>
      <c r="BJ13" s="660"/>
      <c r="BK13" s="660"/>
      <c r="BL13" s="660"/>
      <c r="BM13" s="660"/>
      <c r="BN13" s="661"/>
      <c r="BO13" s="662">
        <v>46.5</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1152402</v>
      </c>
      <c r="CS13" s="660"/>
      <c r="CT13" s="660"/>
      <c r="CU13" s="660"/>
      <c r="CV13" s="660"/>
      <c r="CW13" s="660"/>
      <c r="CX13" s="660"/>
      <c r="CY13" s="661"/>
      <c r="CZ13" s="662">
        <v>8.9</v>
      </c>
      <c r="DA13" s="662"/>
      <c r="DB13" s="662"/>
      <c r="DC13" s="662"/>
      <c r="DD13" s="668">
        <v>964554</v>
      </c>
      <c r="DE13" s="660"/>
      <c r="DF13" s="660"/>
      <c r="DG13" s="660"/>
      <c r="DH13" s="660"/>
      <c r="DI13" s="660"/>
      <c r="DJ13" s="660"/>
      <c r="DK13" s="660"/>
      <c r="DL13" s="660"/>
      <c r="DM13" s="660"/>
      <c r="DN13" s="660"/>
      <c r="DO13" s="660"/>
      <c r="DP13" s="661"/>
      <c r="DQ13" s="668">
        <v>289845</v>
      </c>
      <c r="DR13" s="660"/>
      <c r="DS13" s="660"/>
      <c r="DT13" s="660"/>
      <c r="DU13" s="660"/>
      <c r="DV13" s="660"/>
      <c r="DW13" s="660"/>
      <c r="DX13" s="660"/>
      <c r="DY13" s="660"/>
      <c r="DZ13" s="660"/>
      <c r="EA13" s="660"/>
      <c r="EB13" s="660"/>
      <c r="EC13" s="669"/>
    </row>
    <row r="14" spans="2:143" ht="11.25" customHeight="1" x14ac:dyDescent="0.2">
      <c r="B14" s="656" t="s">
        <v>244</v>
      </c>
      <c r="C14" s="657"/>
      <c r="D14" s="657"/>
      <c r="E14" s="657"/>
      <c r="F14" s="657"/>
      <c r="G14" s="657"/>
      <c r="H14" s="657"/>
      <c r="I14" s="657"/>
      <c r="J14" s="657"/>
      <c r="K14" s="657"/>
      <c r="L14" s="657"/>
      <c r="M14" s="657"/>
      <c r="N14" s="657"/>
      <c r="O14" s="657"/>
      <c r="P14" s="657"/>
      <c r="Q14" s="658"/>
      <c r="R14" s="659">
        <v>910</v>
      </c>
      <c r="S14" s="660"/>
      <c r="T14" s="660"/>
      <c r="U14" s="660"/>
      <c r="V14" s="660"/>
      <c r="W14" s="660"/>
      <c r="X14" s="660"/>
      <c r="Y14" s="661"/>
      <c r="Z14" s="662">
        <v>0</v>
      </c>
      <c r="AA14" s="662"/>
      <c r="AB14" s="662"/>
      <c r="AC14" s="662"/>
      <c r="AD14" s="663">
        <v>910</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66265</v>
      </c>
      <c r="BH14" s="660"/>
      <c r="BI14" s="660"/>
      <c r="BJ14" s="660"/>
      <c r="BK14" s="660"/>
      <c r="BL14" s="660"/>
      <c r="BM14" s="660"/>
      <c r="BN14" s="661"/>
      <c r="BO14" s="662">
        <v>4.2</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899485</v>
      </c>
      <c r="CS14" s="660"/>
      <c r="CT14" s="660"/>
      <c r="CU14" s="660"/>
      <c r="CV14" s="660"/>
      <c r="CW14" s="660"/>
      <c r="CX14" s="660"/>
      <c r="CY14" s="661"/>
      <c r="CZ14" s="662">
        <v>6.9</v>
      </c>
      <c r="DA14" s="662"/>
      <c r="DB14" s="662"/>
      <c r="DC14" s="662"/>
      <c r="DD14" s="668">
        <v>90038</v>
      </c>
      <c r="DE14" s="660"/>
      <c r="DF14" s="660"/>
      <c r="DG14" s="660"/>
      <c r="DH14" s="660"/>
      <c r="DI14" s="660"/>
      <c r="DJ14" s="660"/>
      <c r="DK14" s="660"/>
      <c r="DL14" s="660"/>
      <c r="DM14" s="660"/>
      <c r="DN14" s="660"/>
      <c r="DO14" s="660"/>
      <c r="DP14" s="661"/>
      <c r="DQ14" s="668">
        <v>423732</v>
      </c>
      <c r="DR14" s="660"/>
      <c r="DS14" s="660"/>
      <c r="DT14" s="660"/>
      <c r="DU14" s="660"/>
      <c r="DV14" s="660"/>
      <c r="DW14" s="660"/>
      <c r="DX14" s="660"/>
      <c r="DY14" s="660"/>
      <c r="DZ14" s="660"/>
      <c r="EA14" s="660"/>
      <c r="EB14" s="660"/>
      <c r="EC14" s="669"/>
    </row>
    <row r="15" spans="2:143" ht="11.25" customHeight="1" x14ac:dyDescent="0.2">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119624</v>
      </c>
      <c r="BH15" s="660"/>
      <c r="BI15" s="660"/>
      <c r="BJ15" s="660"/>
      <c r="BK15" s="660"/>
      <c r="BL15" s="660"/>
      <c r="BM15" s="660"/>
      <c r="BN15" s="661"/>
      <c r="BO15" s="662">
        <v>7.7</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786649</v>
      </c>
      <c r="CS15" s="660"/>
      <c r="CT15" s="660"/>
      <c r="CU15" s="660"/>
      <c r="CV15" s="660"/>
      <c r="CW15" s="660"/>
      <c r="CX15" s="660"/>
      <c r="CY15" s="661"/>
      <c r="CZ15" s="662">
        <v>6</v>
      </c>
      <c r="DA15" s="662"/>
      <c r="DB15" s="662"/>
      <c r="DC15" s="662"/>
      <c r="DD15" s="668">
        <v>93130</v>
      </c>
      <c r="DE15" s="660"/>
      <c r="DF15" s="660"/>
      <c r="DG15" s="660"/>
      <c r="DH15" s="660"/>
      <c r="DI15" s="660"/>
      <c r="DJ15" s="660"/>
      <c r="DK15" s="660"/>
      <c r="DL15" s="660"/>
      <c r="DM15" s="660"/>
      <c r="DN15" s="660"/>
      <c r="DO15" s="660"/>
      <c r="DP15" s="661"/>
      <c r="DQ15" s="668">
        <v>552525</v>
      </c>
      <c r="DR15" s="660"/>
      <c r="DS15" s="660"/>
      <c r="DT15" s="660"/>
      <c r="DU15" s="660"/>
      <c r="DV15" s="660"/>
      <c r="DW15" s="660"/>
      <c r="DX15" s="660"/>
      <c r="DY15" s="660"/>
      <c r="DZ15" s="660"/>
      <c r="EA15" s="660"/>
      <c r="EB15" s="660"/>
      <c r="EC15" s="669"/>
    </row>
    <row r="16" spans="2:143" ht="11.25" customHeight="1" x14ac:dyDescent="0.2">
      <c r="B16" s="656" t="s">
        <v>250</v>
      </c>
      <c r="C16" s="657"/>
      <c r="D16" s="657"/>
      <c r="E16" s="657"/>
      <c r="F16" s="657"/>
      <c r="G16" s="657"/>
      <c r="H16" s="657"/>
      <c r="I16" s="657"/>
      <c r="J16" s="657"/>
      <c r="K16" s="657"/>
      <c r="L16" s="657"/>
      <c r="M16" s="657"/>
      <c r="N16" s="657"/>
      <c r="O16" s="657"/>
      <c r="P16" s="657"/>
      <c r="Q16" s="658"/>
      <c r="R16" s="659">
        <v>14833</v>
      </c>
      <c r="S16" s="660"/>
      <c r="T16" s="660"/>
      <c r="U16" s="660"/>
      <c r="V16" s="660"/>
      <c r="W16" s="660"/>
      <c r="X16" s="660"/>
      <c r="Y16" s="661"/>
      <c r="Z16" s="662">
        <v>0.1</v>
      </c>
      <c r="AA16" s="662"/>
      <c r="AB16" s="662"/>
      <c r="AC16" s="662"/>
      <c r="AD16" s="663">
        <v>14833</v>
      </c>
      <c r="AE16" s="663"/>
      <c r="AF16" s="663"/>
      <c r="AG16" s="663"/>
      <c r="AH16" s="663"/>
      <c r="AI16" s="663"/>
      <c r="AJ16" s="663"/>
      <c r="AK16" s="663"/>
      <c r="AL16" s="664">
        <v>0.2</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150308</v>
      </c>
      <c r="CS16" s="660"/>
      <c r="CT16" s="660"/>
      <c r="CU16" s="660"/>
      <c r="CV16" s="660"/>
      <c r="CW16" s="660"/>
      <c r="CX16" s="660"/>
      <c r="CY16" s="661"/>
      <c r="CZ16" s="662">
        <v>1.2</v>
      </c>
      <c r="DA16" s="662"/>
      <c r="DB16" s="662"/>
      <c r="DC16" s="662"/>
      <c r="DD16" s="668" t="s">
        <v>122</v>
      </c>
      <c r="DE16" s="660"/>
      <c r="DF16" s="660"/>
      <c r="DG16" s="660"/>
      <c r="DH16" s="660"/>
      <c r="DI16" s="660"/>
      <c r="DJ16" s="660"/>
      <c r="DK16" s="660"/>
      <c r="DL16" s="660"/>
      <c r="DM16" s="660"/>
      <c r="DN16" s="660"/>
      <c r="DO16" s="660"/>
      <c r="DP16" s="661"/>
      <c r="DQ16" s="668">
        <v>3951</v>
      </c>
      <c r="DR16" s="660"/>
      <c r="DS16" s="660"/>
      <c r="DT16" s="660"/>
      <c r="DU16" s="660"/>
      <c r="DV16" s="660"/>
      <c r="DW16" s="660"/>
      <c r="DX16" s="660"/>
      <c r="DY16" s="660"/>
      <c r="DZ16" s="660"/>
      <c r="EA16" s="660"/>
      <c r="EB16" s="660"/>
      <c r="EC16" s="669"/>
    </row>
    <row r="17" spans="2:133" ht="11.25" customHeight="1" x14ac:dyDescent="0.2">
      <c r="B17" s="656" t="s">
        <v>253</v>
      </c>
      <c r="C17" s="657"/>
      <c r="D17" s="657"/>
      <c r="E17" s="657"/>
      <c r="F17" s="657"/>
      <c r="G17" s="657"/>
      <c r="H17" s="657"/>
      <c r="I17" s="657"/>
      <c r="J17" s="657"/>
      <c r="K17" s="657"/>
      <c r="L17" s="657"/>
      <c r="M17" s="657"/>
      <c r="N17" s="657"/>
      <c r="O17" s="657"/>
      <c r="P17" s="657"/>
      <c r="Q17" s="658"/>
      <c r="R17" s="659">
        <v>41914</v>
      </c>
      <c r="S17" s="660"/>
      <c r="T17" s="660"/>
      <c r="U17" s="660"/>
      <c r="V17" s="660"/>
      <c r="W17" s="660"/>
      <c r="X17" s="660"/>
      <c r="Y17" s="661"/>
      <c r="Z17" s="662">
        <v>0.3</v>
      </c>
      <c r="AA17" s="662"/>
      <c r="AB17" s="662"/>
      <c r="AC17" s="662"/>
      <c r="AD17" s="663">
        <v>41914</v>
      </c>
      <c r="AE17" s="663"/>
      <c r="AF17" s="663"/>
      <c r="AG17" s="663"/>
      <c r="AH17" s="663"/>
      <c r="AI17" s="663"/>
      <c r="AJ17" s="663"/>
      <c r="AK17" s="663"/>
      <c r="AL17" s="664">
        <v>0.6</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1604817</v>
      </c>
      <c r="CS17" s="660"/>
      <c r="CT17" s="660"/>
      <c r="CU17" s="660"/>
      <c r="CV17" s="660"/>
      <c r="CW17" s="660"/>
      <c r="CX17" s="660"/>
      <c r="CY17" s="661"/>
      <c r="CZ17" s="662">
        <v>12.3</v>
      </c>
      <c r="DA17" s="662"/>
      <c r="DB17" s="662"/>
      <c r="DC17" s="662"/>
      <c r="DD17" s="668" t="s">
        <v>122</v>
      </c>
      <c r="DE17" s="660"/>
      <c r="DF17" s="660"/>
      <c r="DG17" s="660"/>
      <c r="DH17" s="660"/>
      <c r="DI17" s="660"/>
      <c r="DJ17" s="660"/>
      <c r="DK17" s="660"/>
      <c r="DL17" s="660"/>
      <c r="DM17" s="660"/>
      <c r="DN17" s="660"/>
      <c r="DO17" s="660"/>
      <c r="DP17" s="661"/>
      <c r="DQ17" s="668">
        <v>1581922</v>
      </c>
      <c r="DR17" s="660"/>
      <c r="DS17" s="660"/>
      <c r="DT17" s="660"/>
      <c r="DU17" s="660"/>
      <c r="DV17" s="660"/>
      <c r="DW17" s="660"/>
      <c r="DX17" s="660"/>
      <c r="DY17" s="660"/>
      <c r="DZ17" s="660"/>
      <c r="EA17" s="660"/>
      <c r="EB17" s="660"/>
      <c r="EC17" s="669"/>
    </row>
    <row r="18" spans="2:133" ht="11.25" customHeight="1" x14ac:dyDescent="0.2">
      <c r="B18" s="656" t="s">
        <v>256</v>
      </c>
      <c r="C18" s="657"/>
      <c r="D18" s="657"/>
      <c r="E18" s="657"/>
      <c r="F18" s="657"/>
      <c r="G18" s="657"/>
      <c r="H18" s="657"/>
      <c r="I18" s="657"/>
      <c r="J18" s="657"/>
      <c r="K18" s="657"/>
      <c r="L18" s="657"/>
      <c r="M18" s="657"/>
      <c r="N18" s="657"/>
      <c r="O18" s="657"/>
      <c r="P18" s="657"/>
      <c r="Q18" s="658"/>
      <c r="R18" s="659">
        <v>8167</v>
      </c>
      <c r="S18" s="660"/>
      <c r="T18" s="660"/>
      <c r="U18" s="660"/>
      <c r="V18" s="660"/>
      <c r="W18" s="660"/>
      <c r="X18" s="660"/>
      <c r="Y18" s="661"/>
      <c r="Z18" s="662">
        <v>0.1</v>
      </c>
      <c r="AA18" s="662"/>
      <c r="AB18" s="662"/>
      <c r="AC18" s="662"/>
      <c r="AD18" s="663">
        <v>8167</v>
      </c>
      <c r="AE18" s="663"/>
      <c r="AF18" s="663"/>
      <c r="AG18" s="663"/>
      <c r="AH18" s="663"/>
      <c r="AI18" s="663"/>
      <c r="AJ18" s="663"/>
      <c r="AK18" s="663"/>
      <c r="AL18" s="664">
        <v>0.1</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2">
      <c r="B19" s="656" t="s">
        <v>259</v>
      </c>
      <c r="C19" s="657"/>
      <c r="D19" s="657"/>
      <c r="E19" s="657"/>
      <c r="F19" s="657"/>
      <c r="G19" s="657"/>
      <c r="H19" s="657"/>
      <c r="I19" s="657"/>
      <c r="J19" s="657"/>
      <c r="K19" s="657"/>
      <c r="L19" s="657"/>
      <c r="M19" s="657"/>
      <c r="N19" s="657"/>
      <c r="O19" s="657"/>
      <c r="P19" s="657"/>
      <c r="Q19" s="658"/>
      <c r="R19" s="659">
        <v>8025</v>
      </c>
      <c r="S19" s="660"/>
      <c r="T19" s="660"/>
      <c r="U19" s="660"/>
      <c r="V19" s="660"/>
      <c r="W19" s="660"/>
      <c r="X19" s="660"/>
      <c r="Y19" s="661"/>
      <c r="Z19" s="662">
        <v>0.1</v>
      </c>
      <c r="AA19" s="662"/>
      <c r="AB19" s="662"/>
      <c r="AC19" s="662"/>
      <c r="AD19" s="663">
        <v>8025</v>
      </c>
      <c r="AE19" s="663"/>
      <c r="AF19" s="663"/>
      <c r="AG19" s="663"/>
      <c r="AH19" s="663"/>
      <c r="AI19" s="663"/>
      <c r="AJ19" s="663"/>
      <c r="AK19" s="663"/>
      <c r="AL19" s="664">
        <v>0.1</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7843</v>
      </c>
      <c r="BH19" s="660"/>
      <c r="BI19" s="660"/>
      <c r="BJ19" s="660"/>
      <c r="BK19" s="660"/>
      <c r="BL19" s="660"/>
      <c r="BM19" s="660"/>
      <c r="BN19" s="661"/>
      <c r="BO19" s="662">
        <v>0.5</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262</v>
      </c>
      <c r="C20" s="673"/>
      <c r="D20" s="673"/>
      <c r="E20" s="673"/>
      <c r="F20" s="673"/>
      <c r="G20" s="673"/>
      <c r="H20" s="673"/>
      <c r="I20" s="673"/>
      <c r="J20" s="673"/>
      <c r="K20" s="673"/>
      <c r="L20" s="673"/>
      <c r="M20" s="673"/>
      <c r="N20" s="673"/>
      <c r="O20" s="673"/>
      <c r="P20" s="673"/>
      <c r="Q20" s="674"/>
      <c r="R20" s="659">
        <v>142</v>
      </c>
      <c r="S20" s="660"/>
      <c r="T20" s="660"/>
      <c r="U20" s="660"/>
      <c r="V20" s="660"/>
      <c r="W20" s="660"/>
      <c r="X20" s="660"/>
      <c r="Y20" s="661"/>
      <c r="Z20" s="662">
        <v>0</v>
      </c>
      <c r="AA20" s="662"/>
      <c r="AB20" s="662"/>
      <c r="AC20" s="662"/>
      <c r="AD20" s="663">
        <v>142</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7843</v>
      </c>
      <c r="BH20" s="660"/>
      <c r="BI20" s="660"/>
      <c r="BJ20" s="660"/>
      <c r="BK20" s="660"/>
      <c r="BL20" s="660"/>
      <c r="BM20" s="660"/>
      <c r="BN20" s="661"/>
      <c r="BO20" s="662">
        <v>0.5</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13012367</v>
      </c>
      <c r="CS20" s="660"/>
      <c r="CT20" s="660"/>
      <c r="CU20" s="660"/>
      <c r="CV20" s="660"/>
      <c r="CW20" s="660"/>
      <c r="CX20" s="660"/>
      <c r="CY20" s="661"/>
      <c r="CZ20" s="662">
        <v>100</v>
      </c>
      <c r="DA20" s="662"/>
      <c r="DB20" s="662"/>
      <c r="DC20" s="662"/>
      <c r="DD20" s="668">
        <v>2029182</v>
      </c>
      <c r="DE20" s="660"/>
      <c r="DF20" s="660"/>
      <c r="DG20" s="660"/>
      <c r="DH20" s="660"/>
      <c r="DI20" s="660"/>
      <c r="DJ20" s="660"/>
      <c r="DK20" s="660"/>
      <c r="DL20" s="660"/>
      <c r="DM20" s="660"/>
      <c r="DN20" s="660"/>
      <c r="DO20" s="660"/>
      <c r="DP20" s="661"/>
      <c r="DQ20" s="668">
        <v>8300247</v>
      </c>
      <c r="DR20" s="660"/>
      <c r="DS20" s="660"/>
      <c r="DT20" s="660"/>
      <c r="DU20" s="660"/>
      <c r="DV20" s="660"/>
      <c r="DW20" s="660"/>
      <c r="DX20" s="660"/>
      <c r="DY20" s="660"/>
      <c r="DZ20" s="660"/>
      <c r="EA20" s="660"/>
      <c r="EB20" s="660"/>
      <c r="EC20" s="669"/>
    </row>
    <row r="21" spans="2:133" ht="11.25" customHeight="1" x14ac:dyDescent="0.2">
      <c r="B21" s="656" t="s">
        <v>265</v>
      </c>
      <c r="C21" s="657"/>
      <c r="D21" s="657"/>
      <c r="E21" s="657"/>
      <c r="F21" s="657"/>
      <c r="G21" s="657"/>
      <c r="H21" s="657"/>
      <c r="I21" s="657"/>
      <c r="J21" s="657"/>
      <c r="K21" s="657"/>
      <c r="L21" s="657"/>
      <c r="M21" s="657"/>
      <c r="N21" s="657"/>
      <c r="O21" s="657"/>
      <c r="P21" s="657"/>
      <c r="Q21" s="658"/>
      <c r="R21" s="659">
        <v>6013815</v>
      </c>
      <c r="S21" s="660"/>
      <c r="T21" s="660"/>
      <c r="U21" s="660"/>
      <c r="V21" s="660"/>
      <c r="W21" s="660"/>
      <c r="X21" s="660"/>
      <c r="Y21" s="661"/>
      <c r="Z21" s="662">
        <v>42.7</v>
      </c>
      <c r="AA21" s="662"/>
      <c r="AB21" s="662"/>
      <c r="AC21" s="662"/>
      <c r="AD21" s="663">
        <v>5128657</v>
      </c>
      <c r="AE21" s="663"/>
      <c r="AF21" s="663"/>
      <c r="AG21" s="663"/>
      <c r="AH21" s="663"/>
      <c r="AI21" s="663"/>
      <c r="AJ21" s="663"/>
      <c r="AK21" s="663"/>
      <c r="AL21" s="664">
        <v>69.2</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7843</v>
      </c>
      <c r="BH21" s="660"/>
      <c r="BI21" s="660"/>
      <c r="BJ21" s="660"/>
      <c r="BK21" s="660"/>
      <c r="BL21" s="660"/>
      <c r="BM21" s="660"/>
      <c r="BN21" s="661"/>
      <c r="BO21" s="662">
        <v>0.5</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267</v>
      </c>
      <c r="C22" s="657"/>
      <c r="D22" s="657"/>
      <c r="E22" s="657"/>
      <c r="F22" s="657"/>
      <c r="G22" s="657"/>
      <c r="H22" s="657"/>
      <c r="I22" s="657"/>
      <c r="J22" s="657"/>
      <c r="K22" s="657"/>
      <c r="L22" s="657"/>
      <c r="M22" s="657"/>
      <c r="N22" s="657"/>
      <c r="O22" s="657"/>
      <c r="P22" s="657"/>
      <c r="Q22" s="658"/>
      <c r="R22" s="659">
        <v>5128657</v>
      </c>
      <c r="S22" s="660"/>
      <c r="T22" s="660"/>
      <c r="U22" s="660"/>
      <c r="V22" s="660"/>
      <c r="W22" s="660"/>
      <c r="X22" s="660"/>
      <c r="Y22" s="661"/>
      <c r="Z22" s="662">
        <v>36.4</v>
      </c>
      <c r="AA22" s="662"/>
      <c r="AB22" s="662"/>
      <c r="AC22" s="662"/>
      <c r="AD22" s="663">
        <v>5128657</v>
      </c>
      <c r="AE22" s="663"/>
      <c r="AF22" s="663"/>
      <c r="AG22" s="663"/>
      <c r="AH22" s="663"/>
      <c r="AI22" s="663"/>
      <c r="AJ22" s="663"/>
      <c r="AK22" s="663"/>
      <c r="AL22" s="664">
        <v>69.2</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270</v>
      </c>
      <c r="C23" s="657"/>
      <c r="D23" s="657"/>
      <c r="E23" s="657"/>
      <c r="F23" s="657"/>
      <c r="G23" s="657"/>
      <c r="H23" s="657"/>
      <c r="I23" s="657"/>
      <c r="J23" s="657"/>
      <c r="K23" s="657"/>
      <c r="L23" s="657"/>
      <c r="M23" s="657"/>
      <c r="N23" s="657"/>
      <c r="O23" s="657"/>
      <c r="P23" s="657"/>
      <c r="Q23" s="658"/>
      <c r="R23" s="659">
        <v>885158</v>
      </c>
      <c r="S23" s="660"/>
      <c r="T23" s="660"/>
      <c r="U23" s="660"/>
      <c r="V23" s="660"/>
      <c r="W23" s="660"/>
      <c r="X23" s="660"/>
      <c r="Y23" s="661"/>
      <c r="Z23" s="662">
        <v>6.3</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2">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6480175</v>
      </c>
      <c r="CS24" s="649"/>
      <c r="CT24" s="649"/>
      <c r="CU24" s="649"/>
      <c r="CV24" s="649"/>
      <c r="CW24" s="649"/>
      <c r="CX24" s="649"/>
      <c r="CY24" s="650"/>
      <c r="CZ24" s="653">
        <v>49.8</v>
      </c>
      <c r="DA24" s="654"/>
      <c r="DB24" s="654"/>
      <c r="DC24" s="670"/>
      <c r="DD24" s="689">
        <v>4743369</v>
      </c>
      <c r="DE24" s="649"/>
      <c r="DF24" s="649"/>
      <c r="DG24" s="649"/>
      <c r="DH24" s="649"/>
      <c r="DI24" s="649"/>
      <c r="DJ24" s="649"/>
      <c r="DK24" s="650"/>
      <c r="DL24" s="689">
        <v>4001597</v>
      </c>
      <c r="DM24" s="649"/>
      <c r="DN24" s="649"/>
      <c r="DO24" s="649"/>
      <c r="DP24" s="649"/>
      <c r="DQ24" s="649"/>
      <c r="DR24" s="649"/>
      <c r="DS24" s="649"/>
      <c r="DT24" s="649"/>
      <c r="DU24" s="649"/>
      <c r="DV24" s="650"/>
      <c r="DW24" s="653">
        <v>54</v>
      </c>
      <c r="DX24" s="654"/>
      <c r="DY24" s="654"/>
      <c r="DZ24" s="654"/>
      <c r="EA24" s="654"/>
      <c r="EB24" s="654"/>
      <c r="EC24" s="655"/>
    </row>
    <row r="25" spans="2:133" ht="11.25" customHeight="1" x14ac:dyDescent="0.2">
      <c r="B25" s="656" t="s">
        <v>280</v>
      </c>
      <c r="C25" s="657"/>
      <c r="D25" s="657"/>
      <c r="E25" s="657"/>
      <c r="F25" s="657"/>
      <c r="G25" s="657"/>
      <c r="H25" s="657"/>
      <c r="I25" s="657"/>
      <c r="J25" s="657"/>
      <c r="K25" s="657"/>
      <c r="L25" s="657"/>
      <c r="M25" s="657"/>
      <c r="N25" s="657"/>
      <c r="O25" s="657"/>
      <c r="P25" s="657"/>
      <c r="Q25" s="658"/>
      <c r="R25" s="659">
        <v>8271170</v>
      </c>
      <c r="S25" s="660"/>
      <c r="T25" s="660"/>
      <c r="U25" s="660"/>
      <c r="V25" s="660"/>
      <c r="W25" s="660"/>
      <c r="X25" s="660"/>
      <c r="Y25" s="661"/>
      <c r="Z25" s="662">
        <v>58.7</v>
      </c>
      <c r="AA25" s="662"/>
      <c r="AB25" s="662"/>
      <c r="AC25" s="662"/>
      <c r="AD25" s="663">
        <v>7386012</v>
      </c>
      <c r="AE25" s="663"/>
      <c r="AF25" s="663"/>
      <c r="AG25" s="663"/>
      <c r="AH25" s="663"/>
      <c r="AI25" s="663"/>
      <c r="AJ25" s="663"/>
      <c r="AK25" s="663"/>
      <c r="AL25" s="664">
        <v>99.7</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2947269</v>
      </c>
      <c r="CS25" s="692"/>
      <c r="CT25" s="692"/>
      <c r="CU25" s="692"/>
      <c r="CV25" s="692"/>
      <c r="CW25" s="692"/>
      <c r="CX25" s="692"/>
      <c r="CY25" s="693"/>
      <c r="CZ25" s="664">
        <v>22.6</v>
      </c>
      <c r="DA25" s="690"/>
      <c r="DB25" s="690"/>
      <c r="DC25" s="694"/>
      <c r="DD25" s="668">
        <v>2344987</v>
      </c>
      <c r="DE25" s="692"/>
      <c r="DF25" s="692"/>
      <c r="DG25" s="692"/>
      <c r="DH25" s="692"/>
      <c r="DI25" s="692"/>
      <c r="DJ25" s="692"/>
      <c r="DK25" s="693"/>
      <c r="DL25" s="668">
        <v>2012870</v>
      </c>
      <c r="DM25" s="692"/>
      <c r="DN25" s="692"/>
      <c r="DO25" s="692"/>
      <c r="DP25" s="692"/>
      <c r="DQ25" s="692"/>
      <c r="DR25" s="692"/>
      <c r="DS25" s="692"/>
      <c r="DT25" s="692"/>
      <c r="DU25" s="692"/>
      <c r="DV25" s="693"/>
      <c r="DW25" s="664">
        <v>27.2</v>
      </c>
      <c r="DX25" s="690"/>
      <c r="DY25" s="690"/>
      <c r="DZ25" s="690"/>
      <c r="EA25" s="690"/>
      <c r="EB25" s="690"/>
      <c r="EC25" s="691"/>
    </row>
    <row r="26" spans="2:133" ht="11.25" customHeight="1" x14ac:dyDescent="0.2">
      <c r="B26" s="656" t="s">
        <v>283</v>
      </c>
      <c r="C26" s="657"/>
      <c r="D26" s="657"/>
      <c r="E26" s="657"/>
      <c r="F26" s="657"/>
      <c r="G26" s="657"/>
      <c r="H26" s="657"/>
      <c r="I26" s="657"/>
      <c r="J26" s="657"/>
      <c r="K26" s="657"/>
      <c r="L26" s="657"/>
      <c r="M26" s="657"/>
      <c r="N26" s="657"/>
      <c r="O26" s="657"/>
      <c r="P26" s="657"/>
      <c r="Q26" s="658"/>
      <c r="R26" s="659">
        <v>843</v>
      </c>
      <c r="S26" s="660"/>
      <c r="T26" s="660"/>
      <c r="U26" s="660"/>
      <c r="V26" s="660"/>
      <c r="W26" s="660"/>
      <c r="X26" s="660"/>
      <c r="Y26" s="661"/>
      <c r="Z26" s="662">
        <v>0</v>
      </c>
      <c r="AA26" s="662"/>
      <c r="AB26" s="662"/>
      <c r="AC26" s="662"/>
      <c r="AD26" s="663">
        <v>843</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1666401</v>
      </c>
      <c r="CS26" s="660"/>
      <c r="CT26" s="660"/>
      <c r="CU26" s="660"/>
      <c r="CV26" s="660"/>
      <c r="CW26" s="660"/>
      <c r="CX26" s="660"/>
      <c r="CY26" s="661"/>
      <c r="CZ26" s="664">
        <v>12.8</v>
      </c>
      <c r="DA26" s="690"/>
      <c r="DB26" s="690"/>
      <c r="DC26" s="694"/>
      <c r="DD26" s="668">
        <v>1486629</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90"/>
      <c r="DY26" s="690"/>
      <c r="DZ26" s="690"/>
      <c r="EA26" s="690"/>
      <c r="EB26" s="690"/>
      <c r="EC26" s="691"/>
    </row>
    <row r="27" spans="2:133" ht="11.25" customHeight="1" x14ac:dyDescent="0.2">
      <c r="B27" s="656" t="s">
        <v>286</v>
      </c>
      <c r="C27" s="657"/>
      <c r="D27" s="657"/>
      <c r="E27" s="657"/>
      <c r="F27" s="657"/>
      <c r="G27" s="657"/>
      <c r="H27" s="657"/>
      <c r="I27" s="657"/>
      <c r="J27" s="657"/>
      <c r="K27" s="657"/>
      <c r="L27" s="657"/>
      <c r="M27" s="657"/>
      <c r="N27" s="657"/>
      <c r="O27" s="657"/>
      <c r="P27" s="657"/>
      <c r="Q27" s="658"/>
      <c r="R27" s="659">
        <v>457750</v>
      </c>
      <c r="S27" s="660"/>
      <c r="T27" s="660"/>
      <c r="U27" s="660"/>
      <c r="V27" s="660"/>
      <c r="W27" s="660"/>
      <c r="X27" s="660"/>
      <c r="Y27" s="661"/>
      <c r="Z27" s="662">
        <v>3.2</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1561784</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1928089</v>
      </c>
      <c r="CS27" s="692"/>
      <c r="CT27" s="692"/>
      <c r="CU27" s="692"/>
      <c r="CV27" s="692"/>
      <c r="CW27" s="692"/>
      <c r="CX27" s="692"/>
      <c r="CY27" s="693"/>
      <c r="CZ27" s="664">
        <v>14.8</v>
      </c>
      <c r="DA27" s="690"/>
      <c r="DB27" s="690"/>
      <c r="DC27" s="694"/>
      <c r="DD27" s="668">
        <v>816460</v>
      </c>
      <c r="DE27" s="692"/>
      <c r="DF27" s="692"/>
      <c r="DG27" s="692"/>
      <c r="DH27" s="692"/>
      <c r="DI27" s="692"/>
      <c r="DJ27" s="692"/>
      <c r="DK27" s="693"/>
      <c r="DL27" s="668">
        <v>406805</v>
      </c>
      <c r="DM27" s="692"/>
      <c r="DN27" s="692"/>
      <c r="DO27" s="692"/>
      <c r="DP27" s="692"/>
      <c r="DQ27" s="692"/>
      <c r="DR27" s="692"/>
      <c r="DS27" s="692"/>
      <c r="DT27" s="692"/>
      <c r="DU27" s="692"/>
      <c r="DV27" s="693"/>
      <c r="DW27" s="664">
        <v>5.5</v>
      </c>
      <c r="DX27" s="690"/>
      <c r="DY27" s="690"/>
      <c r="DZ27" s="690"/>
      <c r="EA27" s="690"/>
      <c r="EB27" s="690"/>
      <c r="EC27" s="691"/>
    </row>
    <row r="28" spans="2:133" ht="11.25" customHeight="1" x14ac:dyDescent="0.2">
      <c r="B28" s="656" t="s">
        <v>289</v>
      </c>
      <c r="C28" s="657"/>
      <c r="D28" s="657"/>
      <c r="E28" s="657"/>
      <c r="F28" s="657"/>
      <c r="G28" s="657"/>
      <c r="H28" s="657"/>
      <c r="I28" s="657"/>
      <c r="J28" s="657"/>
      <c r="K28" s="657"/>
      <c r="L28" s="657"/>
      <c r="M28" s="657"/>
      <c r="N28" s="657"/>
      <c r="O28" s="657"/>
      <c r="P28" s="657"/>
      <c r="Q28" s="658"/>
      <c r="R28" s="659">
        <v>75964</v>
      </c>
      <c r="S28" s="660"/>
      <c r="T28" s="660"/>
      <c r="U28" s="660"/>
      <c r="V28" s="660"/>
      <c r="W28" s="660"/>
      <c r="X28" s="660"/>
      <c r="Y28" s="661"/>
      <c r="Z28" s="662">
        <v>0.5</v>
      </c>
      <c r="AA28" s="662"/>
      <c r="AB28" s="662"/>
      <c r="AC28" s="662"/>
      <c r="AD28" s="663">
        <v>11111</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1604817</v>
      </c>
      <c r="CS28" s="660"/>
      <c r="CT28" s="660"/>
      <c r="CU28" s="660"/>
      <c r="CV28" s="660"/>
      <c r="CW28" s="660"/>
      <c r="CX28" s="660"/>
      <c r="CY28" s="661"/>
      <c r="CZ28" s="664">
        <v>12.3</v>
      </c>
      <c r="DA28" s="690"/>
      <c r="DB28" s="690"/>
      <c r="DC28" s="694"/>
      <c r="DD28" s="668">
        <v>1581922</v>
      </c>
      <c r="DE28" s="660"/>
      <c r="DF28" s="660"/>
      <c r="DG28" s="660"/>
      <c r="DH28" s="660"/>
      <c r="DI28" s="660"/>
      <c r="DJ28" s="660"/>
      <c r="DK28" s="661"/>
      <c r="DL28" s="668">
        <v>1581922</v>
      </c>
      <c r="DM28" s="660"/>
      <c r="DN28" s="660"/>
      <c r="DO28" s="660"/>
      <c r="DP28" s="660"/>
      <c r="DQ28" s="660"/>
      <c r="DR28" s="660"/>
      <c r="DS28" s="660"/>
      <c r="DT28" s="660"/>
      <c r="DU28" s="660"/>
      <c r="DV28" s="661"/>
      <c r="DW28" s="664">
        <v>21.4</v>
      </c>
      <c r="DX28" s="690"/>
      <c r="DY28" s="690"/>
      <c r="DZ28" s="690"/>
      <c r="EA28" s="690"/>
      <c r="EB28" s="690"/>
      <c r="EC28" s="691"/>
    </row>
    <row r="29" spans="2:133" ht="11.25" customHeight="1" x14ac:dyDescent="0.2">
      <c r="B29" s="656" t="s">
        <v>291</v>
      </c>
      <c r="C29" s="657"/>
      <c r="D29" s="657"/>
      <c r="E29" s="657"/>
      <c r="F29" s="657"/>
      <c r="G29" s="657"/>
      <c r="H29" s="657"/>
      <c r="I29" s="657"/>
      <c r="J29" s="657"/>
      <c r="K29" s="657"/>
      <c r="L29" s="657"/>
      <c r="M29" s="657"/>
      <c r="N29" s="657"/>
      <c r="O29" s="657"/>
      <c r="P29" s="657"/>
      <c r="Q29" s="658"/>
      <c r="R29" s="659">
        <v>50877</v>
      </c>
      <c r="S29" s="660"/>
      <c r="T29" s="660"/>
      <c r="U29" s="660"/>
      <c r="V29" s="660"/>
      <c r="W29" s="660"/>
      <c r="X29" s="660"/>
      <c r="Y29" s="661"/>
      <c r="Z29" s="662">
        <v>0.4</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1604817</v>
      </c>
      <c r="CS29" s="692"/>
      <c r="CT29" s="692"/>
      <c r="CU29" s="692"/>
      <c r="CV29" s="692"/>
      <c r="CW29" s="692"/>
      <c r="CX29" s="692"/>
      <c r="CY29" s="693"/>
      <c r="CZ29" s="664">
        <v>12.3</v>
      </c>
      <c r="DA29" s="690"/>
      <c r="DB29" s="690"/>
      <c r="DC29" s="694"/>
      <c r="DD29" s="668">
        <v>1581922</v>
      </c>
      <c r="DE29" s="692"/>
      <c r="DF29" s="692"/>
      <c r="DG29" s="692"/>
      <c r="DH29" s="692"/>
      <c r="DI29" s="692"/>
      <c r="DJ29" s="692"/>
      <c r="DK29" s="693"/>
      <c r="DL29" s="668">
        <v>1581922</v>
      </c>
      <c r="DM29" s="692"/>
      <c r="DN29" s="692"/>
      <c r="DO29" s="692"/>
      <c r="DP29" s="692"/>
      <c r="DQ29" s="692"/>
      <c r="DR29" s="692"/>
      <c r="DS29" s="692"/>
      <c r="DT29" s="692"/>
      <c r="DU29" s="692"/>
      <c r="DV29" s="693"/>
      <c r="DW29" s="664">
        <v>21.4</v>
      </c>
      <c r="DX29" s="690"/>
      <c r="DY29" s="690"/>
      <c r="DZ29" s="690"/>
      <c r="EA29" s="690"/>
      <c r="EB29" s="690"/>
      <c r="EC29" s="691"/>
    </row>
    <row r="30" spans="2:133" ht="11.25" customHeight="1" x14ac:dyDescent="0.2">
      <c r="B30" s="656" t="s">
        <v>293</v>
      </c>
      <c r="C30" s="657"/>
      <c r="D30" s="657"/>
      <c r="E30" s="657"/>
      <c r="F30" s="657"/>
      <c r="G30" s="657"/>
      <c r="H30" s="657"/>
      <c r="I30" s="657"/>
      <c r="J30" s="657"/>
      <c r="K30" s="657"/>
      <c r="L30" s="657"/>
      <c r="M30" s="657"/>
      <c r="N30" s="657"/>
      <c r="O30" s="657"/>
      <c r="P30" s="657"/>
      <c r="Q30" s="658"/>
      <c r="R30" s="659">
        <v>2021118</v>
      </c>
      <c r="S30" s="660"/>
      <c r="T30" s="660"/>
      <c r="U30" s="660"/>
      <c r="V30" s="660"/>
      <c r="W30" s="660"/>
      <c r="X30" s="660"/>
      <c r="Y30" s="661"/>
      <c r="Z30" s="662">
        <v>14.3</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1566448</v>
      </c>
      <c r="CS30" s="660"/>
      <c r="CT30" s="660"/>
      <c r="CU30" s="660"/>
      <c r="CV30" s="660"/>
      <c r="CW30" s="660"/>
      <c r="CX30" s="660"/>
      <c r="CY30" s="661"/>
      <c r="CZ30" s="664">
        <v>12</v>
      </c>
      <c r="DA30" s="690"/>
      <c r="DB30" s="690"/>
      <c r="DC30" s="694"/>
      <c r="DD30" s="668">
        <v>1544060</v>
      </c>
      <c r="DE30" s="660"/>
      <c r="DF30" s="660"/>
      <c r="DG30" s="660"/>
      <c r="DH30" s="660"/>
      <c r="DI30" s="660"/>
      <c r="DJ30" s="660"/>
      <c r="DK30" s="661"/>
      <c r="DL30" s="668">
        <v>1544060</v>
      </c>
      <c r="DM30" s="660"/>
      <c r="DN30" s="660"/>
      <c r="DO30" s="660"/>
      <c r="DP30" s="660"/>
      <c r="DQ30" s="660"/>
      <c r="DR30" s="660"/>
      <c r="DS30" s="660"/>
      <c r="DT30" s="660"/>
      <c r="DU30" s="660"/>
      <c r="DV30" s="661"/>
      <c r="DW30" s="664">
        <v>20.8</v>
      </c>
      <c r="DX30" s="690"/>
      <c r="DY30" s="690"/>
      <c r="DZ30" s="690"/>
      <c r="EA30" s="690"/>
      <c r="EB30" s="690"/>
      <c r="EC30" s="691"/>
    </row>
    <row r="31" spans="2:133" ht="11.25" customHeight="1" x14ac:dyDescent="0.2">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v>
      </c>
      <c r="BH31" s="703"/>
      <c r="BI31" s="703"/>
      <c r="BJ31" s="703"/>
      <c r="BK31" s="703"/>
      <c r="BL31" s="703"/>
      <c r="BM31" s="654">
        <v>96.9</v>
      </c>
      <c r="BN31" s="703"/>
      <c r="BO31" s="703"/>
      <c r="BP31" s="703"/>
      <c r="BQ31" s="704"/>
      <c r="BR31" s="715">
        <v>99</v>
      </c>
      <c r="BS31" s="703"/>
      <c r="BT31" s="703"/>
      <c r="BU31" s="703"/>
      <c r="BV31" s="703"/>
      <c r="BW31" s="703"/>
      <c r="BX31" s="654">
        <v>97</v>
      </c>
      <c r="BY31" s="703"/>
      <c r="BZ31" s="703"/>
      <c r="CA31" s="703"/>
      <c r="CB31" s="704"/>
      <c r="CD31" s="697"/>
      <c r="CE31" s="698"/>
      <c r="CF31" s="656" t="s">
        <v>300</v>
      </c>
      <c r="CG31" s="657"/>
      <c r="CH31" s="657"/>
      <c r="CI31" s="657"/>
      <c r="CJ31" s="657"/>
      <c r="CK31" s="657"/>
      <c r="CL31" s="657"/>
      <c r="CM31" s="657"/>
      <c r="CN31" s="657"/>
      <c r="CO31" s="657"/>
      <c r="CP31" s="657"/>
      <c r="CQ31" s="658"/>
      <c r="CR31" s="659">
        <v>38369</v>
      </c>
      <c r="CS31" s="692"/>
      <c r="CT31" s="692"/>
      <c r="CU31" s="692"/>
      <c r="CV31" s="692"/>
      <c r="CW31" s="692"/>
      <c r="CX31" s="692"/>
      <c r="CY31" s="693"/>
      <c r="CZ31" s="664">
        <v>0.3</v>
      </c>
      <c r="DA31" s="690"/>
      <c r="DB31" s="690"/>
      <c r="DC31" s="694"/>
      <c r="DD31" s="668">
        <v>37862</v>
      </c>
      <c r="DE31" s="692"/>
      <c r="DF31" s="692"/>
      <c r="DG31" s="692"/>
      <c r="DH31" s="692"/>
      <c r="DI31" s="692"/>
      <c r="DJ31" s="692"/>
      <c r="DK31" s="693"/>
      <c r="DL31" s="668">
        <v>37862</v>
      </c>
      <c r="DM31" s="692"/>
      <c r="DN31" s="692"/>
      <c r="DO31" s="692"/>
      <c r="DP31" s="692"/>
      <c r="DQ31" s="692"/>
      <c r="DR31" s="692"/>
      <c r="DS31" s="692"/>
      <c r="DT31" s="692"/>
      <c r="DU31" s="692"/>
      <c r="DV31" s="693"/>
      <c r="DW31" s="664">
        <v>0.5</v>
      </c>
      <c r="DX31" s="690"/>
      <c r="DY31" s="690"/>
      <c r="DZ31" s="690"/>
      <c r="EA31" s="690"/>
      <c r="EB31" s="690"/>
      <c r="EC31" s="691"/>
    </row>
    <row r="32" spans="2:133" ht="11.25" customHeight="1" x14ac:dyDescent="0.2">
      <c r="B32" s="656" t="s">
        <v>301</v>
      </c>
      <c r="C32" s="657"/>
      <c r="D32" s="657"/>
      <c r="E32" s="657"/>
      <c r="F32" s="657"/>
      <c r="G32" s="657"/>
      <c r="H32" s="657"/>
      <c r="I32" s="657"/>
      <c r="J32" s="657"/>
      <c r="K32" s="657"/>
      <c r="L32" s="657"/>
      <c r="M32" s="657"/>
      <c r="N32" s="657"/>
      <c r="O32" s="657"/>
      <c r="P32" s="657"/>
      <c r="Q32" s="658"/>
      <c r="R32" s="659">
        <v>800594</v>
      </c>
      <c r="S32" s="660"/>
      <c r="T32" s="660"/>
      <c r="U32" s="660"/>
      <c r="V32" s="660"/>
      <c r="W32" s="660"/>
      <c r="X32" s="660"/>
      <c r="Y32" s="661"/>
      <c r="Z32" s="662">
        <v>5.7</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99.1</v>
      </c>
      <c r="BH32" s="692"/>
      <c r="BI32" s="692"/>
      <c r="BJ32" s="692"/>
      <c r="BK32" s="692"/>
      <c r="BL32" s="692"/>
      <c r="BM32" s="665">
        <v>96.8</v>
      </c>
      <c r="BN32" s="692"/>
      <c r="BO32" s="692"/>
      <c r="BP32" s="692"/>
      <c r="BQ32" s="714"/>
      <c r="BR32" s="716">
        <v>99</v>
      </c>
      <c r="BS32" s="692"/>
      <c r="BT32" s="692"/>
      <c r="BU32" s="692"/>
      <c r="BV32" s="692"/>
      <c r="BW32" s="692"/>
      <c r="BX32" s="665">
        <v>97.1</v>
      </c>
      <c r="BY32" s="692"/>
      <c r="BZ32" s="692"/>
      <c r="CA32" s="692"/>
      <c r="CB32" s="714"/>
      <c r="CD32" s="699"/>
      <c r="CE32" s="700"/>
      <c r="CF32" s="656" t="s">
        <v>304</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90"/>
      <c r="DB32" s="690"/>
      <c r="DC32" s="694"/>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90"/>
      <c r="DY32" s="690"/>
      <c r="DZ32" s="690"/>
      <c r="EA32" s="690"/>
      <c r="EB32" s="690"/>
      <c r="EC32" s="691"/>
    </row>
    <row r="33" spans="2:133" ht="11.25" customHeight="1" x14ac:dyDescent="0.2">
      <c r="B33" s="656" t="s">
        <v>305</v>
      </c>
      <c r="C33" s="657"/>
      <c r="D33" s="657"/>
      <c r="E33" s="657"/>
      <c r="F33" s="657"/>
      <c r="G33" s="657"/>
      <c r="H33" s="657"/>
      <c r="I33" s="657"/>
      <c r="J33" s="657"/>
      <c r="K33" s="657"/>
      <c r="L33" s="657"/>
      <c r="M33" s="657"/>
      <c r="N33" s="657"/>
      <c r="O33" s="657"/>
      <c r="P33" s="657"/>
      <c r="Q33" s="658"/>
      <c r="R33" s="659">
        <v>20537</v>
      </c>
      <c r="S33" s="660"/>
      <c r="T33" s="660"/>
      <c r="U33" s="660"/>
      <c r="V33" s="660"/>
      <c r="W33" s="660"/>
      <c r="X33" s="660"/>
      <c r="Y33" s="661"/>
      <c r="Z33" s="662">
        <v>0.1</v>
      </c>
      <c r="AA33" s="662"/>
      <c r="AB33" s="662"/>
      <c r="AC33" s="662"/>
      <c r="AD33" s="663">
        <v>8660</v>
      </c>
      <c r="AE33" s="663"/>
      <c r="AF33" s="663"/>
      <c r="AG33" s="663"/>
      <c r="AH33" s="663"/>
      <c r="AI33" s="663"/>
      <c r="AJ33" s="663"/>
      <c r="AK33" s="663"/>
      <c r="AL33" s="664">
        <v>0.1</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98.8</v>
      </c>
      <c r="BH33" s="718"/>
      <c r="BI33" s="718"/>
      <c r="BJ33" s="718"/>
      <c r="BK33" s="718"/>
      <c r="BL33" s="718"/>
      <c r="BM33" s="719">
        <v>96.6</v>
      </c>
      <c r="BN33" s="718"/>
      <c r="BO33" s="718"/>
      <c r="BP33" s="718"/>
      <c r="BQ33" s="720"/>
      <c r="BR33" s="717">
        <v>98.9</v>
      </c>
      <c r="BS33" s="718"/>
      <c r="BT33" s="718"/>
      <c r="BU33" s="718"/>
      <c r="BV33" s="718"/>
      <c r="BW33" s="718"/>
      <c r="BX33" s="719">
        <v>96.7</v>
      </c>
      <c r="BY33" s="718"/>
      <c r="BZ33" s="718"/>
      <c r="CA33" s="718"/>
      <c r="CB33" s="720"/>
      <c r="CD33" s="656" t="s">
        <v>307</v>
      </c>
      <c r="CE33" s="657"/>
      <c r="CF33" s="657"/>
      <c r="CG33" s="657"/>
      <c r="CH33" s="657"/>
      <c r="CI33" s="657"/>
      <c r="CJ33" s="657"/>
      <c r="CK33" s="657"/>
      <c r="CL33" s="657"/>
      <c r="CM33" s="657"/>
      <c r="CN33" s="657"/>
      <c r="CO33" s="657"/>
      <c r="CP33" s="657"/>
      <c r="CQ33" s="658"/>
      <c r="CR33" s="659">
        <v>4352702</v>
      </c>
      <c r="CS33" s="692"/>
      <c r="CT33" s="692"/>
      <c r="CU33" s="692"/>
      <c r="CV33" s="692"/>
      <c r="CW33" s="692"/>
      <c r="CX33" s="692"/>
      <c r="CY33" s="693"/>
      <c r="CZ33" s="664">
        <v>33.5</v>
      </c>
      <c r="DA33" s="690"/>
      <c r="DB33" s="690"/>
      <c r="DC33" s="694"/>
      <c r="DD33" s="668">
        <v>3123183</v>
      </c>
      <c r="DE33" s="692"/>
      <c r="DF33" s="692"/>
      <c r="DG33" s="692"/>
      <c r="DH33" s="692"/>
      <c r="DI33" s="692"/>
      <c r="DJ33" s="692"/>
      <c r="DK33" s="693"/>
      <c r="DL33" s="668">
        <v>2069380</v>
      </c>
      <c r="DM33" s="692"/>
      <c r="DN33" s="692"/>
      <c r="DO33" s="692"/>
      <c r="DP33" s="692"/>
      <c r="DQ33" s="692"/>
      <c r="DR33" s="692"/>
      <c r="DS33" s="692"/>
      <c r="DT33" s="692"/>
      <c r="DU33" s="692"/>
      <c r="DV33" s="693"/>
      <c r="DW33" s="664">
        <v>27.9</v>
      </c>
      <c r="DX33" s="690"/>
      <c r="DY33" s="690"/>
      <c r="DZ33" s="690"/>
      <c r="EA33" s="690"/>
      <c r="EB33" s="690"/>
      <c r="EC33" s="691"/>
    </row>
    <row r="34" spans="2:133" ht="11.25" customHeight="1" x14ac:dyDescent="0.2">
      <c r="B34" s="656" t="s">
        <v>308</v>
      </c>
      <c r="C34" s="657"/>
      <c r="D34" s="657"/>
      <c r="E34" s="657"/>
      <c r="F34" s="657"/>
      <c r="G34" s="657"/>
      <c r="H34" s="657"/>
      <c r="I34" s="657"/>
      <c r="J34" s="657"/>
      <c r="K34" s="657"/>
      <c r="L34" s="657"/>
      <c r="M34" s="657"/>
      <c r="N34" s="657"/>
      <c r="O34" s="657"/>
      <c r="P34" s="657"/>
      <c r="Q34" s="658"/>
      <c r="R34" s="659">
        <v>222454</v>
      </c>
      <c r="S34" s="660"/>
      <c r="T34" s="660"/>
      <c r="U34" s="660"/>
      <c r="V34" s="660"/>
      <c r="W34" s="660"/>
      <c r="X34" s="660"/>
      <c r="Y34" s="661"/>
      <c r="Z34" s="662">
        <v>1.6</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1489761</v>
      </c>
      <c r="CS34" s="660"/>
      <c r="CT34" s="660"/>
      <c r="CU34" s="660"/>
      <c r="CV34" s="660"/>
      <c r="CW34" s="660"/>
      <c r="CX34" s="660"/>
      <c r="CY34" s="661"/>
      <c r="CZ34" s="664">
        <v>11.4</v>
      </c>
      <c r="DA34" s="690"/>
      <c r="DB34" s="690"/>
      <c r="DC34" s="694"/>
      <c r="DD34" s="668">
        <v>1009479</v>
      </c>
      <c r="DE34" s="660"/>
      <c r="DF34" s="660"/>
      <c r="DG34" s="660"/>
      <c r="DH34" s="660"/>
      <c r="DI34" s="660"/>
      <c r="DJ34" s="660"/>
      <c r="DK34" s="661"/>
      <c r="DL34" s="668">
        <v>731043</v>
      </c>
      <c r="DM34" s="660"/>
      <c r="DN34" s="660"/>
      <c r="DO34" s="660"/>
      <c r="DP34" s="660"/>
      <c r="DQ34" s="660"/>
      <c r="DR34" s="660"/>
      <c r="DS34" s="660"/>
      <c r="DT34" s="660"/>
      <c r="DU34" s="660"/>
      <c r="DV34" s="661"/>
      <c r="DW34" s="664">
        <v>9.9</v>
      </c>
      <c r="DX34" s="690"/>
      <c r="DY34" s="690"/>
      <c r="DZ34" s="690"/>
      <c r="EA34" s="690"/>
      <c r="EB34" s="690"/>
      <c r="EC34" s="691"/>
    </row>
    <row r="35" spans="2:133" ht="11.25" customHeight="1" x14ac:dyDescent="0.2">
      <c r="B35" s="656" t="s">
        <v>310</v>
      </c>
      <c r="C35" s="657"/>
      <c r="D35" s="657"/>
      <c r="E35" s="657"/>
      <c r="F35" s="657"/>
      <c r="G35" s="657"/>
      <c r="H35" s="657"/>
      <c r="I35" s="657"/>
      <c r="J35" s="657"/>
      <c r="K35" s="657"/>
      <c r="L35" s="657"/>
      <c r="M35" s="657"/>
      <c r="N35" s="657"/>
      <c r="O35" s="657"/>
      <c r="P35" s="657"/>
      <c r="Q35" s="658"/>
      <c r="R35" s="659">
        <v>315744</v>
      </c>
      <c r="S35" s="660"/>
      <c r="T35" s="660"/>
      <c r="U35" s="660"/>
      <c r="V35" s="660"/>
      <c r="W35" s="660"/>
      <c r="X35" s="660"/>
      <c r="Y35" s="661"/>
      <c r="Z35" s="662">
        <v>2.2000000000000002</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146528</v>
      </c>
      <c r="CS35" s="692"/>
      <c r="CT35" s="692"/>
      <c r="CU35" s="692"/>
      <c r="CV35" s="692"/>
      <c r="CW35" s="692"/>
      <c r="CX35" s="692"/>
      <c r="CY35" s="693"/>
      <c r="CZ35" s="664">
        <v>1.1000000000000001</v>
      </c>
      <c r="DA35" s="690"/>
      <c r="DB35" s="690"/>
      <c r="DC35" s="694"/>
      <c r="DD35" s="668">
        <v>130110</v>
      </c>
      <c r="DE35" s="692"/>
      <c r="DF35" s="692"/>
      <c r="DG35" s="692"/>
      <c r="DH35" s="692"/>
      <c r="DI35" s="692"/>
      <c r="DJ35" s="692"/>
      <c r="DK35" s="693"/>
      <c r="DL35" s="668">
        <v>23965</v>
      </c>
      <c r="DM35" s="692"/>
      <c r="DN35" s="692"/>
      <c r="DO35" s="692"/>
      <c r="DP35" s="692"/>
      <c r="DQ35" s="692"/>
      <c r="DR35" s="692"/>
      <c r="DS35" s="692"/>
      <c r="DT35" s="692"/>
      <c r="DU35" s="692"/>
      <c r="DV35" s="693"/>
      <c r="DW35" s="664">
        <v>0.3</v>
      </c>
      <c r="DX35" s="690"/>
      <c r="DY35" s="690"/>
      <c r="DZ35" s="690"/>
      <c r="EA35" s="690"/>
      <c r="EB35" s="690"/>
      <c r="EC35" s="691"/>
    </row>
    <row r="36" spans="2:133" ht="11.25" customHeight="1" x14ac:dyDescent="0.2">
      <c r="B36" s="656" t="s">
        <v>314</v>
      </c>
      <c r="C36" s="657"/>
      <c r="D36" s="657"/>
      <c r="E36" s="657"/>
      <c r="F36" s="657"/>
      <c r="G36" s="657"/>
      <c r="H36" s="657"/>
      <c r="I36" s="657"/>
      <c r="J36" s="657"/>
      <c r="K36" s="657"/>
      <c r="L36" s="657"/>
      <c r="M36" s="657"/>
      <c r="N36" s="657"/>
      <c r="O36" s="657"/>
      <c r="P36" s="657"/>
      <c r="Q36" s="658"/>
      <c r="R36" s="659">
        <v>407371</v>
      </c>
      <c r="S36" s="660"/>
      <c r="T36" s="660"/>
      <c r="U36" s="660"/>
      <c r="V36" s="660"/>
      <c r="W36" s="660"/>
      <c r="X36" s="660"/>
      <c r="Y36" s="661"/>
      <c r="Z36" s="662">
        <v>2.9</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1371575</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28135</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1205414</v>
      </c>
      <c r="CS36" s="660"/>
      <c r="CT36" s="660"/>
      <c r="CU36" s="660"/>
      <c r="CV36" s="660"/>
      <c r="CW36" s="660"/>
      <c r="CX36" s="660"/>
      <c r="CY36" s="661"/>
      <c r="CZ36" s="664">
        <v>9.3000000000000007</v>
      </c>
      <c r="DA36" s="690"/>
      <c r="DB36" s="690"/>
      <c r="DC36" s="694"/>
      <c r="DD36" s="668">
        <v>905805</v>
      </c>
      <c r="DE36" s="660"/>
      <c r="DF36" s="660"/>
      <c r="DG36" s="660"/>
      <c r="DH36" s="660"/>
      <c r="DI36" s="660"/>
      <c r="DJ36" s="660"/>
      <c r="DK36" s="661"/>
      <c r="DL36" s="668">
        <v>289451</v>
      </c>
      <c r="DM36" s="660"/>
      <c r="DN36" s="660"/>
      <c r="DO36" s="660"/>
      <c r="DP36" s="660"/>
      <c r="DQ36" s="660"/>
      <c r="DR36" s="660"/>
      <c r="DS36" s="660"/>
      <c r="DT36" s="660"/>
      <c r="DU36" s="660"/>
      <c r="DV36" s="661"/>
      <c r="DW36" s="664">
        <v>3.9</v>
      </c>
      <c r="DX36" s="690"/>
      <c r="DY36" s="690"/>
      <c r="DZ36" s="690"/>
      <c r="EA36" s="690"/>
      <c r="EB36" s="690"/>
      <c r="EC36" s="691"/>
    </row>
    <row r="37" spans="2:133" ht="11.25" customHeight="1" x14ac:dyDescent="0.2">
      <c r="B37" s="656" t="s">
        <v>318</v>
      </c>
      <c r="C37" s="657"/>
      <c r="D37" s="657"/>
      <c r="E37" s="657"/>
      <c r="F37" s="657"/>
      <c r="G37" s="657"/>
      <c r="H37" s="657"/>
      <c r="I37" s="657"/>
      <c r="J37" s="657"/>
      <c r="K37" s="657"/>
      <c r="L37" s="657"/>
      <c r="M37" s="657"/>
      <c r="N37" s="657"/>
      <c r="O37" s="657"/>
      <c r="P37" s="657"/>
      <c r="Q37" s="658"/>
      <c r="R37" s="659">
        <v>466350</v>
      </c>
      <c r="S37" s="660"/>
      <c r="T37" s="660"/>
      <c r="U37" s="660"/>
      <c r="V37" s="660"/>
      <c r="W37" s="660"/>
      <c r="X37" s="660"/>
      <c r="Y37" s="661"/>
      <c r="Z37" s="662">
        <v>3.3</v>
      </c>
      <c r="AA37" s="662"/>
      <c r="AB37" s="662"/>
      <c r="AC37" s="662"/>
      <c r="AD37" s="663">
        <v>2480</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169100</v>
      </c>
      <c r="BA37" s="660"/>
      <c r="BB37" s="660"/>
      <c r="BC37" s="660"/>
      <c r="BD37" s="692"/>
      <c r="BE37" s="692"/>
      <c r="BF37" s="714"/>
      <c r="BG37" s="656" t="s">
        <v>320</v>
      </c>
      <c r="BH37" s="657"/>
      <c r="BI37" s="657"/>
      <c r="BJ37" s="657"/>
      <c r="BK37" s="657"/>
      <c r="BL37" s="657"/>
      <c r="BM37" s="657"/>
      <c r="BN37" s="657"/>
      <c r="BO37" s="657"/>
      <c r="BP37" s="657"/>
      <c r="BQ37" s="657"/>
      <c r="BR37" s="657"/>
      <c r="BS37" s="657"/>
      <c r="BT37" s="657"/>
      <c r="BU37" s="658"/>
      <c r="BV37" s="659">
        <v>28135</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42949</v>
      </c>
      <c r="CS37" s="692"/>
      <c r="CT37" s="692"/>
      <c r="CU37" s="692"/>
      <c r="CV37" s="692"/>
      <c r="CW37" s="692"/>
      <c r="CX37" s="692"/>
      <c r="CY37" s="693"/>
      <c r="CZ37" s="664">
        <v>0.3</v>
      </c>
      <c r="DA37" s="690"/>
      <c r="DB37" s="690"/>
      <c r="DC37" s="694"/>
      <c r="DD37" s="668">
        <v>42949</v>
      </c>
      <c r="DE37" s="692"/>
      <c r="DF37" s="692"/>
      <c r="DG37" s="692"/>
      <c r="DH37" s="692"/>
      <c r="DI37" s="692"/>
      <c r="DJ37" s="692"/>
      <c r="DK37" s="693"/>
      <c r="DL37" s="668">
        <v>42949</v>
      </c>
      <c r="DM37" s="692"/>
      <c r="DN37" s="692"/>
      <c r="DO37" s="692"/>
      <c r="DP37" s="692"/>
      <c r="DQ37" s="692"/>
      <c r="DR37" s="692"/>
      <c r="DS37" s="692"/>
      <c r="DT37" s="692"/>
      <c r="DU37" s="692"/>
      <c r="DV37" s="693"/>
      <c r="DW37" s="664">
        <v>0.6</v>
      </c>
      <c r="DX37" s="690"/>
      <c r="DY37" s="690"/>
      <c r="DZ37" s="690"/>
      <c r="EA37" s="690"/>
      <c r="EB37" s="690"/>
      <c r="EC37" s="691"/>
    </row>
    <row r="38" spans="2:133" ht="11.25" customHeight="1" x14ac:dyDescent="0.2">
      <c r="B38" s="656" t="s">
        <v>322</v>
      </c>
      <c r="C38" s="657"/>
      <c r="D38" s="657"/>
      <c r="E38" s="657"/>
      <c r="F38" s="657"/>
      <c r="G38" s="657"/>
      <c r="H38" s="657"/>
      <c r="I38" s="657"/>
      <c r="J38" s="657"/>
      <c r="K38" s="657"/>
      <c r="L38" s="657"/>
      <c r="M38" s="657"/>
      <c r="N38" s="657"/>
      <c r="O38" s="657"/>
      <c r="P38" s="657"/>
      <c r="Q38" s="658"/>
      <c r="R38" s="659">
        <v>988200</v>
      </c>
      <c r="S38" s="660"/>
      <c r="T38" s="660"/>
      <c r="U38" s="660"/>
      <c r="V38" s="660"/>
      <c r="W38" s="660"/>
      <c r="X38" s="660"/>
      <c r="Y38" s="661"/>
      <c r="Z38" s="662">
        <v>7</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112346</v>
      </c>
      <c r="BA38" s="660"/>
      <c r="BB38" s="660"/>
      <c r="BC38" s="660"/>
      <c r="BD38" s="692"/>
      <c r="BE38" s="692"/>
      <c r="BF38" s="714"/>
      <c r="BG38" s="656" t="s">
        <v>324</v>
      </c>
      <c r="BH38" s="657"/>
      <c r="BI38" s="657"/>
      <c r="BJ38" s="657"/>
      <c r="BK38" s="657"/>
      <c r="BL38" s="657"/>
      <c r="BM38" s="657"/>
      <c r="BN38" s="657"/>
      <c r="BO38" s="657"/>
      <c r="BP38" s="657"/>
      <c r="BQ38" s="657"/>
      <c r="BR38" s="657"/>
      <c r="BS38" s="657"/>
      <c r="BT38" s="657"/>
      <c r="BU38" s="658"/>
      <c r="BV38" s="659">
        <v>2599</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1090129</v>
      </c>
      <c r="CS38" s="660"/>
      <c r="CT38" s="660"/>
      <c r="CU38" s="660"/>
      <c r="CV38" s="660"/>
      <c r="CW38" s="660"/>
      <c r="CX38" s="660"/>
      <c r="CY38" s="661"/>
      <c r="CZ38" s="664">
        <v>8.4</v>
      </c>
      <c r="DA38" s="690"/>
      <c r="DB38" s="690"/>
      <c r="DC38" s="694"/>
      <c r="DD38" s="668">
        <v>942879</v>
      </c>
      <c r="DE38" s="660"/>
      <c r="DF38" s="660"/>
      <c r="DG38" s="660"/>
      <c r="DH38" s="660"/>
      <c r="DI38" s="660"/>
      <c r="DJ38" s="660"/>
      <c r="DK38" s="661"/>
      <c r="DL38" s="668">
        <v>942879</v>
      </c>
      <c r="DM38" s="660"/>
      <c r="DN38" s="660"/>
      <c r="DO38" s="660"/>
      <c r="DP38" s="660"/>
      <c r="DQ38" s="660"/>
      <c r="DR38" s="660"/>
      <c r="DS38" s="660"/>
      <c r="DT38" s="660"/>
      <c r="DU38" s="660"/>
      <c r="DV38" s="661"/>
      <c r="DW38" s="664">
        <v>12.7</v>
      </c>
      <c r="DX38" s="690"/>
      <c r="DY38" s="690"/>
      <c r="DZ38" s="690"/>
      <c r="EA38" s="690"/>
      <c r="EB38" s="690"/>
      <c r="EC38" s="691"/>
    </row>
    <row r="39" spans="2:133" ht="11.25" customHeight="1" x14ac:dyDescent="0.2">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32291</v>
      </c>
      <c r="BA39" s="660"/>
      <c r="BB39" s="660"/>
      <c r="BC39" s="660"/>
      <c r="BD39" s="692"/>
      <c r="BE39" s="692"/>
      <c r="BF39" s="714"/>
      <c r="BG39" s="656" t="s">
        <v>328</v>
      </c>
      <c r="BH39" s="657"/>
      <c r="BI39" s="657"/>
      <c r="BJ39" s="657"/>
      <c r="BK39" s="657"/>
      <c r="BL39" s="657"/>
      <c r="BM39" s="657"/>
      <c r="BN39" s="657"/>
      <c r="BO39" s="657"/>
      <c r="BP39" s="657"/>
      <c r="BQ39" s="657"/>
      <c r="BR39" s="657"/>
      <c r="BS39" s="657"/>
      <c r="BT39" s="657"/>
      <c r="BU39" s="658"/>
      <c r="BV39" s="659">
        <v>3793</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245078</v>
      </c>
      <c r="CS39" s="692"/>
      <c r="CT39" s="692"/>
      <c r="CU39" s="692"/>
      <c r="CV39" s="692"/>
      <c r="CW39" s="692"/>
      <c r="CX39" s="692"/>
      <c r="CY39" s="693"/>
      <c r="CZ39" s="664">
        <v>1.9</v>
      </c>
      <c r="DA39" s="690"/>
      <c r="DB39" s="690"/>
      <c r="DC39" s="694"/>
      <c r="DD39" s="668">
        <v>51116</v>
      </c>
      <c r="DE39" s="692"/>
      <c r="DF39" s="692"/>
      <c r="DG39" s="692"/>
      <c r="DH39" s="692"/>
      <c r="DI39" s="692"/>
      <c r="DJ39" s="692"/>
      <c r="DK39" s="693"/>
      <c r="DL39" s="668" t="s">
        <v>122</v>
      </c>
      <c r="DM39" s="692"/>
      <c r="DN39" s="692"/>
      <c r="DO39" s="692"/>
      <c r="DP39" s="692"/>
      <c r="DQ39" s="692"/>
      <c r="DR39" s="692"/>
      <c r="DS39" s="692"/>
      <c r="DT39" s="692"/>
      <c r="DU39" s="692"/>
      <c r="DV39" s="693"/>
      <c r="DW39" s="664" t="s">
        <v>122</v>
      </c>
      <c r="DX39" s="690"/>
      <c r="DY39" s="690"/>
      <c r="DZ39" s="690"/>
      <c r="EA39" s="690"/>
      <c r="EB39" s="690"/>
      <c r="EC39" s="691"/>
    </row>
    <row r="40" spans="2:133" ht="11.25" customHeight="1" x14ac:dyDescent="0.2">
      <c r="B40" s="656" t="s">
        <v>330</v>
      </c>
      <c r="C40" s="657"/>
      <c r="D40" s="657"/>
      <c r="E40" s="657"/>
      <c r="F40" s="657"/>
      <c r="G40" s="657"/>
      <c r="H40" s="657"/>
      <c r="I40" s="657"/>
      <c r="J40" s="657"/>
      <c r="K40" s="657"/>
      <c r="L40" s="657"/>
      <c r="M40" s="657"/>
      <c r="N40" s="657"/>
      <c r="O40" s="657"/>
      <c r="P40" s="657"/>
      <c r="Q40" s="658"/>
      <c r="R40" s="659" t="s">
        <v>122</v>
      </c>
      <c r="S40" s="660"/>
      <c r="T40" s="660"/>
      <c r="U40" s="660"/>
      <c r="V40" s="660"/>
      <c r="W40" s="660"/>
      <c r="X40" s="660"/>
      <c r="Y40" s="661"/>
      <c r="Z40" s="662" t="s">
        <v>122</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2"/>
      <c r="BE40" s="692"/>
      <c r="BF40" s="714"/>
      <c r="BG40" s="707" t="s">
        <v>332</v>
      </c>
      <c r="BH40" s="708"/>
      <c r="BI40" s="708"/>
      <c r="BJ40" s="708"/>
      <c r="BK40" s="708"/>
      <c r="BL40" s="223"/>
      <c r="BM40" s="657" t="s">
        <v>333</v>
      </c>
      <c r="BN40" s="657"/>
      <c r="BO40" s="657"/>
      <c r="BP40" s="657"/>
      <c r="BQ40" s="657"/>
      <c r="BR40" s="657"/>
      <c r="BS40" s="657"/>
      <c r="BT40" s="657"/>
      <c r="BU40" s="658"/>
      <c r="BV40" s="659">
        <v>78</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175792</v>
      </c>
      <c r="CS40" s="660"/>
      <c r="CT40" s="660"/>
      <c r="CU40" s="660"/>
      <c r="CV40" s="660"/>
      <c r="CW40" s="660"/>
      <c r="CX40" s="660"/>
      <c r="CY40" s="661"/>
      <c r="CZ40" s="664">
        <v>1.4</v>
      </c>
      <c r="DA40" s="690"/>
      <c r="DB40" s="690"/>
      <c r="DC40" s="694"/>
      <c r="DD40" s="668">
        <v>83794</v>
      </c>
      <c r="DE40" s="660"/>
      <c r="DF40" s="660"/>
      <c r="DG40" s="660"/>
      <c r="DH40" s="660"/>
      <c r="DI40" s="660"/>
      <c r="DJ40" s="660"/>
      <c r="DK40" s="661"/>
      <c r="DL40" s="668">
        <v>82042</v>
      </c>
      <c r="DM40" s="660"/>
      <c r="DN40" s="660"/>
      <c r="DO40" s="660"/>
      <c r="DP40" s="660"/>
      <c r="DQ40" s="660"/>
      <c r="DR40" s="660"/>
      <c r="DS40" s="660"/>
      <c r="DT40" s="660"/>
      <c r="DU40" s="660"/>
      <c r="DV40" s="661"/>
      <c r="DW40" s="664">
        <v>1.1000000000000001</v>
      </c>
      <c r="DX40" s="690"/>
      <c r="DY40" s="690"/>
      <c r="DZ40" s="690"/>
      <c r="EA40" s="690"/>
      <c r="EB40" s="690"/>
      <c r="EC40" s="691"/>
    </row>
    <row r="41" spans="2:133" ht="11.25" customHeight="1" x14ac:dyDescent="0.2">
      <c r="B41" s="680" t="s">
        <v>335</v>
      </c>
      <c r="C41" s="681"/>
      <c r="D41" s="681"/>
      <c r="E41" s="681"/>
      <c r="F41" s="681"/>
      <c r="G41" s="681"/>
      <c r="H41" s="681"/>
      <c r="I41" s="681"/>
      <c r="J41" s="681"/>
      <c r="K41" s="681"/>
      <c r="L41" s="681"/>
      <c r="M41" s="681"/>
      <c r="N41" s="681"/>
      <c r="O41" s="681"/>
      <c r="P41" s="681"/>
      <c r="Q41" s="682"/>
      <c r="R41" s="731">
        <v>14098972</v>
      </c>
      <c r="S41" s="732"/>
      <c r="T41" s="732"/>
      <c r="U41" s="732"/>
      <c r="V41" s="732"/>
      <c r="W41" s="732"/>
      <c r="X41" s="732"/>
      <c r="Y41" s="736"/>
      <c r="Z41" s="737">
        <v>100</v>
      </c>
      <c r="AA41" s="737"/>
      <c r="AB41" s="737"/>
      <c r="AC41" s="737"/>
      <c r="AD41" s="738">
        <v>7409106</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183556</v>
      </c>
      <c r="BA41" s="660"/>
      <c r="BB41" s="660"/>
      <c r="BC41" s="660"/>
      <c r="BD41" s="692"/>
      <c r="BE41" s="692"/>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2"/>
      <c r="CT41" s="692"/>
      <c r="CU41" s="692"/>
      <c r="CV41" s="692"/>
      <c r="CW41" s="692"/>
      <c r="CX41" s="692"/>
      <c r="CY41" s="693"/>
      <c r="CZ41" s="664" t="s">
        <v>122</v>
      </c>
      <c r="DA41" s="690"/>
      <c r="DB41" s="690"/>
      <c r="DC41" s="694"/>
      <c r="DD41" s="668" t="s">
        <v>122</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339</v>
      </c>
      <c r="AR42" s="729"/>
      <c r="AS42" s="729"/>
      <c r="AT42" s="729"/>
      <c r="AU42" s="729"/>
      <c r="AV42" s="729"/>
      <c r="AW42" s="729"/>
      <c r="AX42" s="729"/>
      <c r="AY42" s="730"/>
      <c r="AZ42" s="731">
        <v>874282</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427</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2179490</v>
      </c>
      <c r="CS42" s="692"/>
      <c r="CT42" s="692"/>
      <c r="CU42" s="692"/>
      <c r="CV42" s="692"/>
      <c r="CW42" s="692"/>
      <c r="CX42" s="692"/>
      <c r="CY42" s="693"/>
      <c r="CZ42" s="664">
        <v>16.7</v>
      </c>
      <c r="DA42" s="690"/>
      <c r="DB42" s="690"/>
      <c r="DC42" s="694"/>
      <c r="DD42" s="668">
        <v>433695</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342</v>
      </c>
      <c r="CD43" s="656" t="s">
        <v>343</v>
      </c>
      <c r="CE43" s="657"/>
      <c r="CF43" s="657"/>
      <c r="CG43" s="657"/>
      <c r="CH43" s="657"/>
      <c r="CI43" s="657"/>
      <c r="CJ43" s="657"/>
      <c r="CK43" s="657"/>
      <c r="CL43" s="657"/>
      <c r="CM43" s="657"/>
      <c r="CN43" s="657"/>
      <c r="CO43" s="657"/>
      <c r="CP43" s="657"/>
      <c r="CQ43" s="658"/>
      <c r="CR43" s="659">
        <v>85392</v>
      </c>
      <c r="CS43" s="692"/>
      <c r="CT43" s="692"/>
      <c r="CU43" s="692"/>
      <c r="CV43" s="692"/>
      <c r="CW43" s="692"/>
      <c r="CX43" s="692"/>
      <c r="CY43" s="693"/>
      <c r="CZ43" s="664">
        <v>0.7</v>
      </c>
      <c r="DA43" s="690"/>
      <c r="DB43" s="690"/>
      <c r="DC43" s="694"/>
      <c r="DD43" s="668">
        <v>83742</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2029182</v>
      </c>
      <c r="CS44" s="660"/>
      <c r="CT44" s="660"/>
      <c r="CU44" s="660"/>
      <c r="CV44" s="660"/>
      <c r="CW44" s="660"/>
      <c r="CX44" s="660"/>
      <c r="CY44" s="661"/>
      <c r="CZ44" s="664">
        <v>15.6</v>
      </c>
      <c r="DA44" s="665"/>
      <c r="DB44" s="665"/>
      <c r="DC44" s="671"/>
      <c r="DD44" s="668">
        <v>429744</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1086133</v>
      </c>
      <c r="CS45" s="692"/>
      <c r="CT45" s="692"/>
      <c r="CU45" s="692"/>
      <c r="CV45" s="692"/>
      <c r="CW45" s="692"/>
      <c r="CX45" s="692"/>
      <c r="CY45" s="693"/>
      <c r="CZ45" s="664">
        <v>8.3000000000000007</v>
      </c>
      <c r="DA45" s="690"/>
      <c r="DB45" s="690"/>
      <c r="DC45" s="694"/>
      <c r="DD45" s="668">
        <v>33022</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348</v>
      </c>
      <c r="CG46" s="657"/>
      <c r="CH46" s="657"/>
      <c r="CI46" s="657"/>
      <c r="CJ46" s="657"/>
      <c r="CK46" s="657"/>
      <c r="CL46" s="657"/>
      <c r="CM46" s="657"/>
      <c r="CN46" s="657"/>
      <c r="CO46" s="657"/>
      <c r="CP46" s="657"/>
      <c r="CQ46" s="658"/>
      <c r="CR46" s="659">
        <v>920222</v>
      </c>
      <c r="CS46" s="660"/>
      <c r="CT46" s="660"/>
      <c r="CU46" s="660"/>
      <c r="CV46" s="660"/>
      <c r="CW46" s="660"/>
      <c r="CX46" s="660"/>
      <c r="CY46" s="661"/>
      <c r="CZ46" s="664">
        <v>7.1</v>
      </c>
      <c r="DA46" s="665"/>
      <c r="DB46" s="665"/>
      <c r="DC46" s="671"/>
      <c r="DD46" s="668">
        <v>396492</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349</v>
      </c>
      <c r="CG47" s="657"/>
      <c r="CH47" s="657"/>
      <c r="CI47" s="657"/>
      <c r="CJ47" s="657"/>
      <c r="CK47" s="657"/>
      <c r="CL47" s="657"/>
      <c r="CM47" s="657"/>
      <c r="CN47" s="657"/>
      <c r="CO47" s="657"/>
      <c r="CP47" s="657"/>
      <c r="CQ47" s="658"/>
      <c r="CR47" s="659">
        <v>150308</v>
      </c>
      <c r="CS47" s="692"/>
      <c r="CT47" s="692"/>
      <c r="CU47" s="692"/>
      <c r="CV47" s="692"/>
      <c r="CW47" s="692"/>
      <c r="CX47" s="692"/>
      <c r="CY47" s="693"/>
      <c r="CZ47" s="664">
        <v>1.2</v>
      </c>
      <c r="DA47" s="690"/>
      <c r="DB47" s="690"/>
      <c r="DC47" s="694"/>
      <c r="DD47" s="668">
        <v>3951</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351</v>
      </c>
      <c r="CE49" s="681"/>
      <c r="CF49" s="681"/>
      <c r="CG49" s="681"/>
      <c r="CH49" s="681"/>
      <c r="CI49" s="681"/>
      <c r="CJ49" s="681"/>
      <c r="CK49" s="681"/>
      <c r="CL49" s="681"/>
      <c r="CM49" s="681"/>
      <c r="CN49" s="681"/>
      <c r="CO49" s="681"/>
      <c r="CP49" s="681"/>
      <c r="CQ49" s="682"/>
      <c r="CR49" s="731">
        <v>13012367</v>
      </c>
      <c r="CS49" s="718"/>
      <c r="CT49" s="718"/>
      <c r="CU49" s="718"/>
      <c r="CV49" s="718"/>
      <c r="CW49" s="718"/>
      <c r="CX49" s="718"/>
      <c r="CY49" s="747"/>
      <c r="CZ49" s="739">
        <v>100</v>
      </c>
      <c r="DA49" s="748"/>
      <c r="DB49" s="748"/>
      <c r="DC49" s="749"/>
      <c r="DD49" s="750">
        <v>8300247</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UQcpSrrr7KtNDzc+MnT9NVzcOhZB75dpzHqh/UMYhAgTMByXIKF07o+Zg4D1xd7+geJvCee06w+5dAn9bIsUow==" saltValue="uzGW0uvT6AsWupI4L6vPr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374</v>
      </c>
      <c r="C7" s="786"/>
      <c r="D7" s="786"/>
      <c r="E7" s="786"/>
      <c r="F7" s="786"/>
      <c r="G7" s="786"/>
      <c r="H7" s="786"/>
      <c r="I7" s="786"/>
      <c r="J7" s="786"/>
      <c r="K7" s="786"/>
      <c r="L7" s="786"/>
      <c r="M7" s="786"/>
      <c r="N7" s="786"/>
      <c r="O7" s="786"/>
      <c r="P7" s="787"/>
      <c r="Q7" s="788">
        <v>14034</v>
      </c>
      <c r="R7" s="789"/>
      <c r="S7" s="789"/>
      <c r="T7" s="789"/>
      <c r="U7" s="789"/>
      <c r="V7" s="789">
        <v>12949</v>
      </c>
      <c r="W7" s="789"/>
      <c r="X7" s="789"/>
      <c r="Y7" s="789"/>
      <c r="Z7" s="789"/>
      <c r="AA7" s="789">
        <v>1085</v>
      </c>
      <c r="AB7" s="789"/>
      <c r="AC7" s="789"/>
      <c r="AD7" s="789"/>
      <c r="AE7" s="790"/>
      <c r="AF7" s="791">
        <v>836</v>
      </c>
      <c r="AG7" s="792"/>
      <c r="AH7" s="792"/>
      <c r="AI7" s="792"/>
      <c r="AJ7" s="793"/>
      <c r="AK7" s="794">
        <v>25</v>
      </c>
      <c r="AL7" s="795"/>
      <c r="AM7" s="795"/>
      <c r="AN7" s="795"/>
      <c r="AO7" s="795"/>
      <c r="AP7" s="795">
        <v>10574</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t="s">
        <v>570</v>
      </c>
      <c r="BS7" s="782" t="s">
        <v>567</v>
      </c>
      <c r="BT7" s="783"/>
      <c r="BU7" s="783"/>
      <c r="BV7" s="783"/>
      <c r="BW7" s="783"/>
      <c r="BX7" s="783"/>
      <c r="BY7" s="783"/>
      <c r="BZ7" s="783"/>
      <c r="CA7" s="783"/>
      <c r="CB7" s="783"/>
      <c r="CC7" s="783"/>
      <c r="CD7" s="783"/>
      <c r="CE7" s="783"/>
      <c r="CF7" s="783"/>
      <c r="CG7" s="798"/>
      <c r="CH7" s="779" t="s">
        <v>571</v>
      </c>
      <c r="CI7" s="780"/>
      <c r="CJ7" s="780"/>
      <c r="CK7" s="780"/>
      <c r="CL7" s="781"/>
      <c r="CM7" s="779">
        <v>12</v>
      </c>
      <c r="CN7" s="780"/>
      <c r="CO7" s="780"/>
      <c r="CP7" s="780"/>
      <c r="CQ7" s="781"/>
      <c r="CR7" s="779">
        <v>10</v>
      </c>
      <c r="CS7" s="780"/>
      <c r="CT7" s="780"/>
      <c r="CU7" s="780"/>
      <c r="CV7" s="781"/>
      <c r="CW7" s="779" t="s">
        <v>571</v>
      </c>
      <c r="CX7" s="780"/>
      <c r="CY7" s="780"/>
      <c r="CZ7" s="780"/>
      <c r="DA7" s="781"/>
      <c r="DB7" s="779" t="s">
        <v>571</v>
      </c>
      <c r="DC7" s="780"/>
      <c r="DD7" s="780"/>
      <c r="DE7" s="780"/>
      <c r="DF7" s="781"/>
      <c r="DG7" s="779" t="s">
        <v>571</v>
      </c>
      <c r="DH7" s="780"/>
      <c r="DI7" s="780"/>
      <c r="DJ7" s="780"/>
      <c r="DK7" s="781"/>
      <c r="DL7" s="779" t="s">
        <v>571</v>
      </c>
      <c r="DM7" s="780"/>
      <c r="DN7" s="780"/>
      <c r="DO7" s="780"/>
      <c r="DP7" s="781"/>
      <c r="DQ7" s="779" t="s">
        <v>571</v>
      </c>
      <c r="DR7" s="780"/>
      <c r="DS7" s="780"/>
      <c r="DT7" s="780"/>
      <c r="DU7" s="781"/>
      <c r="DV7" s="782"/>
      <c r="DW7" s="783"/>
      <c r="DX7" s="783"/>
      <c r="DY7" s="783"/>
      <c r="DZ7" s="784"/>
      <c r="EA7" s="234"/>
    </row>
    <row r="8" spans="1:131" s="235" customFormat="1" ht="26.25" customHeight="1" x14ac:dyDescent="0.2">
      <c r="A8" s="238">
        <v>2</v>
      </c>
      <c r="B8" s="816" t="s">
        <v>375</v>
      </c>
      <c r="C8" s="817"/>
      <c r="D8" s="817"/>
      <c r="E8" s="817"/>
      <c r="F8" s="817"/>
      <c r="G8" s="817"/>
      <c r="H8" s="817"/>
      <c r="I8" s="817"/>
      <c r="J8" s="817"/>
      <c r="K8" s="817"/>
      <c r="L8" s="817"/>
      <c r="M8" s="817"/>
      <c r="N8" s="817"/>
      <c r="O8" s="817"/>
      <c r="P8" s="818"/>
      <c r="Q8" s="819">
        <v>37</v>
      </c>
      <c r="R8" s="820"/>
      <c r="S8" s="820"/>
      <c r="T8" s="820"/>
      <c r="U8" s="820"/>
      <c r="V8" s="820">
        <v>36</v>
      </c>
      <c r="W8" s="820"/>
      <c r="X8" s="820"/>
      <c r="Y8" s="820"/>
      <c r="Z8" s="820"/>
      <c r="AA8" s="820">
        <v>1</v>
      </c>
      <c r="AB8" s="820"/>
      <c r="AC8" s="820"/>
      <c r="AD8" s="820"/>
      <c r="AE8" s="821"/>
      <c r="AF8" s="822">
        <v>1</v>
      </c>
      <c r="AG8" s="823"/>
      <c r="AH8" s="823"/>
      <c r="AI8" s="823"/>
      <c r="AJ8" s="824"/>
      <c r="AK8" s="805">
        <v>15</v>
      </c>
      <c r="AL8" s="806"/>
      <c r="AM8" s="806"/>
      <c r="AN8" s="806"/>
      <c r="AO8" s="806"/>
      <c r="AP8" s="806">
        <v>153</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568</v>
      </c>
      <c r="BT8" s="810"/>
      <c r="BU8" s="810"/>
      <c r="BV8" s="810"/>
      <c r="BW8" s="810"/>
      <c r="BX8" s="810"/>
      <c r="BY8" s="810"/>
      <c r="BZ8" s="810"/>
      <c r="CA8" s="810"/>
      <c r="CB8" s="810"/>
      <c r="CC8" s="810"/>
      <c r="CD8" s="810"/>
      <c r="CE8" s="810"/>
      <c r="CF8" s="810"/>
      <c r="CG8" s="811"/>
      <c r="CH8" s="812">
        <v>16</v>
      </c>
      <c r="CI8" s="813"/>
      <c r="CJ8" s="813"/>
      <c r="CK8" s="813"/>
      <c r="CL8" s="814"/>
      <c r="CM8" s="812">
        <v>193</v>
      </c>
      <c r="CN8" s="813"/>
      <c r="CO8" s="813"/>
      <c r="CP8" s="813"/>
      <c r="CQ8" s="814"/>
      <c r="CR8" s="812">
        <v>66</v>
      </c>
      <c r="CS8" s="813"/>
      <c r="CT8" s="813"/>
      <c r="CU8" s="813"/>
      <c r="CV8" s="814"/>
      <c r="CW8" s="812">
        <v>116</v>
      </c>
      <c r="CX8" s="813"/>
      <c r="CY8" s="813"/>
      <c r="CZ8" s="813"/>
      <c r="DA8" s="814"/>
      <c r="DB8" s="812" t="s">
        <v>571</v>
      </c>
      <c r="DC8" s="813"/>
      <c r="DD8" s="813"/>
      <c r="DE8" s="813"/>
      <c r="DF8" s="814"/>
      <c r="DG8" s="812" t="s">
        <v>571</v>
      </c>
      <c r="DH8" s="813"/>
      <c r="DI8" s="813"/>
      <c r="DJ8" s="813"/>
      <c r="DK8" s="814"/>
      <c r="DL8" s="812" t="s">
        <v>571</v>
      </c>
      <c r="DM8" s="813"/>
      <c r="DN8" s="813"/>
      <c r="DO8" s="813"/>
      <c r="DP8" s="814"/>
      <c r="DQ8" s="812" t="s">
        <v>571</v>
      </c>
      <c r="DR8" s="813"/>
      <c r="DS8" s="813"/>
      <c r="DT8" s="813"/>
      <c r="DU8" s="814"/>
      <c r="DV8" s="809"/>
      <c r="DW8" s="810"/>
      <c r="DX8" s="810"/>
      <c r="DY8" s="810"/>
      <c r="DZ8" s="815"/>
      <c r="EA8" s="234"/>
    </row>
    <row r="9" spans="1:131" s="235" customFormat="1" ht="26.25" customHeight="1" x14ac:dyDescent="0.2">
      <c r="A9" s="238">
        <v>3</v>
      </c>
      <c r="B9" s="816" t="s">
        <v>376</v>
      </c>
      <c r="C9" s="817"/>
      <c r="D9" s="817"/>
      <c r="E9" s="817"/>
      <c r="F9" s="817"/>
      <c r="G9" s="817"/>
      <c r="H9" s="817"/>
      <c r="I9" s="817"/>
      <c r="J9" s="817"/>
      <c r="K9" s="817"/>
      <c r="L9" s="817"/>
      <c r="M9" s="817"/>
      <c r="N9" s="817"/>
      <c r="O9" s="817"/>
      <c r="P9" s="818"/>
      <c r="Q9" s="819">
        <v>54</v>
      </c>
      <c r="R9" s="820"/>
      <c r="S9" s="820"/>
      <c r="T9" s="820"/>
      <c r="U9" s="820"/>
      <c r="V9" s="820">
        <v>52</v>
      </c>
      <c r="W9" s="820"/>
      <c r="X9" s="820"/>
      <c r="Y9" s="820"/>
      <c r="Z9" s="820"/>
      <c r="AA9" s="820">
        <v>2</v>
      </c>
      <c r="AB9" s="820"/>
      <c r="AC9" s="820"/>
      <c r="AD9" s="820"/>
      <c r="AE9" s="821"/>
      <c r="AF9" s="822">
        <v>2</v>
      </c>
      <c r="AG9" s="823"/>
      <c r="AH9" s="823"/>
      <c r="AI9" s="823"/>
      <c r="AJ9" s="824"/>
      <c r="AK9" s="805">
        <v>10</v>
      </c>
      <c r="AL9" s="806"/>
      <c r="AM9" s="806"/>
      <c r="AN9" s="806"/>
      <c r="AO9" s="806"/>
      <c r="AP9" s="806">
        <v>7</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569</v>
      </c>
      <c r="BT9" s="810"/>
      <c r="BU9" s="810"/>
      <c r="BV9" s="810"/>
      <c r="BW9" s="810"/>
      <c r="BX9" s="810"/>
      <c r="BY9" s="810"/>
      <c r="BZ9" s="810"/>
      <c r="CA9" s="810"/>
      <c r="CB9" s="810"/>
      <c r="CC9" s="810"/>
      <c r="CD9" s="810"/>
      <c r="CE9" s="810"/>
      <c r="CF9" s="810"/>
      <c r="CG9" s="811"/>
      <c r="CH9" s="812">
        <v>0</v>
      </c>
      <c r="CI9" s="813"/>
      <c r="CJ9" s="813"/>
      <c r="CK9" s="813"/>
      <c r="CL9" s="814"/>
      <c r="CM9" s="812">
        <v>14</v>
      </c>
      <c r="CN9" s="813"/>
      <c r="CO9" s="813"/>
      <c r="CP9" s="813"/>
      <c r="CQ9" s="814"/>
      <c r="CR9" s="812">
        <v>3</v>
      </c>
      <c r="CS9" s="813"/>
      <c r="CT9" s="813"/>
      <c r="CU9" s="813"/>
      <c r="CV9" s="814"/>
      <c r="CW9" s="812">
        <v>2</v>
      </c>
      <c r="CX9" s="813"/>
      <c r="CY9" s="813"/>
      <c r="CZ9" s="813"/>
      <c r="DA9" s="814"/>
      <c r="DB9" s="812" t="s">
        <v>571</v>
      </c>
      <c r="DC9" s="813"/>
      <c r="DD9" s="813"/>
      <c r="DE9" s="813"/>
      <c r="DF9" s="814"/>
      <c r="DG9" s="812" t="s">
        <v>571</v>
      </c>
      <c r="DH9" s="813"/>
      <c r="DI9" s="813"/>
      <c r="DJ9" s="813"/>
      <c r="DK9" s="814"/>
      <c r="DL9" s="812" t="s">
        <v>571</v>
      </c>
      <c r="DM9" s="813"/>
      <c r="DN9" s="813"/>
      <c r="DO9" s="813"/>
      <c r="DP9" s="814"/>
      <c r="DQ9" s="812" t="s">
        <v>571</v>
      </c>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377</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378</v>
      </c>
      <c r="B23" s="825" t="s">
        <v>379</v>
      </c>
      <c r="C23" s="826"/>
      <c r="D23" s="826"/>
      <c r="E23" s="826"/>
      <c r="F23" s="826"/>
      <c r="G23" s="826"/>
      <c r="H23" s="826"/>
      <c r="I23" s="826"/>
      <c r="J23" s="826"/>
      <c r="K23" s="826"/>
      <c r="L23" s="826"/>
      <c r="M23" s="826"/>
      <c r="N23" s="826"/>
      <c r="O23" s="826"/>
      <c r="P23" s="827"/>
      <c r="Q23" s="828">
        <v>14100</v>
      </c>
      <c r="R23" s="829"/>
      <c r="S23" s="829"/>
      <c r="T23" s="829"/>
      <c r="U23" s="829"/>
      <c r="V23" s="829">
        <v>13012</v>
      </c>
      <c r="W23" s="829"/>
      <c r="X23" s="829"/>
      <c r="Y23" s="829"/>
      <c r="Z23" s="829"/>
      <c r="AA23" s="829">
        <v>1088</v>
      </c>
      <c r="AB23" s="829"/>
      <c r="AC23" s="829"/>
      <c r="AD23" s="829"/>
      <c r="AE23" s="830"/>
      <c r="AF23" s="831">
        <v>839</v>
      </c>
      <c r="AG23" s="829"/>
      <c r="AH23" s="829"/>
      <c r="AI23" s="829"/>
      <c r="AJ23" s="832"/>
      <c r="AK23" s="833"/>
      <c r="AL23" s="834"/>
      <c r="AM23" s="834"/>
      <c r="AN23" s="834"/>
      <c r="AO23" s="834"/>
      <c r="AP23" s="829">
        <v>10734</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380</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381</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357</v>
      </c>
      <c r="B26" s="764"/>
      <c r="C26" s="764"/>
      <c r="D26" s="764"/>
      <c r="E26" s="764"/>
      <c r="F26" s="764"/>
      <c r="G26" s="764"/>
      <c r="H26" s="764"/>
      <c r="I26" s="764"/>
      <c r="J26" s="764"/>
      <c r="K26" s="764"/>
      <c r="L26" s="764"/>
      <c r="M26" s="764"/>
      <c r="N26" s="764"/>
      <c r="O26" s="764"/>
      <c r="P26" s="765"/>
      <c r="Q26" s="769" t="s">
        <v>382</v>
      </c>
      <c r="R26" s="770"/>
      <c r="S26" s="770"/>
      <c r="T26" s="770"/>
      <c r="U26" s="771"/>
      <c r="V26" s="769" t="s">
        <v>383</v>
      </c>
      <c r="W26" s="770"/>
      <c r="X26" s="770"/>
      <c r="Y26" s="770"/>
      <c r="Z26" s="771"/>
      <c r="AA26" s="769" t="s">
        <v>384</v>
      </c>
      <c r="AB26" s="770"/>
      <c r="AC26" s="770"/>
      <c r="AD26" s="770"/>
      <c r="AE26" s="770"/>
      <c r="AF26" s="850" t="s">
        <v>385</v>
      </c>
      <c r="AG26" s="851"/>
      <c r="AH26" s="851"/>
      <c r="AI26" s="851"/>
      <c r="AJ26" s="852"/>
      <c r="AK26" s="770" t="s">
        <v>386</v>
      </c>
      <c r="AL26" s="770"/>
      <c r="AM26" s="770"/>
      <c r="AN26" s="770"/>
      <c r="AO26" s="771"/>
      <c r="AP26" s="769" t="s">
        <v>387</v>
      </c>
      <c r="AQ26" s="770"/>
      <c r="AR26" s="770"/>
      <c r="AS26" s="770"/>
      <c r="AT26" s="771"/>
      <c r="AU26" s="769" t="s">
        <v>388</v>
      </c>
      <c r="AV26" s="770"/>
      <c r="AW26" s="770"/>
      <c r="AX26" s="770"/>
      <c r="AY26" s="771"/>
      <c r="AZ26" s="769" t="s">
        <v>389</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390</v>
      </c>
      <c r="C28" s="786"/>
      <c r="D28" s="786"/>
      <c r="E28" s="786"/>
      <c r="F28" s="786"/>
      <c r="G28" s="786"/>
      <c r="H28" s="786"/>
      <c r="I28" s="786"/>
      <c r="J28" s="786"/>
      <c r="K28" s="786"/>
      <c r="L28" s="786"/>
      <c r="M28" s="786"/>
      <c r="N28" s="786"/>
      <c r="O28" s="786"/>
      <c r="P28" s="787"/>
      <c r="Q28" s="858">
        <v>2242</v>
      </c>
      <c r="R28" s="859"/>
      <c r="S28" s="859"/>
      <c r="T28" s="859"/>
      <c r="U28" s="859"/>
      <c r="V28" s="859">
        <v>2214</v>
      </c>
      <c r="W28" s="859"/>
      <c r="X28" s="859"/>
      <c r="Y28" s="859"/>
      <c r="Z28" s="859"/>
      <c r="AA28" s="859">
        <v>28</v>
      </c>
      <c r="AB28" s="859"/>
      <c r="AC28" s="859"/>
      <c r="AD28" s="859"/>
      <c r="AE28" s="860"/>
      <c r="AF28" s="861">
        <v>28</v>
      </c>
      <c r="AG28" s="859"/>
      <c r="AH28" s="859"/>
      <c r="AI28" s="859"/>
      <c r="AJ28" s="862"/>
      <c r="AK28" s="863">
        <v>184</v>
      </c>
      <c r="AL28" s="864"/>
      <c r="AM28" s="864"/>
      <c r="AN28" s="864"/>
      <c r="AO28" s="864"/>
      <c r="AP28" s="864" t="s">
        <v>549</v>
      </c>
      <c r="AQ28" s="864"/>
      <c r="AR28" s="864"/>
      <c r="AS28" s="864"/>
      <c r="AT28" s="864"/>
      <c r="AU28" s="864" t="s">
        <v>549</v>
      </c>
      <c r="AV28" s="864"/>
      <c r="AW28" s="864"/>
      <c r="AX28" s="864"/>
      <c r="AY28" s="864"/>
      <c r="AZ28" s="865" t="s">
        <v>549</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391</v>
      </c>
      <c r="C29" s="817"/>
      <c r="D29" s="817"/>
      <c r="E29" s="817"/>
      <c r="F29" s="817"/>
      <c r="G29" s="817"/>
      <c r="H29" s="817"/>
      <c r="I29" s="817"/>
      <c r="J29" s="817"/>
      <c r="K29" s="817"/>
      <c r="L29" s="817"/>
      <c r="M29" s="817"/>
      <c r="N29" s="817"/>
      <c r="O29" s="817"/>
      <c r="P29" s="818"/>
      <c r="Q29" s="819">
        <v>622</v>
      </c>
      <c r="R29" s="820"/>
      <c r="S29" s="820"/>
      <c r="T29" s="820"/>
      <c r="U29" s="820"/>
      <c r="V29" s="820">
        <v>618</v>
      </c>
      <c r="W29" s="820"/>
      <c r="X29" s="820"/>
      <c r="Y29" s="820"/>
      <c r="Z29" s="820"/>
      <c r="AA29" s="820">
        <v>4</v>
      </c>
      <c r="AB29" s="820"/>
      <c r="AC29" s="820"/>
      <c r="AD29" s="820"/>
      <c r="AE29" s="821"/>
      <c r="AF29" s="822">
        <v>4</v>
      </c>
      <c r="AG29" s="823"/>
      <c r="AH29" s="823"/>
      <c r="AI29" s="823"/>
      <c r="AJ29" s="824"/>
      <c r="AK29" s="870">
        <v>401</v>
      </c>
      <c r="AL29" s="866"/>
      <c r="AM29" s="866"/>
      <c r="AN29" s="866"/>
      <c r="AO29" s="866"/>
      <c r="AP29" s="866" t="s">
        <v>549</v>
      </c>
      <c r="AQ29" s="866"/>
      <c r="AR29" s="866"/>
      <c r="AS29" s="866"/>
      <c r="AT29" s="866"/>
      <c r="AU29" s="866" t="s">
        <v>549</v>
      </c>
      <c r="AV29" s="866"/>
      <c r="AW29" s="866"/>
      <c r="AX29" s="866"/>
      <c r="AY29" s="866"/>
      <c r="AZ29" s="867" t="s">
        <v>549</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392</v>
      </c>
      <c r="C30" s="817"/>
      <c r="D30" s="817"/>
      <c r="E30" s="817"/>
      <c r="F30" s="817"/>
      <c r="G30" s="817"/>
      <c r="H30" s="817"/>
      <c r="I30" s="817"/>
      <c r="J30" s="817"/>
      <c r="K30" s="817"/>
      <c r="L30" s="817"/>
      <c r="M30" s="817"/>
      <c r="N30" s="817"/>
      <c r="O30" s="817"/>
      <c r="P30" s="818"/>
      <c r="Q30" s="819">
        <v>316</v>
      </c>
      <c r="R30" s="820"/>
      <c r="S30" s="820"/>
      <c r="T30" s="820"/>
      <c r="U30" s="820"/>
      <c r="V30" s="820">
        <v>335</v>
      </c>
      <c r="W30" s="820"/>
      <c r="X30" s="820"/>
      <c r="Y30" s="820"/>
      <c r="Z30" s="820"/>
      <c r="AA30" s="820">
        <v>-19</v>
      </c>
      <c r="AB30" s="820"/>
      <c r="AC30" s="820"/>
      <c r="AD30" s="820"/>
      <c r="AE30" s="821"/>
      <c r="AF30" s="822">
        <v>206</v>
      </c>
      <c r="AG30" s="823"/>
      <c r="AH30" s="823"/>
      <c r="AI30" s="823"/>
      <c r="AJ30" s="824"/>
      <c r="AK30" s="870">
        <v>90</v>
      </c>
      <c r="AL30" s="866"/>
      <c r="AM30" s="866"/>
      <c r="AN30" s="866"/>
      <c r="AO30" s="866"/>
      <c r="AP30" s="866">
        <v>1083</v>
      </c>
      <c r="AQ30" s="866"/>
      <c r="AR30" s="866"/>
      <c r="AS30" s="866"/>
      <c r="AT30" s="866"/>
      <c r="AU30" s="866">
        <v>821</v>
      </c>
      <c r="AV30" s="866"/>
      <c r="AW30" s="866"/>
      <c r="AX30" s="866"/>
      <c r="AY30" s="866"/>
      <c r="AZ30" s="867" t="s">
        <v>549</v>
      </c>
      <c r="BA30" s="867"/>
      <c r="BB30" s="867"/>
      <c r="BC30" s="867"/>
      <c r="BD30" s="867"/>
      <c r="BE30" s="868" t="s">
        <v>393</v>
      </c>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394</v>
      </c>
      <c r="C31" s="817"/>
      <c r="D31" s="817"/>
      <c r="E31" s="817"/>
      <c r="F31" s="817"/>
      <c r="G31" s="817"/>
      <c r="H31" s="817"/>
      <c r="I31" s="817"/>
      <c r="J31" s="817"/>
      <c r="K31" s="817"/>
      <c r="L31" s="817"/>
      <c r="M31" s="817"/>
      <c r="N31" s="817"/>
      <c r="O31" s="817"/>
      <c r="P31" s="818"/>
      <c r="Q31" s="819">
        <v>54</v>
      </c>
      <c r="R31" s="820"/>
      <c r="S31" s="820"/>
      <c r="T31" s="820"/>
      <c r="U31" s="820"/>
      <c r="V31" s="820">
        <v>53</v>
      </c>
      <c r="W31" s="820"/>
      <c r="X31" s="820"/>
      <c r="Y31" s="820"/>
      <c r="Z31" s="820"/>
      <c r="AA31" s="820">
        <v>1</v>
      </c>
      <c r="AB31" s="820"/>
      <c r="AC31" s="820"/>
      <c r="AD31" s="820"/>
      <c r="AE31" s="821"/>
      <c r="AF31" s="822">
        <v>1</v>
      </c>
      <c r="AG31" s="823"/>
      <c r="AH31" s="823"/>
      <c r="AI31" s="823"/>
      <c r="AJ31" s="824"/>
      <c r="AK31" s="870">
        <v>32</v>
      </c>
      <c r="AL31" s="866"/>
      <c r="AM31" s="866"/>
      <c r="AN31" s="866"/>
      <c r="AO31" s="866"/>
      <c r="AP31" s="866">
        <v>235</v>
      </c>
      <c r="AQ31" s="866"/>
      <c r="AR31" s="866"/>
      <c r="AS31" s="866"/>
      <c r="AT31" s="866"/>
      <c r="AU31" s="866">
        <v>185</v>
      </c>
      <c r="AV31" s="866"/>
      <c r="AW31" s="866"/>
      <c r="AX31" s="866"/>
      <c r="AY31" s="866"/>
      <c r="AZ31" s="867" t="s">
        <v>549</v>
      </c>
      <c r="BA31" s="867"/>
      <c r="BB31" s="867"/>
      <c r="BC31" s="867"/>
      <c r="BD31" s="867"/>
      <c r="BE31" s="868" t="s">
        <v>395</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c r="C32" s="817"/>
      <c r="D32" s="817"/>
      <c r="E32" s="817"/>
      <c r="F32" s="817"/>
      <c r="G32" s="817"/>
      <c r="H32" s="817"/>
      <c r="I32" s="817"/>
      <c r="J32" s="817"/>
      <c r="K32" s="817"/>
      <c r="L32" s="817"/>
      <c r="M32" s="817"/>
      <c r="N32" s="817"/>
      <c r="O32" s="817"/>
      <c r="P32" s="818"/>
      <c r="Q32" s="819"/>
      <c r="R32" s="820"/>
      <c r="S32" s="820"/>
      <c r="T32" s="820"/>
      <c r="U32" s="820"/>
      <c r="V32" s="820"/>
      <c r="W32" s="820"/>
      <c r="X32" s="820"/>
      <c r="Y32" s="820"/>
      <c r="Z32" s="820"/>
      <c r="AA32" s="820"/>
      <c r="AB32" s="820"/>
      <c r="AC32" s="820"/>
      <c r="AD32" s="820"/>
      <c r="AE32" s="821"/>
      <c r="AF32" s="822"/>
      <c r="AG32" s="823"/>
      <c r="AH32" s="823"/>
      <c r="AI32" s="823"/>
      <c r="AJ32" s="824"/>
      <c r="AK32" s="870"/>
      <c r="AL32" s="866"/>
      <c r="AM32" s="866"/>
      <c r="AN32" s="866"/>
      <c r="AO32" s="866"/>
      <c r="AP32" s="866"/>
      <c r="AQ32" s="866"/>
      <c r="AR32" s="866"/>
      <c r="AS32" s="866"/>
      <c r="AT32" s="866"/>
      <c r="AU32" s="866"/>
      <c r="AV32" s="866"/>
      <c r="AW32" s="866"/>
      <c r="AX32" s="866"/>
      <c r="AY32" s="866"/>
      <c r="AZ32" s="867"/>
      <c r="BA32" s="867"/>
      <c r="BB32" s="867"/>
      <c r="BC32" s="867"/>
      <c r="BD32" s="867"/>
      <c r="BE32" s="868"/>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396</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378</v>
      </c>
      <c r="B63" s="825" t="s">
        <v>397</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240</v>
      </c>
      <c r="AG63" s="880"/>
      <c r="AH63" s="880"/>
      <c r="AI63" s="880"/>
      <c r="AJ63" s="881"/>
      <c r="AK63" s="882"/>
      <c r="AL63" s="877"/>
      <c r="AM63" s="877"/>
      <c r="AN63" s="877"/>
      <c r="AO63" s="877"/>
      <c r="AP63" s="880">
        <v>1318</v>
      </c>
      <c r="AQ63" s="880"/>
      <c r="AR63" s="880"/>
      <c r="AS63" s="880"/>
      <c r="AT63" s="880"/>
      <c r="AU63" s="880">
        <v>1006</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399</v>
      </c>
      <c r="B66" s="764"/>
      <c r="C66" s="764"/>
      <c r="D66" s="764"/>
      <c r="E66" s="764"/>
      <c r="F66" s="764"/>
      <c r="G66" s="764"/>
      <c r="H66" s="764"/>
      <c r="I66" s="764"/>
      <c r="J66" s="764"/>
      <c r="K66" s="764"/>
      <c r="L66" s="764"/>
      <c r="M66" s="764"/>
      <c r="N66" s="764"/>
      <c r="O66" s="764"/>
      <c r="P66" s="765"/>
      <c r="Q66" s="769" t="s">
        <v>382</v>
      </c>
      <c r="R66" s="770"/>
      <c r="S66" s="770"/>
      <c r="T66" s="770"/>
      <c r="U66" s="771"/>
      <c r="V66" s="769" t="s">
        <v>383</v>
      </c>
      <c r="W66" s="770"/>
      <c r="X66" s="770"/>
      <c r="Y66" s="770"/>
      <c r="Z66" s="771"/>
      <c r="AA66" s="769" t="s">
        <v>384</v>
      </c>
      <c r="AB66" s="770"/>
      <c r="AC66" s="770"/>
      <c r="AD66" s="770"/>
      <c r="AE66" s="771"/>
      <c r="AF66" s="890" t="s">
        <v>385</v>
      </c>
      <c r="AG66" s="851"/>
      <c r="AH66" s="851"/>
      <c r="AI66" s="851"/>
      <c r="AJ66" s="891"/>
      <c r="AK66" s="769" t="s">
        <v>386</v>
      </c>
      <c r="AL66" s="764"/>
      <c r="AM66" s="764"/>
      <c r="AN66" s="764"/>
      <c r="AO66" s="765"/>
      <c r="AP66" s="769" t="s">
        <v>387</v>
      </c>
      <c r="AQ66" s="770"/>
      <c r="AR66" s="770"/>
      <c r="AS66" s="770"/>
      <c r="AT66" s="771"/>
      <c r="AU66" s="769" t="s">
        <v>400</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550</v>
      </c>
      <c r="C68" s="906"/>
      <c r="D68" s="906"/>
      <c r="E68" s="906"/>
      <c r="F68" s="906"/>
      <c r="G68" s="906"/>
      <c r="H68" s="906"/>
      <c r="I68" s="906"/>
      <c r="J68" s="906"/>
      <c r="K68" s="906"/>
      <c r="L68" s="906"/>
      <c r="M68" s="906"/>
      <c r="N68" s="906"/>
      <c r="O68" s="906"/>
      <c r="P68" s="907"/>
      <c r="Q68" s="908">
        <v>3022</v>
      </c>
      <c r="R68" s="902"/>
      <c r="S68" s="902"/>
      <c r="T68" s="902"/>
      <c r="U68" s="902"/>
      <c r="V68" s="902">
        <v>941</v>
      </c>
      <c r="W68" s="902"/>
      <c r="X68" s="902"/>
      <c r="Y68" s="902"/>
      <c r="Z68" s="902"/>
      <c r="AA68" s="902">
        <v>2081</v>
      </c>
      <c r="AB68" s="902"/>
      <c r="AC68" s="902"/>
      <c r="AD68" s="902"/>
      <c r="AE68" s="902"/>
      <c r="AF68" s="902">
        <v>2081</v>
      </c>
      <c r="AG68" s="902"/>
      <c r="AH68" s="902"/>
      <c r="AI68" s="902"/>
      <c r="AJ68" s="902"/>
      <c r="AK68" s="902" t="s">
        <v>549</v>
      </c>
      <c r="AL68" s="902"/>
      <c r="AM68" s="902"/>
      <c r="AN68" s="902"/>
      <c r="AO68" s="902"/>
      <c r="AP68" s="902">
        <v>2932</v>
      </c>
      <c r="AQ68" s="902"/>
      <c r="AR68" s="902"/>
      <c r="AS68" s="902"/>
      <c r="AT68" s="902"/>
      <c r="AU68" s="902">
        <v>727</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551</v>
      </c>
      <c r="C69" s="910"/>
      <c r="D69" s="910"/>
      <c r="E69" s="910"/>
      <c r="F69" s="910"/>
      <c r="G69" s="910"/>
      <c r="H69" s="910"/>
      <c r="I69" s="910"/>
      <c r="J69" s="910"/>
      <c r="K69" s="910"/>
      <c r="L69" s="910"/>
      <c r="M69" s="910"/>
      <c r="N69" s="910"/>
      <c r="O69" s="910"/>
      <c r="P69" s="911"/>
      <c r="Q69" s="912">
        <v>303</v>
      </c>
      <c r="R69" s="866"/>
      <c r="S69" s="866"/>
      <c r="T69" s="866"/>
      <c r="U69" s="866"/>
      <c r="V69" s="866">
        <v>238</v>
      </c>
      <c r="W69" s="866"/>
      <c r="X69" s="866"/>
      <c r="Y69" s="866"/>
      <c r="Z69" s="866"/>
      <c r="AA69" s="866">
        <v>65</v>
      </c>
      <c r="AB69" s="866"/>
      <c r="AC69" s="866"/>
      <c r="AD69" s="866"/>
      <c r="AE69" s="866"/>
      <c r="AF69" s="866">
        <v>65</v>
      </c>
      <c r="AG69" s="866"/>
      <c r="AH69" s="866"/>
      <c r="AI69" s="866"/>
      <c r="AJ69" s="866"/>
      <c r="AK69" s="866" t="s">
        <v>549</v>
      </c>
      <c r="AL69" s="866"/>
      <c r="AM69" s="866"/>
      <c r="AN69" s="866"/>
      <c r="AO69" s="866"/>
      <c r="AP69" s="866">
        <v>3</v>
      </c>
      <c r="AQ69" s="866"/>
      <c r="AR69" s="866"/>
      <c r="AS69" s="866"/>
      <c r="AT69" s="866"/>
      <c r="AU69" s="866">
        <v>0</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552</v>
      </c>
      <c r="C70" s="910"/>
      <c r="D70" s="910"/>
      <c r="E70" s="910"/>
      <c r="F70" s="910"/>
      <c r="G70" s="910"/>
      <c r="H70" s="910"/>
      <c r="I70" s="910"/>
      <c r="J70" s="910"/>
      <c r="K70" s="910"/>
      <c r="L70" s="910"/>
      <c r="M70" s="910"/>
      <c r="N70" s="910"/>
      <c r="O70" s="910"/>
      <c r="P70" s="911"/>
      <c r="Q70" s="912">
        <v>313</v>
      </c>
      <c r="R70" s="866"/>
      <c r="S70" s="866"/>
      <c r="T70" s="866"/>
      <c r="U70" s="866"/>
      <c r="V70" s="866">
        <v>294</v>
      </c>
      <c r="W70" s="866"/>
      <c r="X70" s="866"/>
      <c r="Y70" s="866"/>
      <c r="Z70" s="866"/>
      <c r="AA70" s="866">
        <v>19</v>
      </c>
      <c r="AB70" s="866"/>
      <c r="AC70" s="866"/>
      <c r="AD70" s="866"/>
      <c r="AE70" s="866"/>
      <c r="AF70" s="866">
        <v>19</v>
      </c>
      <c r="AG70" s="866"/>
      <c r="AH70" s="866"/>
      <c r="AI70" s="866"/>
      <c r="AJ70" s="866"/>
      <c r="AK70" s="866">
        <v>83</v>
      </c>
      <c r="AL70" s="866"/>
      <c r="AM70" s="866"/>
      <c r="AN70" s="866"/>
      <c r="AO70" s="866"/>
      <c r="AP70" s="866" t="s">
        <v>549</v>
      </c>
      <c r="AQ70" s="866"/>
      <c r="AR70" s="866"/>
      <c r="AS70" s="866"/>
      <c r="AT70" s="866"/>
      <c r="AU70" s="866" t="s">
        <v>549</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553</v>
      </c>
      <c r="C71" s="910"/>
      <c r="D71" s="910"/>
      <c r="E71" s="910"/>
      <c r="F71" s="910"/>
      <c r="G71" s="910"/>
      <c r="H71" s="910"/>
      <c r="I71" s="910"/>
      <c r="J71" s="910"/>
      <c r="K71" s="910"/>
      <c r="L71" s="910"/>
      <c r="M71" s="910"/>
      <c r="N71" s="910"/>
      <c r="O71" s="910"/>
      <c r="P71" s="911"/>
      <c r="Q71" s="912">
        <v>62</v>
      </c>
      <c r="R71" s="866"/>
      <c r="S71" s="866"/>
      <c r="T71" s="866"/>
      <c r="U71" s="866"/>
      <c r="V71" s="866">
        <v>61</v>
      </c>
      <c r="W71" s="866"/>
      <c r="X71" s="866"/>
      <c r="Y71" s="866"/>
      <c r="Z71" s="866"/>
      <c r="AA71" s="866">
        <v>1</v>
      </c>
      <c r="AB71" s="866"/>
      <c r="AC71" s="866"/>
      <c r="AD71" s="866"/>
      <c r="AE71" s="866"/>
      <c r="AF71" s="866">
        <v>1</v>
      </c>
      <c r="AG71" s="866"/>
      <c r="AH71" s="866"/>
      <c r="AI71" s="866"/>
      <c r="AJ71" s="866"/>
      <c r="AK71" s="866" t="s">
        <v>549</v>
      </c>
      <c r="AL71" s="866"/>
      <c r="AM71" s="866"/>
      <c r="AN71" s="866"/>
      <c r="AO71" s="866"/>
      <c r="AP71" s="866" t="s">
        <v>549</v>
      </c>
      <c r="AQ71" s="866"/>
      <c r="AR71" s="866"/>
      <c r="AS71" s="866"/>
      <c r="AT71" s="866"/>
      <c r="AU71" s="866" t="s">
        <v>549</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554</v>
      </c>
      <c r="C72" s="910"/>
      <c r="D72" s="910"/>
      <c r="E72" s="910"/>
      <c r="F72" s="910"/>
      <c r="G72" s="910"/>
      <c r="H72" s="910"/>
      <c r="I72" s="910"/>
      <c r="J72" s="910"/>
      <c r="K72" s="910"/>
      <c r="L72" s="910"/>
      <c r="M72" s="910"/>
      <c r="N72" s="910"/>
      <c r="O72" s="910"/>
      <c r="P72" s="911"/>
      <c r="Q72" s="912">
        <v>155</v>
      </c>
      <c r="R72" s="866"/>
      <c r="S72" s="866"/>
      <c r="T72" s="866"/>
      <c r="U72" s="866"/>
      <c r="V72" s="866">
        <v>153</v>
      </c>
      <c r="W72" s="866"/>
      <c r="X72" s="866"/>
      <c r="Y72" s="866"/>
      <c r="Z72" s="866"/>
      <c r="AA72" s="866">
        <v>3</v>
      </c>
      <c r="AB72" s="866"/>
      <c r="AC72" s="866"/>
      <c r="AD72" s="866"/>
      <c r="AE72" s="866"/>
      <c r="AF72" s="866">
        <v>3</v>
      </c>
      <c r="AG72" s="866"/>
      <c r="AH72" s="866"/>
      <c r="AI72" s="866"/>
      <c r="AJ72" s="866"/>
      <c r="AK72" s="866" t="s">
        <v>549</v>
      </c>
      <c r="AL72" s="866"/>
      <c r="AM72" s="866"/>
      <c r="AN72" s="866"/>
      <c r="AO72" s="866"/>
      <c r="AP72" s="866" t="s">
        <v>549</v>
      </c>
      <c r="AQ72" s="866"/>
      <c r="AR72" s="866"/>
      <c r="AS72" s="866"/>
      <c r="AT72" s="866"/>
      <c r="AU72" s="866" t="s">
        <v>549</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555</v>
      </c>
      <c r="C73" s="910"/>
      <c r="D73" s="910"/>
      <c r="E73" s="910"/>
      <c r="F73" s="910"/>
      <c r="G73" s="910"/>
      <c r="H73" s="910"/>
      <c r="I73" s="910"/>
      <c r="J73" s="910"/>
      <c r="K73" s="910"/>
      <c r="L73" s="910"/>
      <c r="M73" s="910"/>
      <c r="N73" s="910"/>
      <c r="O73" s="910"/>
      <c r="P73" s="911"/>
      <c r="Q73" s="912">
        <v>280</v>
      </c>
      <c r="R73" s="866"/>
      <c r="S73" s="866"/>
      <c r="T73" s="866"/>
      <c r="U73" s="866"/>
      <c r="V73" s="866">
        <v>269</v>
      </c>
      <c r="W73" s="866"/>
      <c r="X73" s="866"/>
      <c r="Y73" s="866"/>
      <c r="Z73" s="866"/>
      <c r="AA73" s="866">
        <v>11</v>
      </c>
      <c r="AB73" s="866"/>
      <c r="AC73" s="866"/>
      <c r="AD73" s="866"/>
      <c r="AE73" s="866"/>
      <c r="AF73" s="866">
        <v>11</v>
      </c>
      <c r="AG73" s="866"/>
      <c r="AH73" s="866"/>
      <c r="AI73" s="866"/>
      <c r="AJ73" s="866"/>
      <c r="AK73" s="866" t="s">
        <v>549</v>
      </c>
      <c r="AL73" s="866"/>
      <c r="AM73" s="866"/>
      <c r="AN73" s="866"/>
      <c r="AO73" s="866"/>
      <c r="AP73" s="866">
        <v>101</v>
      </c>
      <c r="AQ73" s="866"/>
      <c r="AR73" s="866"/>
      <c r="AS73" s="866"/>
      <c r="AT73" s="866"/>
      <c r="AU73" s="866">
        <v>5</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t="s">
        <v>556</v>
      </c>
      <c r="C74" s="910"/>
      <c r="D74" s="910"/>
      <c r="E74" s="910"/>
      <c r="F74" s="910"/>
      <c r="G74" s="910"/>
      <c r="H74" s="910"/>
      <c r="I74" s="910"/>
      <c r="J74" s="910"/>
      <c r="K74" s="910"/>
      <c r="L74" s="910"/>
      <c r="M74" s="910"/>
      <c r="N74" s="910"/>
      <c r="O74" s="910"/>
      <c r="P74" s="911"/>
      <c r="Q74" s="912">
        <v>168</v>
      </c>
      <c r="R74" s="866"/>
      <c r="S74" s="866"/>
      <c r="T74" s="866"/>
      <c r="U74" s="866"/>
      <c r="V74" s="866">
        <v>160</v>
      </c>
      <c r="W74" s="866"/>
      <c r="X74" s="866"/>
      <c r="Y74" s="866"/>
      <c r="Z74" s="866"/>
      <c r="AA74" s="866">
        <v>9</v>
      </c>
      <c r="AB74" s="866"/>
      <c r="AC74" s="866"/>
      <c r="AD74" s="866"/>
      <c r="AE74" s="866"/>
      <c r="AF74" s="866">
        <v>9</v>
      </c>
      <c r="AG74" s="866"/>
      <c r="AH74" s="866"/>
      <c r="AI74" s="866"/>
      <c r="AJ74" s="866"/>
      <c r="AK74" s="866">
        <v>6</v>
      </c>
      <c r="AL74" s="866"/>
      <c r="AM74" s="866"/>
      <c r="AN74" s="866"/>
      <c r="AO74" s="866"/>
      <c r="AP74" s="866" t="s">
        <v>549</v>
      </c>
      <c r="AQ74" s="866"/>
      <c r="AR74" s="866"/>
      <c r="AS74" s="866"/>
      <c r="AT74" s="866"/>
      <c r="AU74" s="866" t="s">
        <v>549</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t="s">
        <v>557</v>
      </c>
      <c r="C75" s="910"/>
      <c r="D75" s="910"/>
      <c r="E75" s="910"/>
      <c r="F75" s="910"/>
      <c r="G75" s="910"/>
      <c r="H75" s="910"/>
      <c r="I75" s="910"/>
      <c r="J75" s="910"/>
      <c r="K75" s="910"/>
      <c r="L75" s="910"/>
      <c r="M75" s="910"/>
      <c r="N75" s="910"/>
      <c r="O75" s="910"/>
      <c r="P75" s="911"/>
      <c r="Q75" s="913">
        <v>12</v>
      </c>
      <c r="R75" s="914"/>
      <c r="S75" s="914"/>
      <c r="T75" s="914"/>
      <c r="U75" s="870"/>
      <c r="V75" s="915">
        <v>12</v>
      </c>
      <c r="W75" s="914"/>
      <c r="X75" s="914"/>
      <c r="Y75" s="914"/>
      <c r="Z75" s="870"/>
      <c r="AA75" s="915">
        <v>0</v>
      </c>
      <c r="AB75" s="914"/>
      <c r="AC75" s="914"/>
      <c r="AD75" s="914"/>
      <c r="AE75" s="870"/>
      <c r="AF75" s="915">
        <v>0</v>
      </c>
      <c r="AG75" s="914"/>
      <c r="AH75" s="914"/>
      <c r="AI75" s="914"/>
      <c r="AJ75" s="870"/>
      <c r="AK75" s="915" t="s">
        <v>549</v>
      </c>
      <c r="AL75" s="914"/>
      <c r="AM75" s="914"/>
      <c r="AN75" s="914"/>
      <c r="AO75" s="870"/>
      <c r="AP75" s="915" t="s">
        <v>549</v>
      </c>
      <c r="AQ75" s="914"/>
      <c r="AR75" s="914"/>
      <c r="AS75" s="914"/>
      <c r="AT75" s="870"/>
      <c r="AU75" s="915" t="s">
        <v>549</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t="s">
        <v>558</v>
      </c>
      <c r="C76" s="910"/>
      <c r="D76" s="910"/>
      <c r="E76" s="910"/>
      <c r="F76" s="910"/>
      <c r="G76" s="910"/>
      <c r="H76" s="910"/>
      <c r="I76" s="910"/>
      <c r="J76" s="910"/>
      <c r="K76" s="910"/>
      <c r="L76" s="910"/>
      <c r="M76" s="910"/>
      <c r="N76" s="910"/>
      <c r="O76" s="910"/>
      <c r="P76" s="911"/>
      <c r="Q76" s="913">
        <v>463</v>
      </c>
      <c r="R76" s="914"/>
      <c r="S76" s="914"/>
      <c r="T76" s="914"/>
      <c r="U76" s="870"/>
      <c r="V76" s="915">
        <v>462</v>
      </c>
      <c r="W76" s="914"/>
      <c r="X76" s="914"/>
      <c r="Y76" s="914"/>
      <c r="Z76" s="870"/>
      <c r="AA76" s="915">
        <v>1</v>
      </c>
      <c r="AB76" s="914"/>
      <c r="AC76" s="914"/>
      <c r="AD76" s="914"/>
      <c r="AE76" s="870"/>
      <c r="AF76" s="915">
        <v>1</v>
      </c>
      <c r="AG76" s="914"/>
      <c r="AH76" s="914"/>
      <c r="AI76" s="914"/>
      <c r="AJ76" s="870"/>
      <c r="AK76" s="915">
        <v>70</v>
      </c>
      <c r="AL76" s="914"/>
      <c r="AM76" s="914"/>
      <c r="AN76" s="914"/>
      <c r="AO76" s="870"/>
      <c r="AP76" s="915" t="s">
        <v>549</v>
      </c>
      <c r="AQ76" s="914"/>
      <c r="AR76" s="914"/>
      <c r="AS76" s="914"/>
      <c r="AT76" s="870"/>
      <c r="AU76" s="915" t="s">
        <v>549</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t="s">
        <v>559</v>
      </c>
      <c r="C77" s="910"/>
      <c r="D77" s="910"/>
      <c r="E77" s="910"/>
      <c r="F77" s="910"/>
      <c r="G77" s="910"/>
      <c r="H77" s="910"/>
      <c r="I77" s="910"/>
      <c r="J77" s="910"/>
      <c r="K77" s="910"/>
      <c r="L77" s="910"/>
      <c r="M77" s="910"/>
      <c r="N77" s="910"/>
      <c r="O77" s="910"/>
      <c r="P77" s="911"/>
      <c r="Q77" s="913">
        <v>234</v>
      </c>
      <c r="R77" s="914"/>
      <c r="S77" s="914"/>
      <c r="T77" s="914"/>
      <c r="U77" s="870"/>
      <c r="V77" s="915">
        <v>212</v>
      </c>
      <c r="W77" s="914"/>
      <c r="X77" s="914"/>
      <c r="Y77" s="914"/>
      <c r="Z77" s="870"/>
      <c r="AA77" s="915">
        <v>22</v>
      </c>
      <c r="AB77" s="914"/>
      <c r="AC77" s="914"/>
      <c r="AD77" s="914"/>
      <c r="AE77" s="870"/>
      <c r="AF77" s="915">
        <v>22</v>
      </c>
      <c r="AG77" s="914"/>
      <c r="AH77" s="914"/>
      <c r="AI77" s="914"/>
      <c r="AJ77" s="870"/>
      <c r="AK77" s="915">
        <v>12</v>
      </c>
      <c r="AL77" s="914"/>
      <c r="AM77" s="914"/>
      <c r="AN77" s="914"/>
      <c r="AO77" s="870"/>
      <c r="AP77" s="915">
        <v>88</v>
      </c>
      <c r="AQ77" s="914"/>
      <c r="AR77" s="914"/>
      <c r="AS77" s="914"/>
      <c r="AT77" s="870"/>
      <c r="AU77" s="915" t="s">
        <v>549</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t="s">
        <v>560</v>
      </c>
      <c r="C78" s="910"/>
      <c r="D78" s="910"/>
      <c r="E78" s="910"/>
      <c r="F78" s="910"/>
      <c r="G78" s="910"/>
      <c r="H78" s="910"/>
      <c r="I78" s="910"/>
      <c r="J78" s="910"/>
      <c r="K78" s="910"/>
      <c r="L78" s="910"/>
      <c r="M78" s="910"/>
      <c r="N78" s="910"/>
      <c r="O78" s="910"/>
      <c r="P78" s="911"/>
      <c r="Q78" s="912">
        <v>1133</v>
      </c>
      <c r="R78" s="866"/>
      <c r="S78" s="866"/>
      <c r="T78" s="866"/>
      <c r="U78" s="866"/>
      <c r="V78" s="866">
        <v>1125</v>
      </c>
      <c r="W78" s="866"/>
      <c r="X78" s="866"/>
      <c r="Y78" s="866"/>
      <c r="Z78" s="866"/>
      <c r="AA78" s="866">
        <v>8</v>
      </c>
      <c r="AB78" s="866"/>
      <c r="AC78" s="866"/>
      <c r="AD78" s="866"/>
      <c r="AE78" s="866"/>
      <c r="AF78" s="866">
        <v>8</v>
      </c>
      <c r="AG78" s="866"/>
      <c r="AH78" s="866"/>
      <c r="AI78" s="866"/>
      <c r="AJ78" s="866"/>
      <c r="AK78" s="866">
        <v>78</v>
      </c>
      <c r="AL78" s="866"/>
      <c r="AM78" s="866"/>
      <c r="AN78" s="866"/>
      <c r="AO78" s="866"/>
      <c r="AP78" s="866" t="s">
        <v>549</v>
      </c>
      <c r="AQ78" s="866"/>
      <c r="AR78" s="866"/>
      <c r="AS78" s="866"/>
      <c r="AT78" s="866"/>
      <c r="AU78" s="866" t="s">
        <v>549</v>
      </c>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t="s">
        <v>561</v>
      </c>
      <c r="C79" s="910"/>
      <c r="D79" s="910"/>
      <c r="E79" s="910"/>
      <c r="F79" s="910"/>
      <c r="G79" s="910"/>
      <c r="H79" s="910"/>
      <c r="I79" s="910"/>
      <c r="J79" s="910"/>
      <c r="K79" s="910"/>
      <c r="L79" s="910"/>
      <c r="M79" s="910"/>
      <c r="N79" s="910"/>
      <c r="O79" s="910"/>
      <c r="P79" s="911"/>
      <c r="Q79" s="912">
        <v>6501</v>
      </c>
      <c r="R79" s="866"/>
      <c r="S79" s="866"/>
      <c r="T79" s="866"/>
      <c r="U79" s="866"/>
      <c r="V79" s="866">
        <v>6062</v>
      </c>
      <c r="W79" s="866"/>
      <c r="X79" s="866"/>
      <c r="Y79" s="866"/>
      <c r="Z79" s="866"/>
      <c r="AA79" s="866">
        <v>439</v>
      </c>
      <c r="AB79" s="866"/>
      <c r="AC79" s="866"/>
      <c r="AD79" s="866"/>
      <c r="AE79" s="866"/>
      <c r="AF79" s="866">
        <v>439</v>
      </c>
      <c r="AG79" s="866"/>
      <c r="AH79" s="866"/>
      <c r="AI79" s="866"/>
      <c r="AJ79" s="866"/>
      <c r="AK79" s="866">
        <v>1024</v>
      </c>
      <c r="AL79" s="866"/>
      <c r="AM79" s="866"/>
      <c r="AN79" s="866"/>
      <c r="AO79" s="866"/>
      <c r="AP79" s="866" t="s">
        <v>549</v>
      </c>
      <c r="AQ79" s="866"/>
      <c r="AR79" s="866"/>
      <c r="AS79" s="866"/>
      <c r="AT79" s="866"/>
      <c r="AU79" s="866" t="s">
        <v>549</v>
      </c>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t="s">
        <v>562</v>
      </c>
      <c r="C80" s="910"/>
      <c r="D80" s="910"/>
      <c r="E80" s="910"/>
      <c r="F80" s="910"/>
      <c r="G80" s="910"/>
      <c r="H80" s="910"/>
      <c r="I80" s="910"/>
      <c r="J80" s="910"/>
      <c r="K80" s="910"/>
      <c r="L80" s="910"/>
      <c r="M80" s="910"/>
      <c r="N80" s="910"/>
      <c r="O80" s="910"/>
      <c r="P80" s="911"/>
      <c r="Q80" s="912">
        <v>249</v>
      </c>
      <c r="R80" s="866"/>
      <c r="S80" s="866"/>
      <c r="T80" s="866"/>
      <c r="U80" s="866"/>
      <c r="V80" s="866">
        <v>153</v>
      </c>
      <c r="W80" s="866"/>
      <c r="X80" s="866"/>
      <c r="Y80" s="866"/>
      <c r="Z80" s="866"/>
      <c r="AA80" s="866">
        <v>96</v>
      </c>
      <c r="AB80" s="866"/>
      <c r="AC80" s="866"/>
      <c r="AD80" s="866"/>
      <c r="AE80" s="866"/>
      <c r="AF80" s="866">
        <v>96</v>
      </c>
      <c r="AG80" s="866"/>
      <c r="AH80" s="866"/>
      <c r="AI80" s="866"/>
      <c r="AJ80" s="866"/>
      <c r="AK80" s="866" t="s">
        <v>549</v>
      </c>
      <c r="AL80" s="866"/>
      <c r="AM80" s="866"/>
      <c r="AN80" s="866"/>
      <c r="AO80" s="866"/>
      <c r="AP80" s="866" t="s">
        <v>549</v>
      </c>
      <c r="AQ80" s="866"/>
      <c r="AR80" s="866"/>
      <c r="AS80" s="866"/>
      <c r="AT80" s="866"/>
      <c r="AU80" s="866" t="s">
        <v>549</v>
      </c>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t="s">
        <v>563</v>
      </c>
      <c r="C81" s="910"/>
      <c r="D81" s="910"/>
      <c r="E81" s="910"/>
      <c r="F81" s="910"/>
      <c r="G81" s="910"/>
      <c r="H81" s="910"/>
      <c r="I81" s="910"/>
      <c r="J81" s="910"/>
      <c r="K81" s="910"/>
      <c r="L81" s="910"/>
      <c r="M81" s="910"/>
      <c r="N81" s="910"/>
      <c r="O81" s="910"/>
      <c r="P81" s="911"/>
      <c r="Q81" s="912">
        <v>38</v>
      </c>
      <c r="R81" s="866"/>
      <c r="S81" s="866"/>
      <c r="T81" s="866"/>
      <c r="U81" s="866"/>
      <c r="V81" s="866">
        <v>23</v>
      </c>
      <c r="W81" s="866"/>
      <c r="X81" s="866"/>
      <c r="Y81" s="866"/>
      <c r="Z81" s="866"/>
      <c r="AA81" s="866">
        <v>15</v>
      </c>
      <c r="AB81" s="866"/>
      <c r="AC81" s="866"/>
      <c r="AD81" s="866"/>
      <c r="AE81" s="866"/>
      <c r="AF81" s="866">
        <v>15</v>
      </c>
      <c r="AG81" s="866"/>
      <c r="AH81" s="866"/>
      <c r="AI81" s="866"/>
      <c r="AJ81" s="866"/>
      <c r="AK81" s="866" t="s">
        <v>549</v>
      </c>
      <c r="AL81" s="866"/>
      <c r="AM81" s="866"/>
      <c r="AN81" s="866"/>
      <c r="AO81" s="866"/>
      <c r="AP81" s="866" t="s">
        <v>549</v>
      </c>
      <c r="AQ81" s="866"/>
      <c r="AR81" s="866"/>
      <c r="AS81" s="866"/>
      <c r="AT81" s="866"/>
      <c r="AU81" s="866" t="s">
        <v>549</v>
      </c>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t="s">
        <v>564</v>
      </c>
      <c r="C82" s="910"/>
      <c r="D82" s="910"/>
      <c r="E82" s="910"/>
      <c r="F82" s="910"/>
      <c r="G82" s="910"/>
      <c r="H82" s="910"/>
      <c r="I82" s="910"/>
      <c r="J82" s="910"/>
      <c r="K82" s="910"/>
      <c r="L82" s="910"/>
      <c r="M82" s="910"/>
      <c r="N82" s="910"/>
      <c r="O82" s="910"/>
      <c r="P82" s="911"/>
      <c r="Q82" s="912">
        <v>237</v>
      </c>
      <c r="R82" s="866"/>
      <c r="S82" s="866"/>
      <c r="T82" s="866"/>
      <c r="U82" s="866"/>
      <c r="V82" s="866">
        <v>234</v>
      </c>
      <c r="W82" s="866"/>
      <c r="X82" s="866"/>
      <c r="Y82" s="866"/>
      <c r="Z82" s="866"/>
      <c r="AA82" s="866">
        <v>4</v>
      </c>
      <c r="AB82" s="866"/>
      <c r="AC82" s="866"/>
      <c r="AD82" s="866"/>
      <c r="AE82" s="866"/>
      <c r="AF82" s="866">
        <v>4</v>
      </c>
      <c r="AG82" s="866"/>
      <c r="AH82" s="866"/>
      <c r="AI82" s="866"/>
      <c r="AJ82" s="866"/>
      <c r="AK82" s="866">
        <v>12</v>
      </c>
      <c r="AL82" s="866"/>
      <c r="AM82" s="866"/>
      <c r="AN82" s="866"/>
      <c r="AO82" s="866"/>
      <c r="AP82" s="866" t="s">
        <v>549</v>
      </c>
      <c r="AQ82" s="866"/>
      <c r="AR82" s="866"/>
      <c r="AS82" s="866"/>
      <c r="AT82" s="866"/>
      <c r="AU82" s="866" t="s">
        <v>549</v>
      </c>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t="s">
        <v>565</v>
      </c>
      <c r="C83" s="910"/>
      <c r="D83" s="910"/>
      <c r="E83" s="910"/>
      <c r="F83" s="910"/>
      <c r="G83" s="910"/>
      <c r="H83" s="910"/>
      <c r="I83" s="910"/>
      <c r="J83" s="910"/>
      <c r="K83" s="910"/>
      <c r="L83" s="910"/>
      <c r="M83" s="910"/>
      <c r="N83" s="910"/>
      <c r="O83" s="910"/>
      <c r="P83" s="911"/>
      <c r="Q83" s="912">
        <v>254366</v>
      </c>
      <c r="R83" s="866"/>
      <c r="S83" s="866"/>
      <c r="T83" s="866"/>
      <c r="U83" s="866"/>
      <c r="V83" s="866">
        <v>246438</v>
      </c>
      <c r="W83" s="866"/>
      <c r="X83" s="866"/>
      <c r="Y83" s="866"/>
      <c r="Z83" s="866"/>
      <c r="AA83" s="866">
        <v>7929</v>
      </c>
      <c r="AB83" s="866"/>
      <c r="AC83" s="866"/>
      <c r="AD83" s="866"/>
      <c r="AE83" s="866"/>
      <c r="AF83" s="866">
        <v>7525</v>
      </c>
      <c r="AG83" s="866"/>
      <c r="AH83" s="866"/>
      <c r="AI83" s="866"/>
      <c r="AJ83" s="866"/>
      <c r="AK83" s="866" t="s">
        <v>549</v>
      </c>
      <c r="AL83" s="866"/>
      <c r="AM83" s="866"/>
      <c r="AN83" s="866"/>
      <c r="AO83" s="866"/>
      <c r="AP83" s="866" t="s">
        <v>549</v>
      </c>
      <c r="AQ83" s="866"/>
      <c r="AR83" s="866"/>
      <c r="AS83" s="866"/>
      <c r="AT83" s="866"/>
      <c r="AU83" s="866" t="s">
        <v>549</v>
      </c>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t="s">
        <v>566</v>
      </c>
      <c r="C84" s="910"/>
      <c r="D84" s="910"/>
      <c r="E84" s="910"/>
      <c r="F84" s="910"/>
      <c r="G84" s="910"/>
      <c r="H84" s="910"/>
      <c r="I84" s="910"/>
      <c r="J84" s="910"/>
      <c r="K84" s="910"/>
      <c r="L84" s="910"/>
      <c r="M84" s="910"/>
      <c r="N84" s="910"/>
      <c r="O84" s="910"/>
      <c r="P84" s="911"/>
      <c r="Q84" s="912">
        <v>99</v>
      </c>
      <c r="R84" s="866"/>
      <c r="S84" s="866"/>
      <c r="T84" s="866"/>
      <c r="U84" s="866"/>
      <c r="V84" s="866">
        <v>92</v>
      </c>
      <c r="W84" s="866"/>
      <c r="X84" s="866"/>
      <c r="Y84" s="866"/>
      <c r="Z84" s="866"/>
      <c r="AA84" s="866">
        <v>7</v>
      </c>
      <c r="AB84" s="866"/>
      <c r="AC84" s="866"/>
      <c r="AD84" s="866"/>
      <c r="AE84" s="866"/>
      <c r="AF84" s="866">
        <v>7</v>
      </c>
      <c r="AG84" s="866"/>
      <c r="AH84" s="866"/>
      <c r="AI84" s="866"/>
      <c r="AJ84" s="866"/>
      <c r="AK84" s="866" t="s">
        <v>549</v>
      </c>
      <c r="AL84" s="866"/>
      <c r="AM84" s="866"/>
      <c r="AN84" s="866"/>
      <c r="AO84" s="866"/>
      <c r="AP84" s="866" t="s">
        <v>549</v>
      </c>
      <c r="AQ84" s="866"/>
      <c r="AR84" s="866"/>
      <c r="AS84" s="866"/>
      <c r="AT84" s="866"/>
      <c r="AU84" s="866" t="s">
        <v>549</v>
      </c>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378</v>
      </c>
      <c r="B88" s="825" t="s">
        <v>401</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10306</v>
      </c>
      <c r="AG88" s="880"/>
      <c r="AH88" s="880"/>
      <c r="AI88" s="880"/>
      <c r="AJ88" s="880"/>
      <c r="AK88" s="877"/>
      <c r="AL88" s="877"/>
      <c r="AM88" s="877"/>
      <c r="AN88" s="877"/>
      <c r="AO88" s="877"/>
      <c r="AP88" s="880">
        <v>3124</v>
      </c>
      <c r="AQ88" s="880"/>
      <c r="AR88" s="880"/>
      <c r="AS88" s="880"/>
      <c r="AT88" s="880"/>
      <c r="AU88" s="880">
        <v>732</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825" t="s">
        <v>402</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79</v>
      </c>
      <c r="CS102" s="888"/>
      <c r="CT102" s="888"/>
      <c r="CU102" s="888"/>
      <c r="CV102" s="927"/>
      <c r="CW102" s="926">
        <v>118</v>
      </c>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403</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404</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407</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408</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409</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410</v>
      </c>
      <c r="AB109" s="929"/>
      <c r="AC109" s="929"/>
      <c r="AD109" s="929"/>
      <c r="AE109" s="930"/>
      <c r="AF109" s="928" t="s">
        <v>411</v>
      </c>
      <c r="AG109" s="929"/>
      <c r="AH109" s="929"/>
      <c r="AI109" s="929"/>
      <c r="AJ109" s="930"/>
      <c r="AK109" s="928" t="s">
        <v>294</v>
      </c>
      <c r="AL109" s="929"/>
      <c r="AM109" s="929"/>
      <c r="AN109" s="929"/>
      <c r="AO109" s="930"/>
      <c r="AP109" s="928" t="s">
        <v>412</v>
      </c>
      <c r="AQ109" s="929"/>
      <c r="AR109" s="929"/>
      <c r="AS109" s="929"/>
      <c r="AT109" s="931"/>
      <c r="AU109" s="948" t="s">
        <v>409</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410</v>
      </c>
      <c r="BR109" s="929"/>
      <c r="BS109" s="929"/>
      <c r="BT109" s="929"/>
      <c r="BU109" s="930"/>
      <c r="BV109" s="928" t="s">
        <v>411</v>
      </c>
      <c r="BW109" s="929"/>
      <c r="BX109" s="929"/>
      <c r="BY109" s="929"/>
      <c r="BZ109" s="930"/>
      <c r="CA109" s="928" t="s">
        <v>294</v>
      </c>
      <c r="CB109" s="929"/>
      <c r="CC109" s="929"/>
      <c r="CD109" s="929"/>
      <c r="CE109" s="930"/>
      <c r="CF109" s="949" t="s">
        <v>412</v>
      </c>
      <c r="CG109" s="949"/>
      <c r="CH109" s="949"/>
      <c r="CI109" s="949"/>
      <c r="CJ109" s="949"/>
      <c r="CK109" s="928" t="s">
        <v>413</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410</v>
      </c>
      <c r="DH109" s="929"/>
      <c r="DI109" s="929"/>
      <c r="DJ109" s="929"/>
      <c r="DK109" s="930"/>
      <c r="DL109" s="928" t="s">
        <v>411</v>
      </c>
      <c r="DM109" s="929"/>
      <c r="DN109" s="929"/>
      <c r="DO109" s="929"/>
      <c r="DP109" s="930"/>
      <c r="DQ109" s="928" t="s">
        <v>294</v>
      </c>
      <c r="DR109" s="929"/>
      <c r="DS109" s="929"/>
      <c r="DT109" s="929"/>
      <c r="DU109" s="930"/>
      <c r="DV109" s="928" t="s">
        <v>412</v>
      </c>
      <c r="DW109" s="929"/>
      <c r="DX109" s="929"/>
      <c r="DY109" s="929"/>
      <c r="DZ109" s="931"/>
    </row>
    <row r="110" spans="1:131" s="230" customFormat="1" ht="26.25" customHeight="1" x14ac:dyDescent="0.2">
      <c r="A110" s="932" t="s">
        <v>414</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1645333</v>
      </c>
      <c r="AB110" s="936"/>
      <c r="AC110" s="936"/>
      <c r="AD110" s="936"/>
      <c r="AE110" s="937"/>
      <c r="AF110" s="938">
        <v>1650678</v>
      </c>
      <c r="AG110" s="936"/>
      <c r="AH110" s="936"/>
      <c r="AI110" s="936"/>
      <c r="AJ110" s="937"/>
      <c r="AK110" s="938">
        <v>1604817</v>
      </c>
      <c r="AL110" s="936"/>
      <c r="AM110" s="936"/>
      <c r="AN110" s="936"/>
      <c r="AO110" s="937"/>
      <c r="AP110" s="939">
        <v>26.9</v>
      </c>
      <c r="AQ110" s="940"/>
      <c r="AR110" s="940"/>
      <c r="AS110" s="940"/>
      <c r="AT110" s="941"/>
      <c r="AU110" s="942" t="s">
        <v>69</v>
      </c>
      <c r="AV110" s="943"/>
      <c r="AW110" s="943"/>
      <c r="AX110" s="943"/>
      <c r="AY110" s="943"/>
      <c r="AZ110" s="965" t="s">
        <v>415</v>
      </c>
      <c r="BA110" s="933"/>
      <c r="BB110" s="933"/>
      <c r="BC110" s="933"/>
      <c r="BD110" s="933"/>
      <c r="BE110" s="933"/>
      <c r="BF110" s="933"/>
      <c r="BG110" s="933"/>
      <c r="BH110" s="933"/>
      <c r="BI110" s="933"/>
      <c r="BJ110" s="933"/>
      <c r="BK110" s="933"/>
      <c r="BL110" s="933"/>
      <c r="BM110" s="933"/>
      <c r="BN110" s="933"/>
      <c r="BO110" s="933"/>
      <c r="BP110" s="934"/>
      <c r="BQ110" s="966">
        <v>11503668</v>
      </c>
      <c r="BR110" s="967"/>
      <c r="BS110" s="967"/>
      <c r="BT110" s="967"/>
      <c r="BU110" s="967"/>
      <c r="BV110" s="967">
        <v>11312306</v>
      </c>
      <c r="BW110" s="967"/>
      <c r="BX110" s="967"/>
      <c r="BY110" s="967"/>
      <c r="BZ110" s="967"/>
      <c r="CA110" s="967">
        <v>10734058</v>
      </c>
      <c r="CB110" s="967"/>
      <c r="CC110" s="967"/>
      <c r="CD110" s="967"/>
      <c r="CE110" s="967"/>
      <c r="CF110" s="980">
        <v>179.8</v>
      </c>
      <c r="CG110" s="981"/>
      <c r="CH110" s="981"/>
      <c r="CI110" s="981"/>
      <c r="CJ110" s="981"/>
      <c r="CK110" s="982" t="s">
        <v>416</v>
      </c>
      <c r="CL110" s="983"/>
      <c r="CM110" s="965" t="s">
        <v>417</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2">
      <c r="A111" s="970" t="s">
        <v>418</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419</v>
      </c>
      <c r="BA111" s="959"/>
      <c r="BB111" s="959"/>
      <c r="BC111" s="959"/>
      <c r="BD111" s="959"/>
      <c r="BE111" s="959"/>
      <c r="BF111" s="959"/>
      <c r="BG111" s="959"/>
      <c r="BH111" s="959"/>
      <c r="BI111" s="959"/>
      <c r="BJ111" s="959"/>
      <c r="BK111" s="959"/>
      <c r="BL111" s="959"/>
      <c r="BM111" s="959"/>
      <c r="BN111" s="959"/>
      <c r="BO111" s="959"/>
      <c r="BP111" s="960"/>
      <c r="BQ111" s="961" t="s">
        <v>122</v>
      </c>
      <c r="BR111" s="962"/>
      <c r="BS111" s="962"/>
      <c r="BT111" s="962"/>
      <c r="BU111" s="962"/>
      <c r="BV111" s="962" t="s">
        <v>122</v>
      </c>
      <c r="BW111" s="962"/>
      <c r="BX111" s="962"/>
      <c r="BY111" s="962"/>
      <c r="BZ111" s="962"/>
      <c r="CA111" s="962" t="s">
        <v>122</v>
      </c>
      <c r="CB111" s="962"/>
      <c r="CC111" s="962"/>
      <c r="CD111" s="962"/>
      <c r="CE111" s="962"/>
      <c r="CF111" s="956" t="s">
        <v>122</v>
      </c>
      <c r="CG111" s="957"/>
      <c r="CH111" s="957"/>
      <c r="CI111" s="957"/>
      <c r="CJ111" s="957"/>
      <c r="CK111" s="984"/>
      <c r="CL111" s="985"/>
      <c r="CM111" s="958" t="s">
        <v>420</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2">
      <c r="A112" s="988" t="s">
        <v>421</v>
      </c>
      <c r="B112" s="989"/>
      <c r="C112" s="959" t="s">
        <v>422</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v>1667</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423</v>
      </c>
      <c r="BA112" s="959"/>
      <c r="BB112" s="959"/>
      <c r="BC112" s="959"/>
      <c r="BD112" s="959"/>
      <c r="BE112" s="959"/>
      <c r="BF112" s="959"/>
      <c r="BG112" s="959"/>
      <c r="BH112" s="959"/>
      <c r="BI112" s="959"/>
      <c r="BJ112" s="959"/>
      <c r="BK112" s="959"/>
      <c r="BL112" s="959"/>
      <c r="BM112" s="959"/>
      <c r="BN112" s="959"/>
      <c r="BO112" s="959"/>
      <c r="BP112" s="960"/>
      <c r="BQ112" s="961">
        <v>1047798</v>
      </c>
      <c r="BR112" s="962"/>
      <c r="BS112" s="962"/>
      <c r="BT112" s="962"/>
      <c r="BU112" s="962"/>
      <c r="BV112" s="962">
        <v>1148645</v>
      </c>
      <c r="BW112" s="962"/>
      <c r="BX112" s="962"/>
      <c r="BY112" s="962"/>
      <c r="BZ112" s="962"/>
      <c r="CA112" s="962">
        <v>1005680</v>
      </c>
      <c r="CB112" s="962"/>
      <c r="CC112" s="962"/>
      <c r="CD112" s="962"/>
      <c r="CE112" s="962"/>
      <c r="CF112" s="956">
        <v>16.8</v>
      </c>
      <c r="CG112" s="957"/>
      <c r="CH112" s="957"/>
      <c r="CI112" s="957"/>
      <c r="CJ112" s="957"/>
      <c r="CK112" s="984"/>
      <c r="CL112" s="985"/>
      <c r="CM112" s="958" t="s">
        <v>424</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2">
      <c r="A113" s="990"/>
      <c r="B113" s="991"/>
      <c r="C113" s="959" t="s">
        <v>425</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133712</v>
      </c>
      <c r="AB113" s="974"/>
      <c r="AC113" s="974"/>
      <c r="AD113" s="974"/>
      <c r="AE113" s="975"/>
      <c r="AF113" s="976">
        <v>128243</v>
      </c>
      <c r="AG113" s="974"/>
      <c r="AH113" s="974"/>
      <c r="AI113" s="974"/>
      <c r="AJ113" s="975"/>
      <c r="AK113" s="976">
        <v>88652</v>
      </c>
      <c r="AL113" s="974"/>
      <c r="AM113" s="974"/>
      <c r="AN113" s="974"/>
      <c r="AO113" s="975"/>
      <c r="AP113" s="977">
        <v>1.5</v>
      </c>
      <c r="AQ113" s="978"/>
      <c r="AR113" s="978"/>
      <c r="AS113" s="978"/>
      <c r="AT113" s="979"/>
      <c r="AU113" s="944"/>
      <c r="AV113" s="945"/>
      <c r="AW113" s="945"/>
      <c r="AX113" s="945"/>
      <c r="AY113" s="945"/>
      <c r="AZ113" s="958" t="s">
        <v>426</v>
      </c>
      <c r="BA113" s="959"/>
      <c r="BB113" s="959"/>
      <c r="BC113" s="959"/>
      <c r="BD113" s="959"/>
      <c r="BE113" s="959"/>
      <c r="BF113" s="959"/>
      <c r="BG113" s="959"/>
      <c r="BH113" s="959"/>
      <c r="BI113" s="959"/>
      <c r="BJ113" s="959"/>
      <c r="BK113" s="959"/>
      <c r="BL113" s="959"/>
      <c r="BM113" s="959"/>
      <c r="BN113" s="959"/>
      <c r="BO113" s="959"/>
      <c r="BP113" s="960"/>
      <c r="BQ113" s="961">
        <v>873755</v>
      </c>
      <c r="BR113" s="962"/>
      <c r="BS113" s="962"/>
      <c r="BT113" s="962"/>
      <c r="BU113" s="962"/>
      <c r="BV113" s="962">
        <v>822948</v>
      </c>
      <c r="BW113" s="962"/>
      <c r="BX113" s="962"/>
      <c r="BY113" s="962"/>
      <c r="BZ113" s="962"/>
      <c r="CA113" s="962">
        <v>731661</v>
      </c>
      <c r="CB113" s="962"/>
      <c r="CC113" s="962"/>
      <c r="CD113" s="962"/>
      <c r="CE113" s="962"/>
      <c r="CF113" s="956">
        <v>12.3</v>
      </c>
      <c r="CG113" s="957"/>
      <c r="CH113" s="957"/>
      <c r="CI113" s="957"/>
      <c r="CJ113" s="957"/>
      <c r="CK113" s="984"/>
      <c r="CL113" s="985"/>
      <c r="CM113" s="958" t="s">
        <v>427</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2">
      <c r="A114" s="990"/>
      <c r="B114" s="991"/>
      <c r="C114" s="959" t="s">
        <v>428</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84149</v>
      </c>
      <c r="AB114" s="995"/>
      <c r="AC114" s="995"/>
      <c r="AD114" s="995"/>
      <c r="AE114" s="996"/>
      <c r="AF114" s="997">
        <v>99944</v>
      </c>
      <c r="AG114" s="995"/>
      <c r="AH114" s="995"/>
      <c r="AI114" s="995"/>
      <c r="AJ114" s="996"/>
      <c r="AK114" s="997">
        <v>101266</v>
      </c>
      <c r="AL114" s="995"/>
      <c r="AM114" s="995"/>
      <c r="AN114" s="995"/>
      <c r="AO114" s="996"/>
      <c r="AP114" s="998">
        <v>1.7</v>
      </c>
      <c r="AQ114" s="999"/>
      <c r="AR114" s="999"/>
      <c r="AS114" s="999"/>
      <c r="AT114" s="1000"/>
      <c r="AU114" s="944"/>
      <c r="AV114" s="945"/>
      <c r="AW114" s="945"/>
      <c r="AX114" s="945"/>
      <c r="AY114" s="945"/>
      <c r="AZ114" s="958" t="s">
        <v>429</v>
      </c>
      <c r="BA114" s="959"/>
      <c r="BB114" s="959"/>
      <c r="BC114" s="959"/>
      <c r="BD114" s="959"/>
      <c r="BE114" s="959"/>
      <c r="BF114" s="959"/>
      <c r="BG114" s="959"/>
      <c r="BH114" s="959"/>
      <c r="BI114" s="959"/>
      <c r="BJ114" s="959"/>
      <c r="BK114" s="959"/>
      <c r="BL114" s="959"/>
      <c r="BM114" s="959"/>
      <c r="BN114" s="959"/>
      <c r="BO114" s="959"/>
      <c r="BP114" s="960"/>
      <c r="BQ114" s="961">
        <v>2403749</v>
      </c>
      <c r="BR114" s="962"/>
      <c r="BS114" s="962"/>
      <c r="BT114" s="962"/>
      <c r="BU114" s="962"/>
      <c r="BV114" s="962">
        <v>2420080</v>
      </c>
      <c r="BW114" s="962"/>
      <c r="BX114" s="962"/>
      <c r="BY114" s="962"/>
      <c r="BZ114" s="962"/>
      <c r="CA114" s="962">
        <v>2469790</v>
      </c>
      <c r="CB114" s="962"/>
      <c r="CC114" s="962"/>
      <c r="CD114" s="962"/>
      <c r="CE114" s="962"/>
      <c r="CF114" s="956">
        <v>41.4</v>
      </c>
      <c r="CG114" s="957"/>
      <c r="CH114" s="957"/>
      <c r="CI114" s="957"/>
      <c r="CJ114" s="957"/>
      <c r="CK114" s="984"/>
      <c r="CL114" s="985"/>
      <c r="CM114" s="958" t="s">
        <v>430</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2">
      <c r="A115" s="990"/>
      <c r="B115" s="991"/>
      <c r="C115" s="959" t="s">
        <v>431</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122</v>
      </c>
      <c r="AB115" s="974"/>
      <c r="AC115" s="974"/>
      <c r="AD115" s="974"/>
      <c r="AE115" s="975"/>
      <c r="AF115" s="976" t="s">
        <v>122</v>
      </c>
      <c r="AG115" s="974"/>
      <c r="AH115" s="974"/>
      <c r="AI115" s="974"/>
      <c r="AJ115" s="975"/>
      <c r="AK115" s="976" t="s">
        <v>122</v>
      </c>
      <c r="AL115" s="974"/>
      <c r="AM115" s="974"/>
      <c r="AN115" s="974"/>
      <c r="AO115" s="975"/>
      <c r="AP115" s="977" t="s">
        <v>122</v>
      </c>
      <c r="AQ115" s="978"/>
      <c r="AR115" s="978"/>
      <c r="AS115" s="978"/>
      <c r="AT115" s="979"/>
      <c r="AU115" s="944"/>
      <c r="AV115" s="945"/>
      <c r="AW115" s="945"/>
      <c r="AX115" s="945"/>
      <c r="AY115" s="945"/>
      <c r="AZ115" s="958" t="s">
        <v>432</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433</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2">
      <c r="A116" s="992"/>
      <c r="B116" s="993"/>
      <c r="C116" s="1001" t="s">
        <v>434</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435</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436</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2">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437</v>
      </c>
      <c r="Z117" s="930"/>
      <c r="AA117" s="1014">
        <v>1864861</v>
      </c>
      <c r="AB117" s="1015"/>
      <c r="AC117" s="1015"/>
      <c r="AD117" s="1015"/>
      <c r="AE117" s="1016"/>
      <c r="AF117" s="1017">
        <v>1878865</v>
      </c>
      <c r="AG117" s="1015"/>
      <c r="AH117" s="1015"/>
      <c r="AI117" s="1015"/>
      <c r="AJ117" s="1016"/>
      <c r="AK117" s="1017">
        <v>1794735</v>
      </c>
      <c r="AL117" s="1015"/>
      <c r="AM117" s="1015"/>
      <c r="AN117" s="1015"/>
      <c r="AO117" s="1016"/>
      <c r="AP117" s="1018"/>
      <c r="AQ117" s="1019"/>
      <c r="AR117" s="1019"/>
      <c r="AS117" s="1019"/>
      <c r="AT117" s="1020"/>
      <c r="AU117" s="944"/>
      <c r="AV117" s="945"/>
      <c r="AW117" s="945"/>
      <c r="AX117" s="945"/>
      <c r="AY117" s="945"/>
      <c r="AZ117" s="1010" t="s">
        <v>438</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439</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2">
      <c r="A118" s="948" t="s">
        <v>413</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410</v>
      </c>
      <c r="AB118" s="929"/>
      <c r="AC118" s="929"/>
      <c r="AD118" s="929"/>
      <c r="AE118" s="930"/>
      <c r="AF118" s="928" t="s">
        <v>411</v>
      </c>
      <c r="AG118" s="929"/>
      <c r="AH118" s="929"/>
      <c r="AI118" s="929"/>
      <c r="AJ118" s="930"/>
      <c r="AK118" s="928" t="s">
        <v>294</v>
      </c>
      <c r="AL118" s="929"/>
      <c r="AM118" s="929"/>
      <c r="AN118" s="929"/>
      <c r="AO118" s="930"/>
      <c r="AP118" s="1006" t="s">
        <v>412</v>
      </c>
      <c r="AQ118" s="1007"/>
      <c r="AR118" s="1007"/>
      <c r="AS118" s="1007"/>
      <c r="AT118" s="1008"/>
      <c r="AU118" s="944"/>
      <c r="AV118" s="945"/>
      <c r="AW118" s="945"/>
      <c r="AX118" s="945"/>
      <c r="AY118" s="945"/>
      <c r="AZ118" s="1009" t="s">
        <v>440</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441</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2">
      <c r="A119" s="1092" t="s">
        <v>416</v>
      </c>
      <c r="B119" s="983"/>
      <c r="C119" s="965" t="s">
        <v>417</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442</v>
      </c>
      <c r="BP119" s="1041"/>
      <c r="BQ119" s="1035">
        <v>15828970</v>
      </c>
      <c r="BR119" s="1036"/>
      <c r="BS119" s="1036"/>
      <c r="BT119" s="1036"/>
      <c r="BU119" s="1036"/>
      <c r="BV119" s="1036">
        <v>15703979</v>
      </c>
      <c r="BW119" s="1036"/>
      <c r="BX119" s="1036"/>
      <c r="BY119" s="1036"/>
      <c r="BZ119" s="1036"/>
      <c r="CA119" s="1036">
        <v>14941189</v>
      </c>
      <c r="CB119" s="1036"/>
      <c r="CC119" s="1036"/>
      <c r="CD119" s="1036"/>
      <c r="CE119" s="1036"/>
      <c r="CF119" s="1037"/>
      <c r="CG119" s="1038"/>
      <c r="CH119" s="1038"/>
      <c r="CI119" s="1038"/>
      <c r="CJ119" s="1039"/>
      <c r="CK119" s="986"/>
      <c r="CL119" s="987"/>
      <c r="CM119" s="1009" t="s">
        <v>443</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2">
      <c r="A120" s="1093"/>
      <c r="B120" s="985"/>
      <c r="C120" s="958" t="s">
        <v>420</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444</v>
      </c>
      <c r="AV120" s="1028"/>
      <c r="AW120" s="1028"/>
      <c r="AX120" s="1028"/>
      <c r="AY120" s="1029"/>
      <c r="AZ120" s="965" t="s">
        <v>445</v>
      </c>
      <c r="BA120" s="933"/>
      <c r="BB120" s="933"/>
      <c r="BC120" s="933"/>
      <c r="BD120" s="933"/>
      <c r="BE120" s="933"/>
      <c r="BF120" s="933"/>
      <c r="BG120" s="933"/>
      <c r="BH120" s="933"/>
      <c r="BI120" s="933"/>
      <c r="BJ120" s="933"/>
      <c r="BK120" s="933"/>
      <c r="BL120" s="933"/>
      <c r="BM120" s="933"/>
      <c r="BN120" s="933"/>
      <c r="BO120" s="933"/>
      <c r="BP120" s="934"/>
      <c r="BQ120" s="966">
        <v>6329766</v>
      </c>
      <c r="BR120" s="967"/>
      <c r="BS120" s="967"/>
      <c r="BT120" s="967"/>
      <c r="BU120" s="967"/>
      <c r="BV120" s="967">
        <v>6822630</v>
      </c>
      <c r="BW120" s="967"/>
      <c r="BX120" s="967"/>
      <c r="BY120" s="967"/>
      <c r="BZ120" s="967"/>
      <c r="CA120" s="967">
        <v>7363162</v>
      </c>
      <c r="CB120" s="967"/>
      <c r="CC120" s="967"/>
      <c r="CD120" s="967"/>
      <c r="CE120" s="967"/>
      <c r="CF120" s="980">
        <v>123.4</v>
      </c>
      <c r="CG120" s="981"/>
      <c r="CH120" s="981"/>
      <c r="CI120" s="981"/>
      <c r="CJ120" s="981"/>
      <c r="CK120" s="1042" t="s">
        <v>446</v>
      </c>
      <c r="CL120" s="1043"/>
      <c r="CM120" s="1043"/>
      <c r="CN120" s="1043"/>
      <c r="CO120" s="1044"/>
      <c r="CP120" s="1050" t="s">
        <v>392</v>
      </c>
      <c r="CQ120" s="1051"/>
      <c r="CR120" s="1051"/>
      <c r="CS120" s="1051"/>
      <c r="CT120" s="1051"/>
      <c r="CU120" s="1051"/>
      <c r="CV120" s="1051"/>
      <c r="CW120" s="1051"/>
      <c r="CX120" s="1051"/>
      <c r="CY120" s="1051"/>
      <c r="CZ120" s="1051"/>
      <c r="DA120" s="1051"/>
      <c r="DB120" s="1051"/>
      <c r="DC120" s="1051"/>
      <c r="DD120" s="1051"/>
      <c r="DE120" s="1051"/>
      <c r="DF120" s="1052"/>
      <c r="DG120" s="966">
        <v>849216</v>
      </c>
      <c r="DH120" s="967"/>
      <c r="DI120" s="967"/>
      <c r="DJ120" s="967"/>
      <c r="DK120" s="967"/>
      <c r="DL120" s="967">
        <v>950980</v>
      </c>
      <c r="DM120" s="967"/>
      <c r="DN120" s="967"/>
      <c r="DO120" s="967"/>
      <c r="DP120" s="967"/>
      <c r="DQ120" s="967">
        <v>821089</v>
      </c>
      <c r="DR120" s="967"/>
      <c r="DS120" s="967"/>
      <c r="DT120" s="967"/>
      <c r="DU120" s="967"/>
      <c r="DV120" s="968">
        <v>13.8</v>
      </c>
      <c r="DW120" s="968"/>
      <c r="DX120" s="968"/>
      <c r="DY120" s="968"/>
      <c r="DZ120" s="969"/>
    </row>
    <row r="121" spans="1:130" s="230" customFormat="1" ht="26.25" customHeight="1" x14ac:dyDescent="0.2">
      <c r="A121" s="1093"/>
      <c r="B121" s="985"/>
      <c r="C121" s="1010" t="s">
        <v>447</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448</v>
      </c>
      <c r="BA121" s="959"/>
      <c r="BB121" s="959"/>
      <c r="BC121" s="959"/>
      <c r="BD121" s="959"/>
      <c r="BE121" s="959"/>
      <c r="BF121" s="959"/>
      <c r="BG121" s="959"/>
      <c r="BH121" s="959"/>
      <c r="BI121" s="959"/>
      <c r="BJ121" s="959"/>
      <c r="BK121" s="959"/>
      <c r="BL121" s="959"/>
      <c r="BM121" s="959"/>
      <c r="BN121" s="959"/>
      <c r="BO121" s="959"/>
      <c r="BP121" s="960"/>
      <c r="BQ121" s="961">
        <v>144047</v>
      </c>
      <c r="BR121" s="962"/>
      <c r="BS121" s="962"/>
      <c r="BT121" s="962"/>
      <c r="BU121" s="962"/>
      <c r="BV121" s="962">
        <v>126704</v>
      </c>
      <c r="BW121" s="962"/>
      <c r="BX121" s="962"/>
      <c r="BY121" s="962"/>
      <c r="BZ121" s="962"/>
      <c r="CA121" s="962">
        <v>109305</v>
      </c>
      <c r="CB121" s="962"/>
      <c r="CC121" s="962"/>
      <c r="CD121" s="962"/>
      <c r="CE121" s="962"/>
      <c r="CF121" s="956">
        <v>1.8</v>
      </c>
      <c r="CG121" s="957"/>
      <c r="CH121" s="957"/>
      <c r="CI121" s="957"/>
      <c r="CJ121" s="957"/>
      <c r="CK121" s="1045"/>
      <c r="CL121" s="1046"/>
      <c r="CM121" s="1046"/>
      <c r="CN121" s="1046"/>
      <c r="CO121" s="1047"/>
      <c r="CP121" s="1055" t="s">
        <v>394</v>
      </c>
      <c r="CQ121" s="1056"/>
      <c r="CR121" s="1056"/>
      <c r="CS121" s="1056"/>
      <c r="CT121" s="1056"/>
      <c r="CU121" s="1056"/>
      <c r="CV121" s="1056"/>
      <c r="CW121" s="1056"/>
      <c r="CX121" s="1056"/>
      <c r="CY121" s="1056"/>
      <c r="CZ121" s="1056"/>
      <c r="DA121" s="1056"/>
      <c r="DB121" s="1056"/>
      <c r="DC121" s="1056"/>
      <c r="DD121" s="1056"/>
      <c r="DE121" s="1056"/>
      <c r="DF121" s="1057"/>
      <c r="DG121" s="961">
        <v>198582</v>
      </c>
      <c r="DH121" s="962"/>
      <c r="DI121" s="962"/>
      <c r="DJ121" s="962"/>
      <c r="DK121" s="962"/>
      <c r="DL121" s="962">
        <v>197665</v>
      </c>
      <c r="DM121" s="962"/>
      <c r="DN121" s="962"/>
      <c r="DO121" s="962"/>
      <c r="DP121" s="962"/>
      <c r="DQ121" s="962">
        <v>184591</v>
      </c>
      <c r="DR121" s="962"/>
      <c r="DS121" s="962"/>
      <c r="DT121" s="962"/>
      <c r="DU121" s="962"/>
      <c r="DV121" s="963">
        <v>3.1</v>
      </c>
      <c r="DW121" s="963"/>
      <c r="DX121" s="963"/>
      <c r="DY121" s="963"/>
      <c r="DZ121" s="964"/>
    </row>
    <row r="122" spans="1:130" s="230" customFormat="1" ht="26.25" customHeight="1" x14ac:dyDescent="0.2">
      <c r="A122" s="1093"/>
      <c r="B122" s="985"/>
      <c r="C122" s="958" t="s">
        <v>430</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449</v>
      </c>
      <c r="BA122" s="1001"/>
      <c r="BB122" s="1001"/>
      <c r="BC122" s="1001"/>
      <c r="BD122" s="1001"/>
      <c r="BE122" s="1001"/>
      <c r="BF122" s="1001"/>
      <c r="BG122" s="1001"/>
      <c r="BH122" s="1001"/>
      <c r="BI122" s="1001"/>
      <c r="BJ122" s="1001"/>
      <c r="BK122" s="1001"/>
      <c r="BL122" s="1001"/>
      <c r="BM122" s="1001"/>
      <c r="BN122" s="1001"/>
      <c r="BO122" s="1001"/>
      <c r="BP122" s="1002"/>
      <c r="BQ122" s="1035">
        <v>11926550</v>
      </c>
      <c r="BR122" s="1036"/>
      <c r="BS122" s="1036"/>
      <c r="BT122" s="1036"/>
      <c r="BU122" s="1036"/>
      <c r="BV122" s="1036">
        <v>11575692</v>
      </c>
      <c r="BW122" s="1036"/>
      <c r="BX122" s="1036"/>
      <c r="BY122" s="1036"/>
      <c r="BZ122" s="1036"/>
      <c r="CA122" s="1036">
        <v>10945095</v>
      </c>
      <c r="CB122" s="1036"/>
      <c r="CC122" s="1036"/>
      <c r="CD122" s="1036"/>
      <c r="CE122" s="1036"/>
      <c r="CF122" s="1053">
        <v>183.4</v>
      </c>
      <c r="CG122" s="1054"/>
      <c r="CH122" s="1054"/>
      <c r="CI122" s="1054"/>
      <c r="CJ122" s="1054"/>
      <c r="CK122" s="1045"/>
      <c r="CL122" s="1046"/>
      <c r="CM122" s="1046"/>
      <c r="CN122" s="1046"/>
      <c r="CO122" s="1047"/>
      <c r="CP122" s="1055" t="s">
        <v>391</v>
      </c>
      <c r="CQ122" s="1056"/>
      <c r="CR122" s="1056"/>
      <c r="CS122" s="1056"/>
      <c r="CT122" s="1056"/>
      <c r="CU122" s="1056"/>
      <c r="CV122" s="1056"/>
      <c r="CW122" s="1056"/>
      <c r="CX122" s="1056"/>
      <c r="CY122" s="1056"/>
      <c r="CZ122" s="1056"/>
      <c r="DA122" s="1056"/>
      <c r="DB122" s="1056"/>
      <c r="DC122" s="1056"/>
      <c r="DD122" s="1056"/>
      <c r="DE122" s="1056"/>
      <c r="DF122" s="1057"/>
      <c r="DG122" s="961" t="s">
        <v>122</v>
      </c>
      <c r="DH122" s="962"/>
      <c r="DI122" s="962"/>
      <c r="DJ122" s="962"/>
      <c r="DK122" s="962"/>
      <c r="DL122" s="962" t="s">
        <v>122</v>
      </c>
      <c r="DM122" s="962"/>
      <c r="DN122" s="962"/>
      <c r="DO122" s="962"/>
      <c r="DP122" s="962"/>
      <c r="DQ122" s="962" t="s">
        <v>122</v>
      </c>
      <c r="DR122" s="962"/>
      <c r="DS122" s="962"/>
      <c r="DT122" s="962"/>
      <c r="DU122" s="962"/>
      <c r="DV122" s="963" t="s">
        <v>122</v>
      </c>
      <c r="DW122" s="963"/>
      <c r="DX122" s="963"/>
      <c r="DY122" s="963"/>
      <c r="DZ122" s="964"/>
    </row>
    <row r="123" spans="1:130" s="230" customFormat="1" ht="26.25" customHeight="1" x14ac:dyDescent="0.2">
      <c r="A123" s="1093"/>
      <c r="B123" s="985"/>
      <c r="C123" s="958" t="s">
        <v>436</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450</v>
      </c>
      <c r="BP123" s="1041"/>
      <c r="BQ123" s="1099">
        <v>18400363</v>
      </c>
      <c r="BR123" s="1100"/>
      <c r="BS123" s="1100"/>
      <c r="BT123" s="1100"/>
      <c r="BU123" s="1100"/>
      <c r="BV123" s="1100">
        <v>18525026</v>
      </c>
      <c r="BW123" s="1100"/>
      <c r="BX123" s="1100"/>
      <c r="BY123" s="1100"/>
      <c r="BZ123" s="1100"/>
      <c r="CA123" s="1100">
        <v>18417562</v>
      </c>
      <c r="CB123" s="1100"/>
      <c r="CC123" s="1100"/>
      <c r="CD123" s="1100"/>
      <c r="CE123" s="1100"/>
      <c r="CF123" s="1037"/>
      <c r="CG123" s="1038"/>
      <c r="CH123" s="1038"/>
      <c r="CI123" s="1038"/>
      <c r="CJ123" s="1039"/>
      <c r="CK123" s="1045"/>
      <c r="CL123" s="1046"/>
      <c r="CM123" s="1046"/>
      <c r="CN123" s="1046"/>
      <c r="CO123" s="1047"/>
      <c r="CP123" s="1055" t="s">
        <v>390</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5">
      <c r="A124" s="1093"/>
      <c r="B124" s="985"/>
      <c r="C124" s="958" t="s">
        <v>439</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451</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122</v>
      </c>
      <c r="BR124" s="1063"/>
      <c r="BS124" s="1063"/>
      <c r="BT124" s="1063"/>
      <c r="BU124" s="1063"/>
      <c r="BV124" s="1063" t="s">
        <v>122</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452</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2">
      <c r="A125" s="1093"/>
      <c r="B125" s="985"/>
      <c r="C125" s="958" t="s">
        <v>441</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453</v>
      </c>
      <c r="CL125" s="1043"/>
      <c r="CM125" s="1043"/>
      <c r="CN125" s="1043"/>
      <c r="CO125" s="1044"/>
      <c r="CP125" s="965" t="s">
        <v>454</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5">
      <c r="A126" s="1093"/>
      <c r="B126" s="985"/>
      <c r="C126" s="958" t="s">
        <v>443</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455</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2">
      <c r="A127" s="1094"/>
      <c r="B127" s="987"/>
      <c r="C127" s="1009" t="s">
        <v>456</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457</v>
      </c>
      <c r="AY127" s="1068"/>
      <c r="AZ127" s="1068"/>
      <c r="BA127" s="1068"/>
      <c r="BB127" s="1068"/>
      <c r="BC127" s="1068"/>
      <c r="BD127" s="1068"/>
      <c r="BE127" s="1069"/>
      <c r="BF127" s="1070" t="s">
        <v>458</v>
      </c>
      <c r="BG127" s="1068"/>
      <c r="BH127" s="1068"/>
      <c r="BI127" s="1068"/>
      <c r="BJ127" s="1068"/>
      <c r="BK127" s="1068"/>
      <c r="BL127" s="1069"/>
      <c r="BM127" s="1070" t="s">
        <v>459</v>
      </c>
      <c r="BN127" s="1068"/>
      <c r="BO127" s="1068"/>
      <c r="BP127" s="1068"/>
      <c r="BQ127" s="1068"/>
      <c r="BR127" s="1068"/>
      <c r="BS127" s="1069"/>
      <c r="BT127" s="1070" t="s">
        <v>460</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461</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5">
      <c r="A128" s="1077" t="s">
        <v>462</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463</v>
      </c>
      <c r="X128" s="1079"/>
      <c r="Y128" s="1079"/>
      <c r="Z128" s="1080"/>
      <c r="AA128" s="1081">
        <v>23269</v>
      </c>
      <c r="AB128" s="1082"/>
      <c r="AC128" s="1082"/>
      <c r="AD128" s="1082"/>
      <c r="AE128" s="1083"/>
      <c r="AF128" s="1084">
        <v>23601</v>
      </c>
      <c r="AG128" s="1082"/>
      <c r="AH128" s="1082"/>
      <c r="AI128" s="1082"/>
      <c r="AJ128" s="1083"/>
      <c r="AK128" s="1084">
        <v>22895</v>
      </c>
      <c r="AL128" s="1082"/>
      <c r="AM128" s="1082"/>
      <c r="AN128" s="1082"/>
      <c r="AO128" s="1083"/>
      <c r="AP128" s="1085"/>
      <c r="AQ128" s="1086"/>
      <c r="AR128" s="1086"/>
      <c r="AS128" s="1086"/>
      <c r="AT128" s="1087"/>
      <c r="AU128" s="232"/>
      <c r="AV128" s="232"/>
      <c r="AW128" s="232"/>
      <c r="AX128" s="932" t="s">
        <v>464</v>
      </c>
      <c r="AY128" s="933"/>
      <c r="AZ128" s="933"/>
      <c r="BA128" s="933"/>
      <c r="BB128" s="933"/>
      <c r="BC128" s="933"/>
      <c r="BD128" s="933"/>
      <c r="BE128" s="934"/>
      <c r="BF128" s="1088" t="s">
        <v>122</v>
      </c>
      <c r="BG128" s="1089"/>
      <c r="BH128" s="1089"/>
      <c r="BI128" s="1089"/>
      <c r="BJ128" s="1089"/>
      <c r="BK128" s="1089"/>
      <c r="BL128" s="1090"/>
      <c r="BM128" s="1088">
        <v>13.92</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465</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2">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466</v>
      </c>
      <c r="X129" s="1107"/>
      <c r="Y129" s="1107"/>
      <c r="Z129" s="1108"/>
      <c r="AA129" s="994">
        <v>7717335</v>
      </c>
      <c r="AB129" s="995"/>
      <c r="AC129" s="995"/>
      <c r="AD129" s="995"/>
      <c r="AE129" s="996"/>
      <c r="AF129" s="997">
        <v>7506340</v>
      </c>
      <c r="AG129" s="995"/>
      <c r="AH129" s="995"/>
      <c r="AI129" s="995"/>
      <c r="AJ129" s="996"/>
      <c r="AK129" s="997">
        <v>7407643</v>
      </c>
      <c r="AL129" s="995"/>
      <c r="AM129" s="995"/>
      <c r="AN129" s="995"/>
      <c r="AO129" s="996"/>
      <c r="AP129" s="1109"/>
      <c r="AQ129" s="1110"/>
      <c r="AR129" s="1110"/>
      <c r="AS129" s="1110"/>
      <c r="AT129" s="1111"/>
      <c r="AU129" s="233"/>
      <c r="AV129" s="233"/>
      <c r="AW129" s="233"/>
      <c r="AX129" s="1101" t="s">
        <v>467</v>
      </c>
      <c r="AY129" s="959"/>
      <c r="AZ129" s="959"/>
      <c r="BA129" s="959"/>
      <c r="BB129" s="959"/>
      <c r="BC129" s="959"/>
      <c r="BD129" s="959"/>
      <c r="BE129" s="960"/>
      <c r="BF129" s="1102" t="s">
        <v>122</v>
      </c>
      <c r="BG129" s="1103"/>
      <c r="BH129" s="1103"/>
      <c r="BI129" s="1103"/>
      <c r="BJ129" s="1103"/>
      <c r="BK129" s="1103"/>
      <c r="BL129" s="1104"/>
      <c r="BM129" s="1102">
        <v>18.920000000000002</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468</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469</v>
      </c>
      <c r="X130" s="1107"/>
      <c r="Y130" s="1107"/>
      <c r="Z130" s="1108"/>
      <c r="AA130" s="994">
        <v>1511304</v>
      </c>
      <c r="AB130" s="995"/>
      <c r="AC130" s="995"/>
      <c r="AD130" s="995"/>
      <c r="AE130" s="996"/>
      <c r="AF130" s="997">
        <v>1516268</v>
      </c>
      <c r="AG130" s="995"/>
      <c r="AH130" s="995"/>
      <c r="AI130" s="995"/>
      <c r="AJ130" s="996"/>
      <c r="AK130" s="997">
        <v>1438965</v>
      </c>
      <c r="AL130" s="995"/>
      <c r="AM130" s="995"/>
      <c r="AN130" s="995"/>
      <c r="AO130" s="996"/>
      <c r="AP130" s="1109"/>
      <c r="AQ130" s="1110"/>
      <c r="AR130" s="1110"/>
      <c r="AS130" s="1110"/>
      <c r="AT130" s="1111"/>
      <c r="AU130" s="233"/>
      <c r="AV130" s="233"/>
      <c r="AW130" s="233"/>
      <c r="AX130" s="1101" t="s">
        <v>470</v>
      </c>
      <c r="AY130" s="959"/>
      <c r="AZ130" s="959"/>
      <c r="BA130" s="959"/>
      <c r="BB130" s="959"/>
      <c r="BC130" s="959"/>
      <c r="BD130" s="959"/>
      <c r="BE130" s="960"/>
      <c r="BF130" s="1137">
        <v>5.5</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471</v>
      </c>
      <c r="X131" s="1144"/>
      <c r="Y131" s="1144"/>
      <c r="Z131" s="1145"/>
      <c r="AA131" s="1040">
        <v>6206031</v>
      </c>
      <c r="AB131" s="1022"/>
      <c r="AC131" s="1022"/>
      <c r="AD131" s="1022"/>
      <c r="AE131" s="1023"/>
      <c r="AF131" s="1021">
        <v>5990072</v>
      </c>
      <c r="AG131" s="1022"/>
      <c r="AH131" s="1022"/>
      <c r="AI131" s="1022"/>
      <c r="AJ131" s="1023"/>
      <c r="AK131" s="1021">
        <v>5968678</v>
      </c>
      <c r="AL131" s="1022"/>
      <c r="AM131" s="1022"/>
      <c r="AN131" s="1022"/>
      <c r="AO131" s="1023"/>
      <c r="AP131" s="1146"/>
      <c r="AQ131" s="1147"/>
      <c r="AR131" s="1147"/>
      <c r="AS131" s="1147"/>
      <c r="AT131" s="1148"/>
      <c r="AU131" s="233"/>
      <c r="AV131" s="233"/>
      <c r="AW131" s="233"/>
      <c r="AX131" s="1119" t="s">
        <v>472</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473</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474</v>
      </c>
      <c r="W132" s="1130"/>
      <c r="X132" s="1130"/>
      <c r="Y132" s="1130"/>
      <c r="Z132" s="1131"/>
      <c r="AA132" s="1132">
        <v>5.3220488259999996</v>
      </c>
      <c r="AB132" s="1133"/>
      <c r="AC132" s="1133"/>
      <c r="AD132" s="1133"/>
      <c r="AE132" s="1134"/>
      <c r="AF132" s="1135">
        <v>5.6592975839999999</v>
      </c>
      <c r="AG132" s="1133"/>
      <c r="AH132" s="1133"/>
      <c r="AI132" s="1133"/>
      <c r="AJ132" s="1134"/>
      <c r="AK132" s="1135">
        <v>5.577030626</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475</v>
      </c>
      <c r="W133" s="1113"/>
      <c r="X133" s="1113"/>
      <c r="Y133" s="1113"/>
      <c r="Z133" s="1114"/>
      <c r="AA133" s="1115">
        <v>4.5999999999999996</v>
      </c>
      <c r="AB133" s="1116"/>
      <c r="AC133" s="1116"/>
      <c r="AD133" s="1116"/>
      <c r="AE133" s="1117"/>
      <c r="AF133" s="1115">
        <v>5.3</v>
      </c>
      <c r="AG133" s="1116"/>
      <c r="AH133" s="1116"/>
      <c r="AI133" s="1116"/>
      <c r="AJ133" s="1117"/>
      <c r="AK133" s="1115">
        <v>5.5</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GLVWqR2BdZflDp0XKb4oU3z5T4ye8Ap5m+j7CzWNTbV4Tu7PgC/6GbOOYDGO+tNFu1p3iTQHbSQ/MH+am9j0ew==" saltValue="QhkilDoQP6TgAl8hfOKYs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476</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klA1x5mOkcx8w7wpCTCSstJuRwinZHyp+eQztFB6EyKMZciYKgPkeLQ/IFssDfehaPx5jryu5/IjAErr8oq0wQ==" saltValue="HgnDANSpOAqStwxuYs+oT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1phPuJ4TjmnZ2ZVKXnJestA/749J06So/B2jZgWV5FYdB7zFa+9HHJRyR/7LQLWwLC8KyhE2vOhJbiFWa2wOjw==" saltValue="/eq+BoBRdCUjRU5AfeidT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479</v>
      </c>
      <c r="AP7" s="272"/>
      <c r="AQ7" s="273" t="s">
        <v>480</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481</v>
      </c>
      <c r="AQ8" s="279" t="s">
        <v>482</v>
      </c>
      <c r="AR8" s="280" t="s">
        <v>483</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484</v>
      </c>
      <c r="AL9" s="1153"/>
      <c r="AM9" s="1153"/>
      <c r="AN9" s="1154"/>
      <c r="AO9" s="281">
        <v>2947269</v>
      </c>
      <c r="AP9" s="281">
        <v>192645</v>
      </c>
      <c r="AQ9" s="282">
        <v>90724</v>
      </c>
      <c r="AR9" s="283">
        <v>112.3</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485</v>
      </c>
      <c r="AL10" s="1153"/>
      <c r="AM10" s="1153"/>
      <c r="AN10" s="1154"/>
      <c r="AO10" s="284">
        <v>9016</v>
      </c>
      <c r="AP10" s="284">
        <v>589</v>
      </c>
      <c r="AQ10" s="285">
        <v>11342</v>
      </c>
      <c r="AR10" s="286">
        <v>-94.8</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486</v>
      </c>
      <c r="AL11" s="1153"/>
      <c r="AM11" s="1153"/>
      <c r="AN11" s="1154"/>
      <c r="AO11" s="284">
        <v>70042</v>
      </c>
      <c r="AP11" s="284">
        <v>4578</v>
      </c>
      <c r="AQ11" s="285">
        <v>1033</v>
      </c>
      <c r="AR11" s="286">
        <v>343.2</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487</v>
      </c>
      <c r="AL12" s="1153"/>
      <c r="AM12" s="1153"/>
      <c r="AN12" s="1154"/>
      <c r="AO12" s="284" t="s">
        <v>488</v>
      </c>
      <c r="AP12" s="284" t="s">
        <v>488</v>
      </c>
      <c r="AQ12" s="285">
        <v>16</v>
      </c>
      <c r="AR12" s="286" t="s">
        <v>488</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489</v>
      </c>
      <c r="AL13" s="1153"/>
      <c r="AM13" s="1153"/>
      <c r="AN13" s="1154"/>
      <c r="AO13" s="284" t="s">
        <v>488</v>
      </c>
      <c r="AP13" s="284" t="s">
        <v>488</v>
      </c>
      <c r="AQ13" s="285">
        <v>3647</v>
      </c>
      <c r="AR13" s="286" t="s">
        <v>488</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490</v>
      </c>
      <c r="AL14" s="1153"/>
      <c r="AM14" s="1153"/>
      <c r="AN14" s="1154"/>
      <c r="AO14" s="284">
        <v>85392</v>
      </c>
      <c r="AP14" s="284">
        <v>5582</v>
      </c>
      <c r="AQ14" s="285">
        <v>1693</v>
      </c>
      <c r="AR14" s="286">
        <v>229.7</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491</v>
      </c>
      <c r="AL15" s="1156"/>
      <c r="AM15" s="1156"/>
      <c r="AN15" s="1157"/>
      <c r="AO15" s="284">
        <v>-121219</v>
      </c>
      <c r="AP15" s="284">
        <v>-7923</v>
      </c>
      <c r="AQ15" s="285">
        <v>-4922</v>
      </c>
      <c r="AR15" s="286">
        <v>61</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2990500</v>
      </c>
      <c r="AP16" s="284">
        <v>195470</v>
      </c>
      <c r="AQ16" s="285">
        <v>103533</v>
      </c>
      <c r="AR16" s="286">
        <v>88.8</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496</v>
      </c>
      <c r="AL21" s="1159"/>
      <c r="AM21" s="1159"/>
      <c r="AN21" s="1160"/>
      <c r="AO21" s="297">
        <v>16.28</v>
      </c>
      <c r="AP21" s="298">
        <v>9.17</v>
      </c>
      <c r="AQ21" s="299">
        <v>7.11</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497</v>
      </c>
      <c r="AL22" s="1159"/>
      <c r="AM22" s="1159"/>
      <c r="AN22" s="1160"/>
      <c r="AO22" s="302">
        <v>100.4</v>
      </c>
      <c r="AP22" s="303">
        <v>97.2</v>
      </c>
      <c r="AQ22" s="304">
        <v>3.2</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49" t="s">
        <v>498</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x14ac:dyDescent="0.2">
      <c r="A27" s="309"/>
      <c r="AO27" s="262"/>
      <c r="AP27" s="262"/>
      <c r="AQ27" s="262"/>
      <c r="AR27" s="262"/>
      <c r="AS27" s="262"/>
      <c r="AT27" s="262"/>
    </row>
    <row r="28" spans="1:46" ht="16.5" x14ac:dyDescent="0.2">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479</v>
      </c>
      <c r="AP30" s="272"/>
      <c r="AQ30" s="273" t="s">
        <v>480</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481</v>
      </c>
      <c r="AQ31" s="279" t="s">
        <v>482</v>
      </c>
      <c r="AR31" s="280" t="s">
        <v>483</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501</v>
      </c>
      <c r="AL32" s="1167"/>
      <c r="AM32" s="1167"/>
      <c r="AN32" s="1168"/>
      <c r="AO32" s="312">
        <v>1604817</v>
      </c>
      <c r="AP32" s="312">
        <v>104897</v>
      </c>
      <c r="AQ32" s="313">
        <v>59793</v>
      </c>
      <c r="AR32" s="314">
        <v>75.400000000000006</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502</v>
      </c>
      <c r="AL33" s="1167"/>
      <c r="AM33" s="1167"/>
      <c r="AN33" s="1168"/>
      <c r="AO33" s="312" t="s">
        <v>488</v>
      </c>
      <c r="AP33" s="312" t="s">
        <v>488</v>
      </c>
      <c r="AQ33" s="313" t="s">
        <v>488</v>
      </c>
      <c r="AR33" s="314" t="s">
        <v>488</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503</v>
      </c>
      <c r="AL34" s="1167"/>
      <c r="AM34" s="1167"/>
      <c r="AN34" s="1168"/>
      <c r="AO34" s="312" t="s">
        <v>488</v>
      </c>
      <c r="AP34" s="312" t="s">
        <v>488</v>
      </c>
      <c r="AQ34" s="313" t="s">
        <v>488</v>
      </c>
      <c r="AR34" s="314" t="s">
        <v>488</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504</v>
      </c>
      <c r="AL35" s="1167"/>
      <c r="AM35" s="1167"/>
      <c r="AN35" s="1168"/>
      <c r="AO35" s="312">
        <v>88652</v>
      </c>
      <c r="AP35" s="312">
        <v>5795</v>
      </c>
      <c r="AQ35" s="313">
        <v>14599</v>
      </c>
      <c r="AR35" s="314">
        <v>-60.3</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505</v>
      </c>
      <c r="AL36" s="1167"/>
      <c r="AM36" s="1167"/>
      <c r="AN36" s="1168"/>
      <c r="AO36" s="312">
        <v>101266</v>
      </c>
      <c r="AP36" s="312">
        <v>6619</v>
      </c>
      <c r="AQ36" s="313">
        <v>2530</v>
      </c>
      <c r="AR36" s="314">
        <v>161.6</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506</v>
      </c>
      <c r="AL37" s="1167"/>
      <c r="AM37" s="1167"/>
      <c r="AN37" s="1168"/>
      <c r="AO37" s="312" t="s">
        <v>488</v>
      </c>
      <c r="AP37" s="312" t="s">
        <v>488</v>
      </c>
      <c r="AQ37" s="313">
        <v>188</v>
      </c>
      <c r="AR37" s="314" t="s">
        <v>488</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507</v>
      </c>
      <c r="AL38" s="1170"/>
      <c r="AM38" s="1170"/>
      <c r="AN38" s="1171"/>
      <c r="AO38" s="315" t="s">
        <v>488</v>
      </c>
      <c r="AP38" s="315" t="s">
        <v>488</v>
      </c>
      <c r="AQ38" s="316">
        <v>2</v>
      </c>
      <c r="AR38" s="304" t="s">
        <v>488</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508</v>
      </c>
      <c r="AL39" s="1170"/>
      <c r="AM39" s="1170"/>
      <c r="AN39" s="1171"/>
      <c r="AO39" s="312">
        <v>-22895</v>
      </c>
      <c r="AP39" s="312">
        <v>-1497</v>
      </c>
      <c r="AQ39" s="313">
        <v>-4866</v>
      </c>
      <c r="AR39" s="314">
        <v>-69.2</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509</v>
      </c>
      <c r="AL40" s="1167"/>
      <c r="AM40" s="1167"/>
      <c r="AN40" s="1168"/>
      <c r="AO40" s="312">
        <v>-1438965</v>
      </c>
      <c r="AP40" s="312">
        <v>-94056</v>
      </c>
      <c r="AQ40" s="313">
        <v>-49341</v>
      </c>
      <c r="AR40" s="314">
        <v>90.6</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332875</v>
      </c>
      <c r="AP41" s="312">
        <v>21758</v>
      </c>
      <c r="AQ41" s="313">
        <v>22906</v>
      </c>
      <c r="AR41" s="314">
        <v>-5</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479</v>
      </c>
      <c r="AN49" s="1163" t="s">
        <v>512</v>
      </c>
      <c r="AO49" s="1164"/>
      <c r="AP49" s="1164"/>
      <c r="AQ49" s="1164"/>
      <c r="AR49" s="116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513</v>
      </c>
      <c r="AO50" s="329" t="s">
        <v>514</v>
      </c>
      <c r="AP50" s="330" t="s">
        <v>515</v>
      </c>
      <c r="AQ50" s="331" t="s">
        <v>516</v>
      </c>
      <c r="AR50" s="332" t="s">
        <v>517</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1940027</v>
      </c>
      <c r="AN51" s="334">
        <v>116211</v>
      </c>
      <c r="AO51" s="335">
        <v>2.6</v>
      </c>
      <c r="AP51" s="336">
        <v>79288</v>
      </c>
      <c r="AQ51" s="337">
        <v>21.8</v>
      </c>
      <c r="AR51" s="338">
        <v>-19.2</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951725</v>
      </c>
      <c r="AN52" s="342">
        <v>57010</v>
      </c>
      <c r="AO52" s="343">
        <v>3.6</v>
      </c>
      <c r="AP52" s="344">
        <v>41870</v>
      </c>
      <c r="AQ52" s="345">
        <v>9.6</v>
      </c>
      <c r="AR52" s="346">
        <v>-6</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1567801</v>
      </c>
      <c r="AN53" s="334">
        <v>95621</v>
      </c>
      <c r="AO53" s="335">
        <v>-17.7</v>
      </c>
      <c r="AP53" s="336">
        <v>84962</v>
      </c>
      <c r="AQ53" s="337">
        <v>7.2</v>
      </c>
      <c r="AR53" s="338">
        <v>-24.9</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668727</v>
      </c>
      <c r="AN54" s="342">
        <v>40786</v>
      </c>
      <c r="AO54" s="343">
        <v>-28.5</v>
      </c>
      <c r="AP54" s="344">
        <v>42793</v>
      </c>
      <c r="AQ54" s="345">
        <v>2.2000000000000002</v>
      </c>
      <c r="AR54" s="346">
        <v>-30.7</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2129397</v>
      </c>
      <c r="AN55" s="334">
        <v>132162</v>
      </c>
      <c r="AO55" s="335">
        <v>38.200000000000003</v>
      </c>
      <c r="AP55" s="336">
        <v>71279</v>
      </c>
      <c r="AQ55" s="337">
        <v>-16.100000000000001</v>
      </c>
      <c r="AR55" s="338">
        <v>54.3</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1071859</v>
      </c>
      <c r="AN56" s="342">
        <v>66526</v>
      </c>
      <c r="AO56" s="343">
        <v>63.1</v>
      </c>
      <c r="AP56" s="344">
        <v>36731</v>
      </c>
      <c r="AQ56" s="345">
        <v>-14.2</v>
      </c>
      <c r="AR56" s="346">
        <v>77.3</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2366134</v>
      </c>
      <c r="AN57" s="334">
        <v>150345</v>
      </c>
      <c r="AO57" s="335">
        <v>13.8</v>
      </c>
      <c r="AP57" s="336">
        <v>74994</v>
      </c>
      <c r="AQ57" s="337">
        <v>5.2</v>
      </c>
      <c r="AR57" s="338">
        <v>8.6</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1318528</v>
      </c>
      <c r="AN58" s="342">
        <v>83780</v>
      </c>
      <c r="AO58" s="343">
        <v>25.9</v>
      </c>
      <c r="AP58" s="344">
        <v>36188</v>
      </c>
      <c r="AQ58" s="345">
        <v>-1.5</v>
      </c>
      <c r="AR58" s="346">
        <v>27.4</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2029182</v>
      </c>
      <c r="AN59" s="334">
        <v>132635</v>
      </c>
      <c r="AO59" s="335">
        <v>-11.8</v>
      </c>
      <c r="AP59" s="336">
        <v>71849</v>
      </c>
      <c r="AQ59" s="337">
        <v>-4.2</v>
      </c>
      <c r="AR59" s="338">
        <v>-7.6</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920222</v>
      </c>
      <c r="AN60" s="342">
        <v>60149</v>
      </c>
      <c r="AO60" s="343">
        <v>-28.2</v>
      </c>
      <c r="AP60" s="344">
        <v>36144</v>
      </c>
      <c r="AQ60" s="345">
        <v>-0.1</v>
      </c>
      <c r="AR60" s="346">
        <v>-28.1</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2006508</v>
      </c>
      <c r="AN61" s="349">
        <v>125395</v>
      </c>
      <c r="AO61" s="350">
        <v>5</v>
      </c>
      <c r="AP61" s="351">
        <v>76474</v>
      </c>
      <c r="AQ61" s="352">
        <v>2.8</v>
      </c>
      <c r="AR61" s="338">
        <v>2.2000000000000002</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986212</v>
      </c>
      <c r="AN62" s="342">
        <v>61650</v>
      </c>
      <c r="AO62" s="343">
        <v>7.2</v>
      </c>
      <c r="AP62" s="344">
        <v>38745</v>
      </c>
      <c r="AQ62" s="345">
        <v>-0.8</v>
      </c>
      <c r="AR62" s="346">
        <v>8</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D0PA+IY/KdmncMomEtshwU+1aW5Vwapx5OmmgIKiYnDc5fPyky3gU7gI/LzyKukMUWcZJWUampr90GsQqMoUqw==" saltValue="iMYAcUWzKPUvVT8dqcIzA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476</v>
      </c>
    </row>
    <row r="121" spans="125:125" ht="13.5" hidden="1" customHeight="1" x14ac:dyDescent="0.2">
      <c r="DU121" s="259"/>
    </row>
  </sheetData>
  <sheetProtection algorithmName="SHA-512" hashValue="AovY6NIB2rpV9Vq93BKbgA+RoCt3HF/y7x26R6b3Anc4wNh4y/9Mks2FmrjaslsJp7RBvg1eD5HqbC6zo2uiNQ==" saltValue="w1DW9f01YGMeAM4MywzHL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476</v>
      </c>
    </row>
  </sheetData>
  <sheetProtection algorithmName="SHA-512" hashValue="cD+GkiwxIuMshNh2pVIGPdME0zi8KcPJWcMDeTv8K+IQuBg24RxJdHHDp32loq0kR6TT3Oc1frZJ1FdRM9iQnw==" saltValue="VTXm/zHpERZStGBz4dH3C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75" t="s">
        <v>3</v>
      </c>
      <c r="D47" s="1175"/>
      <c r="E47" s="1176"/>
      <c r="F47" s="11">
        <v>46.53</v>
      </c>
      <c r="G47" s="12">
        <v>44.85</v>
      </c>
      <c r="H47" s="12">
        <v>48.58</v>
      </c>
      <c r="I47" s="12">
        <v>55.62</v>
      </c>
      <c r="J47" s="13">
        <v>62.55</v>
      </c>
    </row>
    <row r="48" spans="2:10" ht="57.75" customHeight="1" x14ac:dyDescent="0.2">
      <c r="B48" s="14"/>
      <c r="C48" s="1177" t="s">
        <v>4</v>
      </c>
      <c r="D48" s="1177"/>
      <c r="E48" s="1178"/>
      <c r="F48" s="15">
        <v>9.56</v>
      </c>
      <c r="G48" s="16">
        <v>11.94</v>
      </c>
      <c r="H48" s="16">
        <v>10.94</v>
      </c>
      <c r="I48" s="16">
        <v>11.92</v>
      </c>
      <c r="J48" s="17">
        <v>11.31</v>
      </c>
    </row>
    <row r="49" spans="2:10" ht="57.75" customHeight="1" thickBot="1" x14ac:dyDescent="0.25">
      <c r="B49" s="18"/>
      <c r="C49" s="1179" t="s">
        <v>5</v>
      </c>
      <c r="D49" s="1179"/>
      <c r="E49" s="1180"/>
      <c r="F49" s="19" t="s">
        <v>531</v>
      </c>
      <c r="G49" s="20" t="s">
        <v>532</v>
      </c>
      <c r="H49" s="20" t="s">
        <v>533</v>
      </c>
      <c r="I49" s="20">
        <v>0.76</v>
      </c>
      <c r="J49" s="21" t="s">
        <v>534</v>
      </c>
    </row>
    <row r="50" spans="2:10" ht="13" x14ac:dyDescent="0.2"/>
  </sheetData>
  <sheetProtection algorithmName="SHA-512" hashValue="bvesrz7DUjErC/fLe+e7MKw3qmjxcrWVjUN1zXlkKE3G9s8c9AiThhgLNc2kjE3Sf9LnM+/f68OVfAc55GS8Uw==" saltValue="azIA2UtzHtGPtnEK9KM3l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