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ss210078\e財政第２班\24_財政事情・財政分析\07_財政状況資料集（H22決算～）\R5年度決算\12_市町から回答（２回目）\17菰野町◎\"/>
    </mc:Choice>
  </mc:AlternateContent>
  <xr:revisionPtr revIDLastSave="0" documentId="13_ncr:1_{CBC61EB6-87E8-44C6-B306-607AEE3F5C93}"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P23" i="12" l="1"/>
  <c r="AA23" i="12"/>
  <c r="V23" i="12"/>
  <c r="Q23" i="12"/>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W38" i="10"/>
  <c r="BW39" i="10" s="1"/>
  <c r="BW40" i="10" s="1"/>
  <c r="BW41" i="10" s="1"/>
  <c r="BW42" i="10" s="1"/>
  <c r="BW43" i="10" s="1"/>
  <c r="BE38" i="10"/>
  <c r="AM38" i="10"/>
  <c r="U38" i="10"/>
  <c r="C38" i="10"/>
  <c r="CO37" i="10"/>
  <c r="BE37" i="10"/>
  <c r="AM37" i="10"/>
  <c r="U37" i="10"/>
  <c r="C37" i="10"/>
  <c r="CO36" i="10"/>
  <c r="BW36" i="10"/>
  <c r="BW37" i="10" s="1"/>
  <c r="BE36" i="10"/>
  <c r="AM36" i="10"/>
  <c r="C36" i="10"/>
  <c r="CO35" i="10"/>
  <c r="BE35" i="10"/>
  <c r="CO34"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AM34" i="10" l="1"/>
  <c r="AM35" i="10" l="1"/>
  <c r="BW34" i="10"/>
  <c r="BW35" i="10" s="1"/>
</calcChain>
</file>

<file path=xl/sharedStrings.xml><?xml version="1.0" encoding="utf-8"?>
<sst xmlns="http://schemas.openxmlformats.org/spreadsheetml/2006/main" count="1178" uniqueCount="587">
  <si>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</si>
  <si>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</si>
  <si>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</si>
  <si>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</si>
  <si>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</si>
  <si>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</si>
  <si>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</si>
  <si>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</si>
  <si>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</si>
  <si>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</si>
  <si>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</si>
  <si>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</si>
  <si>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</si>
  <si>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</si>
  <si>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</si>
  <si>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</si>
  <si>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</si>
  <si>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</si>
  <si>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</si>
  <si>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</si>
  <si>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</si>
  <si>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</si>
  <si>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</si>
  <si>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</si>
  <si>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</si>
  <si>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</si>
  <si>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</si>
  <si>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</si>
  <si>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</si>
  <si>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</si>
  <si>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</si>
  <si>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</si>
  <si>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</si>
  <si>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</si>
  <si>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</si>
  <si>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</si>
  <si>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</si>
  <si>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</si>
  <si>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</si>
  <si>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</si>
  <si>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</si>
  <si>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</si>
  <si>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</si>
  <si>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</si>
  <si>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</si>
  <si>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</si>
  <si>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</si>
  <si>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</si>
  <si>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</si>
  <si>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</si>
  <si>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</si>
  <si>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</si>
  <si>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</si>
  <si>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</si>
  <si>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</si>
  <si>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</si>
  <si>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</si>
  <si>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</si>
  <si>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</si>
  <si>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</si>
  <si>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</si>
  <si>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</si>
  <si>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</si>
  <si>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</si>
  <si>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</si>
  <si>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</si>
  <si>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</si>
  <si>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</si>
  <si>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</si>
  <si>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</si>
  <si>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</si>
  <si>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</si>
  <si>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</si>
  <si>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</si>
  <si>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</si>
  <si>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</si>
  <si>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</si>
  <si>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</si>
  <si>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</si>
  <si>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</si>
  <si>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</si>
  <si>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Ⅴ－１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</si>
  <si>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</si>
  <si>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</si>
  <si>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</si>
  <si>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</si>
  <si>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</si>
  <si>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</si>
  <si>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</si>
  <si>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</si>
  <si>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</si>
  <si>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</si>
  <si>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</si>
  <si>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</si>
  <si>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菰野町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</si>
  <si>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</si>
  <si>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</si>
  <si>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</si>
  <si>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</si>
  <si>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</si>
  <si>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</si>
  <si>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</si>
  <si>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</si>
  <si>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</si>
  <si>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</si>
  <si>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</si>
  <si>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</si>
  <si>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</si>
  <si>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</si>
  <si>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</si>
  <si>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</si>
  <si>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</si>
  <si>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</si>
  <si>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</si>
  <si>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</si>
  <si>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</si>
  <si>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</si>
  <si>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</si>
  <si>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</si>
  <si>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</si>
  <si>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</si>
  <si>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</si>
  <si>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</si>
  <si>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</si>
  <si>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</si>
  <si>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</si>
  <si>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</si>
  <si>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</si>
  <si>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</si>
  <si>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</si>
  <si>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</si>
  <si>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</si>
  <si>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</si>
  <si>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</si>
  <si>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</si>
  <si>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</si>
  <si>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</si>
  <si>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</si>
  <si>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</si>
  <si>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</si>
  <si>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</si>
  <si>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</si>
  <si>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</si>
  <si>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</si>
  <si>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-0.8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</si>
  <si>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</si>
  <si>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</si>
  <si>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</si>
  <si>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</si>
  <si>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</si>
  <si>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</si>
  <si>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</si>
  <si>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</si>
  <si>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</si>
  <si>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</si>
  <si>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</si>
  <si>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</si>
  <si>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</si>
  <si>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</si>
  <si>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</si>
  <si>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</si>
  <si>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</si>
  <si>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</si>
  <si>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</si>
  <si>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</si>
  <si>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</si>
  <si>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</si>
  <si>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</si>
  <si>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</si>
  <si>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</si>
  <si>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</si>
  <si>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</si>
  <si>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</si>
  <si>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</si>
  <si>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</si>
  <si>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</si>
  <si>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</si>
  <si>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</si>
  <si>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</si>
  <si>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</si>
  <si>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</si>
  <si>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</si>
  <si>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</si>
  <si>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</si>
  <si>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</si>
  <si>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</si>
  <si>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</si>
  <si>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</si>
  <si>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</si>
  <si>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</si>
  <si>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</si>
  <si>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</si>
  <si>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</si>
  <si>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</si>
  <si>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</si>
  <si>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</si>
  <si>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</si>
  <si>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</si>
  <si>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</si>
  <si>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</si>
  <si>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</si>
  <si>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</si>
  <si>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</si>
  <si>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三重県菰野町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</si>
  <si>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</si>
  <si>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</si>
  <si>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</si>
  <si>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</si>
  <si>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</si>
  <si>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</si>
  <si>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</si>
  <si>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</si>
  <si>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</si>
  <si>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</si>
  <si>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</si>
  <si>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</si>
  <si>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</si>
  <si>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</si>
  <si>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</si>
  <si>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</si>
  <si>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</si>
  <si>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</si>
  <si>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</si>
  <si>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</si>
  <si>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</si>
  <si>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</si>
  <si>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</si>
  <si>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</si>
  <si>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</si>
  <si>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</si>
  <si>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</si>
  <si>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</si>
  <si>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</si>
  <si>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</si>
  <si>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</si>
  <si>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</si>
  <si>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</si>
  <si>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</si>
  <si>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</si>
  <si>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</si>
  <si>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</si>
  <si>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</si>
  <si>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</si>
  <si>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</si>
  <si>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</si>
  <si>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</si>
  <si>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</si>
  <si>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</si>
  <si>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</si>
  <si>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</si>
  <si>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</si>
  <si>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</si>
  <si>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</si>
  <si>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</si>
  <si>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</si>
  <si>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</si>
  <si>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</si>
  <si>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</si>
  <si>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</si>
  <si>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</si>
  <si>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</si>
  <si>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</si>
  <si>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</si>
  <si>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</si>
  <si>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</si>
  <si>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</si>
  <si>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</si>
  <si>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</si>
  <si>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</si>
  <si>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</si>
  <si>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</si>
  <si>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</si>
  <si>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</si>
  <si>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</si>
  <si>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</si>
  <si>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</si>
  <si>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</si>
  <si>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</si>
  <si>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</si>
  <si>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</si>
  <si>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</si>
  <si>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</si>
  <si>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</si>
  <si>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</si>
  <si>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</si>
  <si>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</si>
  <si>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</si>
  <si>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</si>
  <si>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</si>
  <si>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</si>
  <si>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</si>
  <si>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</si>
  <si>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</si>
  <si>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</si>
  <si>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</si>
  <si>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</si>
  <si>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</si>
  <si>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</si>
  <si>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</si>
  <si>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</si>
  <si>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</si>
  <si>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</si>
  <si>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</si>
  <si>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</si>
  <si>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</si>
  <si>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</si>
  <si>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</si>
  <si>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</si>
  <si>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</si>
  <si>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</si>
  <si>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</si>
  <si>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</si>
  <si>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</si>
  <si>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</si>
  <si>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</si>
  <si>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</si>
  <si>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</si>
  <si>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</si>
  <si>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</si>
  <si>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</si>
  <si>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</si>
  <si>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</si>
  <si>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</si>
  <si>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</si>
  <si>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</si>
  <si>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</si>
  <si>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</si>
  <si>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</si>
  <si>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</si>
  <si>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</si>
  <si>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</si>
  <si>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</si>
  <si>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</si>
  <si>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</si>
  <si>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</si>
  <si>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</si>
  <si>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</si>
  <si>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</si>
  <si>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</si>
  <si>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</si>
  <si>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</si>
  <si>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</si>
  <si>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</si>
  <si>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</si>
  <si>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</si>
  <si>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</si>
  <si>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</si>
  <si>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</si>
  <si>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</si>
  <si>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</si>
  <si>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</si>
  <si>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</si>
  <si>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</si>
  <si>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</si>
  <si>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三重県菰野町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</si>
  <si>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</si>
  <si>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</si>
  <si>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</si>
  <si>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</si>
  <si>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</si>
  <si>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</si>
  <si>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</si>
  <si>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</si>
  <si>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</si>
  <si>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</si>
  <si>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</si>
  <si>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</si>
  <si>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</si>
  <si>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</si>
  <si>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</si>
  <si>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</si>
  <si>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</si>
  <si>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</si>
  <si>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</si>
  <si>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</si>
  <si>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</si>
  <si>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</si>
  <si>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</si>
  <si>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</si>
  <si>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</si>
  <si>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</si>
  <si>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</si>
  <si>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</si>
  <si>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</si>
  <si>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</si>
  <si>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</si>
  <si>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</si>
  <si>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</si>
  <si>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</si>
  <si>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</si>
  <si>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</si>
  <si>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</si>
  <si>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</si>
  <si>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</si>
  <si>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</si>
  <si>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</si>
  <si>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</si>
  <si>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</si>
  <si>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</si>
  <si>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</si>
  <si>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</si>
  <si>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</si>
  <si>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</si>
  <si>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</si>
  <si>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</si>
  <si>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</si>
  <si>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</si>
  <si>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</si>
  <si>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</si>
  <si>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</si>
  <si>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</si>
  <si>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</si>
  <si>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</si>
  <si>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</si>
  <si>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</si>
  <si>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</si>
  <si>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</si>
  <si>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</si>
  <si>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</si>
  <si>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</si>
  <si>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</si>
  <si>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</si>
  <si>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</si>
  <si>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</si>
  <si>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</si>
  <si>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</si>
  <si>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</si>
  <si>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</si>
  <si>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</si>
  <si>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</si>
  <si>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</si>
  <si>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</si>
  <si>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</si>
  <si>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</si>
  <si>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</si>
  <si>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</si>
  <si>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</si>
  <si>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</si>
  <si>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</si>
  <si>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</si>
  <si>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</si>
  <si>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</si>
  <si>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</si>
  <si>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</si>
  <si>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</si>
  <si>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</si>
  <si>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</si>
  <si>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</si>
  <si>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</si>
  <si>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</si>
  <si>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</si>
  <si>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</si>
  <si>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</si>
  <si>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</si>
  <si>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</si>
  <si>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</si>
  <si>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</si>
  <si>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</si>
  <si>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</si>
  <si>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</si>
  <si>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</si>
  <si>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</si>
  <si>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</si>
  <si>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</si>
  <si>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</si>
  <si>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</si>
  <si>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</si>
  <si>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</si>
  <si>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</si>
  <si>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</si>
  <si>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</si>
  <si>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</si>
  <si>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</si>
  <si>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</si>
  <si>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</si>
  <si>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</si>
  <si>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</si>
  <si>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</si>
  <si>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</si>
  <si>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</si>
  <si>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</si>
  <si>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</si>
  <si>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</si>
  <si>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</si>
  <si>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</si>
  <si>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</si>
  <si>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</si>
  <si>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</si>
  <si>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</si>
  <si>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</si>
  <si>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</si>
  <si>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</si>
  <si>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</si>
  <si>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</si>
  <si>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</si>
  <si>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</si>
  <si>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</si>
  <si>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</si>
  <si>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</si>
  <si>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</si>
  <si>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</si>
  <si>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</si>
  <si>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</si>
  <si>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</si>
  <si>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</si>
  <si>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</si>
  <si>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</si>
  <si>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</si>
  <si>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</si>
  <si>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</si>
  <si>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</si>
  <si>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</si>
  <si>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</si>
  <si>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</si>
  <si>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</si>
  <si>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</si>
  <si>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</si>
  <si>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</si>
  <si>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</si>
  <si>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</si>
  <si>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</si>
  <si>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</si>
  <si>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</si>
  <si>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</si>
  <si>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</si>
  <si>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</si>
  <si>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</si>
  <si>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</si>
  <si>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</si>
  <si>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</si>
  <si>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4.78</t>
  </si>
  <si>
    <t>▲ 5.82</t>
  </si>
  <si>
    <t>▲ 8.61</t>
  </si>
  <si>
    <t>▲ 2.71</t>
  </si>
  <si>
    <t>土地取得特別会計</t>
  </si>
  <si>
    <t>▲ 0.05</t>
  </si>
  <si>
    <t>水道事業会計</t>
  </si>
  <si>
    <t>下水道事業会計</t>
  </si>
  <si>
    <t>一般会計</t>
  </si>
  <si>
    <t>介護保険特別会計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</si>
  <si>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</si>
  <si>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</si>
  <si>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</si>
  <si>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</si>
  <si>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</si>
  <si>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</si>
  <si>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</si>
  <si>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</si>
  <si>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</si>
  <si>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公共施設整備基金(R05年度末現在)</t>
    <phoneticPr fontId="5"/>
  </si>
  <si>
    <t>教育基金(R05年度末現在)</t>
    <rPh sb="0" eb="4">
      <t>キョウイクキキン</t>
    </rPh>
    <phoneticPr fontId="2"/>
  </si>
  <si>
    <t>ボランティア基金(R05年度末現在)</t>
    <rPh sb="6" eb="8">
      <t>キキン</t>
    </rPh>
    <phoneticPr fontId="2"/>
  </si>
  <si>
    <t>土地開発基金(R05年度末現在)</t>
    <phoneticPr fontId="2"/>
  </si>
  <si>
    <t>森林環境譲与税基金(R05年度末現在)</t>
    <phoneticPr fontId="2"/>
  </si>
  <si>
    <t>-</t>
    <phoneticPr fontId="2"/>
  </si>
  <si>
    <t>三重県三重郡老人福祉施設組合（一般会計）</t>
  </si>
  <si>
    <t>（介護サービス事業特別会計）</t>
    <rPh sb="1" eb="3">
      <t>カイゴ</t>
    </rPh>
    <rPh sb="7" eb="9">
      <t>ジギョウ</t>
    </rPh>
    <rPh sb="9" eb="11">
      <t>トクベツ</t>
    </rPh>
    <rPh sb="11" eb="13">
      <t>カイケイ</t>
    </rPh>
    <phoneticPr fontId="2"/>
  </si>
  <si>
    <t>朝明広域衛生組合（一般会計）</t>
    <rPh sb="0" eb="2">
      <t>アサケ</t>
    </rPh>
    <rPh sb="2" eb="4">
      <t>コウイキ</t>
    </rPh>
    <rPh sb="4" eb="6">
      <t>エイセイ</t>
    </rPh>
    <rPh sb="6" eb="8">
      <t>クミアイ</t>
    </rPh>
    <rPh sb="9" eb="11">
      <t>イッパン</t>
    </rPh>
    <rPh sb="11" eb="13">
      <t>カイケイ</t>
    </rPh>
    <phoneticPr fontId="2"/>
  </si>
  <si>
    <t>三重県市町総合事務組合（一般会計）</t>
    <rPh sb="0" eb="3">
      <t>ミエケン</t>
    </rPh>
    <rPh sb="3" eb="5">
      <t>シマチ</t>
    </rPh>
    <rPh sb="5" eb="7">
      <t>ソウゴウ</t>
    </rPh>
    <rPh sb="7" eb="9">
      <t>ジム</t>
    </rPh>
    <rPh sb="9" eb="11">
      <t>クミアイ</t>
    </rPh>
    <rPh sb="12" eb="14">
      <t>イッパン</t>
    </rPh>
    <rPh sb="14" eb="16">
      <t>カイケイ</t>
    </rPh>
    <phoneticPr fontId="2"/>
  </si>
  <si>
    <t>（共同研修特別会計）</t>
    <rPh sb="1" eb="3">
      <t>キョウドウ</t>
    </rPh>
    <rPh sb="3" eb="5">
      <t>ケンシュウ</t>
    </rPh>
    <rPh sb="5" eb="7">
      <t>トクベツ</t>
    </rPh>
    <rPh sb="7" eb="9">
      <t>カイケイ</t>
    </rPh>
    <phoneticPr fontId="2"/>
  </si>
  <si>
    <t>（デジタル地図特別会計）</t>
    <rPh sb="5" eb="7">
      <t>チズ</t>
    </rPh>
    <rPh sb="7" eb="9">
      <t>トクベツ</t>
    </rPh>
    <rPh sb="9" eb="11">
      <t>カイケイ</t>
    </rPh>
    <phoneticPr fontId="2"/>
  </si>
  <si>
    <t>（物品特別会計）</t>
    <rPh sb="1" eb="3">
      <t>ブッピン</t>
    </rPh>
    <rPh sb="3" eb="5">
      <t>トクベツ</t>
    </rPh>
    <rPh sb="5" eb="7">
      <t>カイケイ</t>
    </rPh>
    <phoneticPr fontId="2"/>
  </si>
  <si>
    <t>（退職手当特別会計）</t>
    <rPh sb="1" eb="3">
      <t>タイショク</t>
    </rPh>
    <rPh sb="3" eb="5">
      <t>テアテ</t>
    </rPh>
    <rPh sb="5" eb="7">
      <t>トクベツ</t>
    </rPh>
    <rPh sb="7" eb="9">
      <t>カイケイ</t>
    </rPh>
    <phoneticPr fontId="2"/>
  </si>
  <si>
    <t>（消防救急無線特別会計）</t>
    <rPh sb="1" eb="3">
      <t>ショウボウ</t>
    </rPh>
    <rPh sb="3" eb="5">
      <t>キュウキュウ</t>
    </rPh>
    <rPh sb="5" eb="7">
      <t>ムセン</t>
    </rPh>
    <rPh sb="7" eb="9">
      <t>トクベツ</t>
    </rPh>
    <rPh sb="9" eb="11">
      <t>カイケイ</t>
    </rPh>
    <phoneticPr fontId="2"/>
  </si>
  <si>
    <t>（公平委員会特別会計）</t>
    <rPh sb="1" eb="3">
      <t>コウヘイ</t>
    </rPh>
    <rPh sb="3" eb="6">
      <t>イインカイ</t>
    </rPh>
    <rPh sb="6" eb="8">
      <t>トクベツ</t>
    </rPh>
    <rPh sb="8" eb="10">
      <t>カイケイ</t>
    </rPh>
    <phoneticPr fontId="2"/>
  </si>
  <si>
    <t>三重地方税管理回収機構（一般会計）</t>
    <rPh sb="0" eb="5">
      <t>ミエチホウゼイ</t>
    </rPh>
    <rPh sb="5" eb="7">
      <t>カンリ</t>
    </rPh>
    <rPh sb="7" eb="9">
      <t>カイシュウ</t>
    </rPh>
    <rPh sb="9" eb="11">
      <t>キコウ</t>
    </rPh>
    <rPh sb="12" eb="14">
      <t>イッパン</t>
    </rPh>
    <rPh sb="14" eb="16">
      <t>カイケイ</t>
    </rPh>
    <phoneticPr fontId="2"/>
  </si>
  <si>
    <t>（滞納整理拡充事業特別会計）</t>
    <rPh sb="1" eb="3">
      <t>タイノウ</t>
    </rPh>
    <rPh sb="3" eb="5">
      <t>セイリ</t>
    </rPh>
    <rPh sb="5" eb="7">
      <t>カクジュウ</t>
    </rPh>
    <rPh sb="7" eb="9">
      <t>ジギョウ</t>
    </rPh>
    <rPh sb="9" eb="11">
      <t>トクベツ</t>
    </rPh>
    <rPh sb="11" eb="13">
      <t>カイケイ</t>
    </rPh>
    <phoneticPr fontId="2"/>
  </si>
  <si>
    <t>三重県後期高齢者医療広域連合（一般会計）</t>
    <rPh sb="0" eb="3">
      <t>ミエケン</t>
    </rPh>
    <rPh sb="3" eb="8">
      <t>コウキコウレイシャ</t>
    </rPh>
    <rPh sb="8" eb="10">
      <t>イリョウ</t>
    </rPh>
    <rPh sb="10" eb="14">
      <t>コウイキレンゴウ</t>
    </rPh>
    <rPh sb="15" eb="17">
      <t>イッパン</t>
    </rPh>
    <rPh sb="17" eb="19">
      <t>カイケイ</t>
    </rPh>
    <phoneticPr fontId="2"/>
  </si>
  <si>
    <t>（後期高齢者医療特別会計）</t>
    <rPh sb="1" eb="6">
      <t>コウキコウレイシャ</t>
    </rPh>
    <rPh sb="6" eb="8">
      <t>イリョウ</t>
    </rPh>
    <rPh sb="8" eb="10">
      <t>トクベツ</t>
    </rPh>
    <rPh sb="10" eb="12">
      <t>カイケイ</t>
    </rPh>
    <phoneticPr fontId="2"/>
  </si>
  <si>
    <t>実質公債費比率</t>
    <phoneticPr fontId="5"/>
  </si>
  <si>
    <t>将来負担比率</t>
    <phoneticPr fontId="5"/>
  </si>
  <si>
    <t>将来負担比率</t>
    <phoneticPr fontId="5"/>
  </si>
  <si>
    <t>類似団体内平均値</t>
    <phoneticPr fontId="5"/>
  </si>
  <si>
    <t>実質公債費比率</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</si>
  <si>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</si>
  <si>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</si>
  <si>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</si>
  <si>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</si>
  <si>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</si>
  <si>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t>
    <phoneticPr fontId="5"/>
  </si>
  <si>
    <t>類似団体内平均値</t>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</si>
  <si>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</si>
  <si>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</si>
  <si>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xml:space="preserve"> </t>
    <phoneticPr fontId="5"/>
  </si>
  <si>
    <t xml:space="preserve"> </t>
    <phoneticPr fontId="5"/>
  </si>
  <si>
    <t>将来負担比率はなく、実質公債費比率も類似団体平均値を下回っている。主な要因として、従来から基準財政需要額に算入される地方債を中心とした借入を行うなど起債抑制を行ってきたことがあげられる。今後、引き続きそれぞれの指標を注視しながら健全な財政運営に努め、住民サービスの提供と施設長寿命化を含む社会資本整備等を行う。</t>
    <phoneticPr fontId="5"/>
  </si>
  <si>
    <t>類似団体平均と比較して、将来負担比率については、従来より起債抑制を行ってきたことや基準財政需要額に算入される地方債を中心として借入を行ってきたことにより下回っている。有形固定資産減価償却率は類似団体内平均値より若干低い数値を示しているが、それぞれの施設の老朽化に伴い、上昇していくことが予想される。今後も各公共施設等の個別施設計画に基づき、長寿命化対策を図っ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</si>
</sst>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00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4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187" fontId="1" fillId="6" borderId="188"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0" fontId="17" fillId="0" borderId="41"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59119</c:v>
                </c:pt>
                <c:pt idx="1">
                  <c:v>53895</c:v>
                </c:pt>
                <c:pt idx="2">
                  <c:v>56181</c:v>
                </c:pt>
                <c:pt idx="3">
                  <c:v>47730</c:v>
                </c:pt>
                <c:pt idx="4">
                  <c:v>61921</c:v>
                </c:pt>
              </c:numCache>
            </c:numRef>
          </c:val>
          <c:smooth val="0"/>
          <c:extLst>
            <c:ext xmlns:c16="http://schemas.microsoft.com/office/drawing/2014/chart" uri="{C3380CC4-5D6E-409C-BE32-E72D297353CC}">
              <c16:uniqueId val="{00000000-F5EA-4169-98E7-9638C684FC1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38073</c:v>
                </c:pt>
                <c:pt idx="1">
                  <c:v>39047</c:v>
                </c:pt>
                <c:pt idx="2">
                  <c:v>31269</c:v>
                </c:pt>
                <c:pt idx="3">
                  <c:v>17714</c:v>
                </c:pt>
                <c:pt idx="4">
                  <c:v>31916</c:v>
                </c:pt>
              </c:numCache>
            </c:numRef>
          </c:val>
          <c:smooth val="0"/>
          <c:extLst>
            <c:ext xmlns:c16="http://schemas.microsoft.com/office/drawing/2014/chart" uri="{C3380CC4-5D6E-409C-BE32-E72D297353CC}">
              <c16:uniqueId val="{00000001-F5EA-4169-98E7-9638C684FC18}"/>
            </c:ext>
          </c:extLst>
        </c:ser>
        <c:dLbls>
          <c:showLegendKey val="0"/>
          <c:showVal val="0"/>
          <c:showCatName val="0"/>
          <c:showSerName val="0"/>
          <c:showPercent val="0"/>
          <c:showBubbleSize val="0"/>
        </c:dLbls>
        <c:marker val="1"/>
        <c:smooth val="0"/>
        <c:axId val="-92183552"/>
        <c:axId val="-92181376"/>
      </c:lineChart>
      <c:catAx>
        <c:axId val="-921835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2181376"/>
        <c:crosses val="autoZero"/>
        <c:auto val="1"/>
        <c:lblAlgn val="ctr"/>
        <c:lblOffset val="100"/>
        <c:tickLblSkip val="1"/>
        <c:tickMarkSkip val="1"/>
        <c:noMultiLvlLbl val="0"/>
      </c:catAx>
      <c:valAx>
        <c:axId val="-92181376"/>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21835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5.5</c:v>
                </c:pt>
                <c:pt idx="1">
                  <c:v>4.95</c:v>
                </c:pt>
                <c:pt idx="2">
                  <c:v>8.8800000000000008</c:v>
                </c:pt>
                <c:pt idx="3">
                  <c:v>4.37</c:v>
                </c:pt>
                <c:pt idx="4">
                  <c:v>5.57</c:v>
                </c:pt>
              </c:numCache>
            </c:numRef>
          </c:val>
          <c:extLst>
            <c:ext xmlns:c16="http://schemas.microsoft.com/office/drawing/2014/chart" uri="{C3380CC4-5D6E-409C-BE32-E72D297353CC}">
              <c16:uniqueId val="{00000000-9079-4F13-BDB7-20BC9A20522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33.659999999999997</c:v>
                </c:pt>
                <c:pt idx="1">
                  <c:v>28.31</c:v>
                </c:pt>
                <c:pt idx="2">
                  <c:v>27.76</c:v>
                </c:pt>
                <c:pt idx="3">
                  <c:v>29.28</c:v>
                </c:pt>
                <c:pt idx="4">
                  <c:v>26.27</c:v>
                </c:pt>
              </c:numCache>
            </c:numRef>
          </c:val>
          <c:extLst>
            <c:ext xmlns:c16="http://schemas.microsoft.com/office/drawing/2014/chart" uri="{C3380CC4-5D6E-409C-BE32-E72D297353CC}">
              <c16:uniqueId val="{00000001-9079-4F13-BDB7-20BC9A20522F}"/>
            </c:ext>
          </c:extLst>
        </c:ser>
        <c:dLbls>
          <c:showLegendKey val="0"/>
          <c:showVal val="0"/>
          <c:showCatName val="0"/>
          <c:showSerName val="0"/>
          <c:showPercent val="0"/>
          <c:showBubbleSize val="0"/>
        </c:dLbls>
        <c:gapWidth val="250"/>
        <c:overlap val="100"/>
        <c:axId val="-92188448"/>
        <c:axId val="-18859419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-4.78</c:v>
                </c:pt>
                <c:pt idx="1">
                  <c:v>-5.82</c:v>
                </c:pt>
                <c:pt idx="2">
                  <c:v>2.84</c:v>
                </c:pt>
                <c:pt idx="3">
                  <c:v>-8.61</c:v>
                </c:pt>
                <c:pt idx="4">
                  <c:v>-2.71</c:v>
                </c:pt>
              </c:numCache>
            </c:numRef>
          </c:val>
          <c:smooth val="0"/>
          <c:extLst>
            <c:ext xmlns:c16="http://schemas.microsoft.com/office/drawing/2014/chart" uri="{C3380CC4-5D6E-409C-BE32-E72D297353CC}">
              <c16:uniqueId val="{00000002-9079-4F13-BDB7-20BC9A20522F}"/>
            </c:ext>
          </c:extLst>
        </c:ser>
        <c:dLbls>
          <c:showLegendKey val="0"/>
          <c:showVal val="0"/>
          <c:showCatName val="0"/>
          <c:showSerName val="0"/>
          <c:showPercent val="0"/>
          <c:showBubbleSize val="0"/>
        </c:dLbls>
        <c:marker val="1"/>
        <c:smooth val="0"/>
        <c:axId val="-92188448"/>
        <c:axId val="-1885941984"/>
      </c:lineChart>
      <c:catAx>
        <c:axId val="-92188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885941984"/>
        <c:crosses val="autoZero"/>
        <c:auto val="1"/>
        <c:lblAlgn val="ctr"/>
        <c:lblOffset val="100"/>
        <c:tickLblSkip val="1"/>
        <c:tickMarkSkip val="1"/>
        <c:noMultiLvlLbl val="0"/>
      </c:catAx>
      <c:valAx>
        <c:axId val="-18859419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2188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942-48B0-89C5-5449C749B3C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942-48B0-89C5-5449C749B3C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942-48B0-89C5-5449C749B3C0}"/>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0.08</c:v>
                </c:pt>
                <c:pt idx="2">
                  <c:v>#N/A</c:v>
                </c:pt>
                <c:pt idx="3">
                  <c:v>0.1</c:v>
                </c:pt>
                <c:pt idx="4">
                  <c:v>#N/A</c:v>
                </c:pt>
                <c:pt idx="5">
                  <c:v>0.08</c:v>
                </c:pt>
                <c:pt idx="6">
                  <c:v>#N/A</c:v>
                </c:pt>
                <c:pt idx="7">
                  <c:v>0.1</c:v>
                </c:pt>
                <c:pt idx="8">
                  <c:v>#N/A</c:v>
                </c:pt>
                <c:pt idx="9">
                  <c:v>0.11</c:v>
                </c:pt>
              </c:numCache>
            </c:numRef>
          </c:val>
          <c:extLst>
            <c:ext xmlns:c16="http://schemas.microsoft.com/office/drawing/2014/chart" uri="{C3380CC4-5D6E-409C-BE32-E72D297353CC}">
              <c16:uniqueId val="{00000003-E942-48B0-89C5-5449C749B3C0}"/>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0.95</c:v>
                </c:pt>
                <c:pt idx="2">
                  <c:v>#N/A</c:v>
                </c:pt>
                <c:pt idx="3">
                  <c:v>1.06</c:v>
                </c:pt>
                <c:pt idx="4">
                  <c:v>#N/A</c:v>
                </c:pt>
                <c:pt idx="5">
                  <c:v>0.87</c:v>
                </c:pt>
                <c:pt idx="6">
                  <c:v>#N/A</c:v>
                </c:pt>
                <c:pt idx="7">
                  <c:v>0.33</c:v>
                </c:pt>
                <c:pt idx="8">
                  <c:v>#N/A</c:v>
                </c:pt>
                <c:pt idx="9">
                  <c:v>0.59</c:v>
                </c:pt>
              </c:numCache>
            </c:numRef>
          </c:val>
          <c:extLst>
            <c:ext xmlns:c16="http://schemas.microsoft.com/office/drawing/2014/chart" uri="{C3380CC4-5D6E-409C-BE32-E72D297353CC}">
              <c16:uniqueId val="{00000004-E942-48B0-89C5-5449C749B3C0}"/>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3.51</c:v>
                </c:pt>
                <c:pt idx="2">
                  <c:v>#N/A</c:v>
                </c:pt>
                <c:pt idx="3">
                  <c:v>2.91</c:v>
                </c:pt>
                <c:pt idx="4">
                  <c:v>#N/A</c:v>
                </c:pt>
                <c:pt idx="5">
                  <c:v>2.2000000000000002</c:v>
                </c:pt>
                <c:pt idx="6">
                  <c:v>#N/A</c:v>
                </c:pt>
                <c:pt idx="7">
                  <c:v>2.2999999999999998</c:v>
                </c:pt>
                <c:pt idx="8">
                  <c:v>#N/A</c:v>
                </c:pt>
                <c:pt idx="9">
                  <c:v>2.11</c:v>
                </c:pt>
              </c:numCache>
            </c:numRef>
          </c:val>
          <c:extLst>
            <c:ext xmlns:c16="http://schemas.microsoft.com/office/drawing/2014/chart" uri="{C3380CC4-5D6E-409C-BE32-E72D297353CC}">
              <c16:uniqueId val="{00000005-E942-48B0-89C5-5449C749B3C0}"/>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5.51</c:v>
                </c:pt>
                <c:pt idx="2">
                  <c:v>#N/A</c:v>
                </c:pt>
                <c:pt idx="3">
                  <c:v>4.9400000000000004</c:v>
                </c:pt>
                <c:pt idx="4">
                  <c:v>#N/A</c:v>
                </c:pt>
                <c:pt idx="5">
                  <c:v>8.8699999999999992</c:v>
                </c:pt>
                <c:pt idx="6">
                  <c:v>#N/A</c:v>
                </c:pt>
                <c:pt idx="7">
                  <c:v>4.37</c:v>
                </c:pt>
                <c:pt idx="8">
                  <c:v>#N/A</c:v>
                </c:pt>
                <c:pt idx="9">
                  <c:v>5.63</c:v>
                </c:pt>
              </c:numCache>
            </c:numRef>
          </c:val>
          <c:extLst>
            <c:ext xmlns:c16="http://schemas.microsoft.com/office/drawing/2014/chart" uri="{C3380CC4-5D6E-409C-BE32-E72D297353CC}">
              <c16:uniqueId val="{00000006-E942-48B0-89C5-5449C749B3C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6.54</c:v>
                </c:pt>
                <c:pt idx="2">
                  <c:v>#N/A</c:v>
                </c:pt>
                <c:pt idx="3">
                  <c:v>6.37</c:v>
                </c:pt>
                <c:pt idx="4">
                  <c:v>#N/A</c:v>
                </c:pt>
                <c:pt idx="5">
                  <c:v>6.93</c:v>
                </c:pt>
                <c:pt idx="6">
                  <c:v>#N/A</c:v>
                </c:pt>
                <c:pt idx="7">
                  <c:v>8.3000000000000007</c:v>
                </c:pt>
                <c:pt idx="8">
                  <c:v>#N/A</c:v>
                </c:pt>
                <c:pt idx="9">
                  <c:v>7.77</c:v>
                </c:pt>
              </c:numCache>
            </c:numRef>
          </c:val>
          <c:extLst>
            <c:ext xmlns:c16="http://schemas.microsoft.com/office/drawing/2014/chart" uri="{C3380CC4-5D6E-409C-BE32-E72D297353CC}">
              <c16:uniqueId val="{00000007-E942-48B0-89C5-5449C749B3C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9.14</c:v>
                </c:pt>
                <c:pt idx="2">
                  <c:v>#N/A</c:v>
                </c:pt>
                <c:pt idx="3">
                  <c:v>7.43</c:v>
                </c:pt>
                <c:pt idx="4">
                  <c:v>#N/A</c:v>
                </c:pt>
                <c:pt idx="5">
                  <c:v>7.33</c:v>
                </c:pt>
                <c:pt idx="6">
                  <c:v>#N/A</c:v>
                </c:pt>
                <c:pt idx="7">
                  <c:v>7.51</c:v>
                </c:pt>
                <c:pt idx="8">
                  <c:v>#N/A</c:v>
                </c:pt>
                <c:pt idx="9">
                  <c:v>7.8</c:v>
                </c:pt>
              </c:numCache>
            </c:numRef>
          </c:val>
          <c:extLst>
            <c:ext xmlns:c16="http://schemas.microsoft.com/office/drawing/2014/chart" uri="{C3380CC4-5D6E-409C-BE32-E72D297353CC}">
              <c16:uniqueId val="{00000008-E942-48B0-89C5-5449C749B3C0}"/>
            </c:ext>
          </c:extLst>
        </c:ser>
        <c:ser>
          <c:idx val="9"/>
          <c:order val="9"/>
          <c:tx>
            <c:strRef>
              <c:f>データシート!$A$36</c:f>
              <c:strCache>
                <c:ptCount val="1"/>
                <c:pt idx="0">
                  <c:v>土地取得特別会計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0</c:v>
                </c:pt>
                <c:pt idx="2">
                  <c:v>#N/A</c:v>
                </c:pt>
                <c:pt idx="3">
                  <c:v>0</c:v>
                </c:pt>
                <c:pt idx="4">
                  <c:v>#N/A</c:v>
                </c:pt>
                <c:pt idx="5">
                  <c:v>0</c:v>
                </c:pt>
                <c:pt idx="6">
                  <c:v>#N/A</c:v>
                </c:pt>
                <c:pt idx="7">
                  <c:v>0</c:v>
                </c:pt>
                <c:pt idx="8">
                  <c:v>0.05</c:v>
                </c:pt>
                <c:pt idx="9">
                  <c:v>#N/A</c:v>
                </c:pt>
              </c:numCache>
            </c:numRef>
          </c:val>
          <c:extLst>
            <c:ext xmlns:c16="http://schemas.microsoft.com/office/drawing/2014/chart" uri="{C3380CC4-5D6E-409C-BE32-E72D297353CC}">
              <c16:uniqueId val="{00000009-E942-48B0-89C5-5449C749B3C0}"/>
            </c:ext>
          </c:extLst>
        </c:ser>
        <c:dLbls>
          <c:showLegendKey val="0"/>
          <c:showVal val="0"/>
          <c:showCatName val="0"/>
          <c:showSerName val="0"/>
          <c:showPercent val="0"/>
          <c:showBubbleSize val="0"/>
        </c:dLbls>
        <c:gapWidth val="150"/>
        <c:overlap val="100"/>
        <c:axId val="-1885940896"/>
        <c:axId val="-1885938720"/>
      </c:barChart>
      <c:catAx>
        <c:axId val="-1885940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85938720"/>
        <c:crosses val="autoZero"/>
        <c:auto val="1"/>
        <c:lblAlgn val="ctr"/>
        <c:lblOffset val="100"/>
        <c:tickLblSkip val="1"/>
        <c:tickMarkSkip val="1"/>
        <c:noMultiLvlLbl val="0"/>
      </c:catAx>
      <c:valAx>
        <c:axId val="-18859387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859408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969</c:v>
                </c:pt>
                <c:pt idx="5">
                  <c:v>1004</c:v>
                </c:pt>
                <c:pt idx="8">
                  <c:v>1035</c:v>
                </c:pt>
                <c:pt idx="11">
                  <c:v>1052</c:v>
                </c:pt>
                <c:pt idx="14">
                  <c:v>1068</c:v>
                </c:pt>
              </c:numCache>
            </c:numRef>
          </c:val>
          <c:extLst>
            <c:ext xmlns:c16="http://schemas.microsoft.com/office/drawing/2014/chart" uri="{C3380CC4-5D6E-409C-BE32-E72D297353CC}">
              <c16:uniqueId val="{00000000-6EC4-44F9-B3F4-7010A327BE7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EC4-44F9-B3F4-7010A327BE7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EC4-44F9-B3F4-7010A327BE7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c:v>
                </c:pt>
                <c:pt idx="3">
                  <c:v>6</c:v>
                </c:pt>
                <c:pt idx="6">
                  <c:v>6</c:v>
                </c:pt>
                <c:pt idx="9">
                  <c:v>6</c:v>
                </c:pt>
                <c:pt idx="12">
                  <c:v>6</c:v>
                </c:pt>
              </c:numCache>
            </c:numRef>
          </c:val>
          <c:extLst>
            <c:ext xmlns:c16="http://schemas.microsoft.com/office/drawing/2014/chart" uri="{C3380CC4-5D6E-409C-BE32-E72D297353CC}">
              <c16:uniqueId val="{00000003-6EC4-44F9-B3F4-7010A327BE7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486</c:v>
                </c:pt>
                <c:pt idx="3">
                  <c:v>493</c:v>
                </c:pt>
                <c:pt idx="6">
                  <c:v>445</c:v>
                </c:pt>
                <c:pt idx="9">
                  <c:v>458</c:v>
                </c:pt>
                <c:pt idx="12">
                  <c:v>439</c:v>
                </c:pt>
              </c:numCache>
            </c:numRef>
          </c:val>
          <c:extLst>
            <c:ext xmlns:c16="http://schemas.microsoft.com/office/drawing/2014/chart" uri="{C3380CC4-5D6E-409C-BE32-E72D297353CC}">
              <c16:uniqueId val="{00000004-6EC4-44F9-B3F4-7010A327BE7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EC4-44F9-B3F4-7010A327BE7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EC4-44F9-B3F4-7010A327BE7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650</c:v>
                </c:pt>
                <c:pt idx="3">
                  <c:v>802</c:v>
                </c:pt>
                <c:pt idx="6">
                  <c:v>918</c:v>
                </c:pt>
                <c:pt idx="9">
                  <c:v>974</c:v>
                </c:pt>
                <c:pt idx="12">
                  <c:v>1008</c:v>
                </c:pt>
              </c:numCache>
            </c:numRef>
          </c:val>
          <c:extLst>
            <c:ext xmlns:c16="http://schemas.microsoft.com/office/drawing/2014/chart" uri="{C3380CC4-5D6E-409C-BE32-E72D297353CC}">
              <c16:uniqueId val="{00000007-6EC4-44F9-B3F4-7010A327BE72}"/>
            </c:ext>
          </c:extLst>
        </c:ser>
        <c:dLbls>
          <c:showLegendKey val="0"/>
          <c:showVal val="0"/>
          <c:showCatName val="0"/>
          <c:showSerName val="0"/>
          <c:showPercent val="0"/>
          <c:showBubbleSize val="0"/>
        </c:dLbls>
        <c:gapWidth val="100"/>
        <c:overlap val="100"/>
        <c:axId val="-1885953952"/>
        <c:axId val="-18859403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173</c:v>
                </c:pt>
                <c:pt idx="2">
                  <c:v>#N/A</c:v>
                </c:pt>
                <c:pt idx="3">
                  <c:v>#N/A</c:v>
                </c:pt>
                <c:pt idx="4">
                  <c:v>297</c:v>
                </c:pt>
                <c:pt idx="5">
                  <c:v>#N/A</c:v>
                </c:pt>
                <c:pt idx="6">
                  <c:v>#N/A</c:v>
                </c:pt>
                <c:pt idx="7">
                  <c:v>334</c:v>
                </c:pt>
                <c:pt idx="8">
                  <c:v>#N/A</c:v>
                </c:pt>
                <c:pt idx="9">
                  <c:v>#N/A</c:v>
                </c:pt>
                <c:pt idx="10">
                  <c:v>386</c:v>
                </c:pt>
                <c:pt idx="11">
                  <c:v>#N/A</c:v>
                </c:pt>
                <c:pt idx="12">
                  <c:v>#N/A</c:v>
                </c:pt>
                <c:pt idx="13">
                  <c:v>385</c:v>
                </c:pt>
                <c:pt idx="14">
                  <c:v>#N/A</c:v>
                </c:pt>
              </c:numCache>
            </c:numRef>
          </c:val>
          <c:smooth val="0"/>
          <c:extLst>
            <c:ext xmlns:c16="http://schemas.microsoft.com/office/drawing/2014/chart" uri="{C3380CC4-5D6E-409C-BE32-E72D297353CC}">
              <c16:uniqueId val="{00000008-6EC4-44F9-B3F4-7010A327BE72}"/>
            </c:ext>
          </c:extLst>
        </c:ser>
        <c:dLbls>
          <c:showLegendKey val="0"/>
          <c:showVal val="0"/>
          <c:showCatName val="0"/>
          <c:showSerName val="0"/>
          <c:showPercent val="0"/>
          <c:showBubbleSize val="0"/>
        </c:dLbls>
        <c:marker val="1"/>
        <c:smooth val="0"/>
        <c:axId val="-1885953952"/>
        <c:axId val="-1885940352"/>
      </c:lineChart>
      <c:catAx>
        <c:axId val="-1885953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85940352"/>
        <c:crosses val="autoZero"/>
        <c:auto val="1"/>
        <c:lblAlgn val="ctr"/>
        <c:lblOffset val="100"/>
        <c:tickLblSkip val="1"/>
        <c:tickMarkSkip val="1"/>
        <c:noMultiLvlLbl val="0"/>
      </c:catAx>
      <c:valAx>
        <c:axId val="-18859403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85953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15105</c:v>
                </c:pt>
                <c:pt idx="5">
                  <c:v>15275</c:v>
                </c:pt>
                <c:pt idx="8">
                  <c:v>15311</c:v>
                </c:pt>
                <c:pt idx="11">
                  <c:v>14974</c:v>
                </c:pt>
                <c:pt idx="14">
                  <c:v>14536</c:v>
                </c:pt>
              </c:numCache>
            </c:numRef>
          </c:val>
          <c:extLst>
            <c:ext xmlns:c16="http://schemas.microsoft.com/office/drawing/2014/chart" uri="{C3380CC4-5D6E-409C-BE32-E72D297353CC}">
              <c16:uniqueId val="{00000000-2CB0-4CC1-9A7B-3D09419C55E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2CB0-4CC1-9A7B-3D09419C55E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5955</c:v>
                </c:pt>
                <c:pt idx="5">
                  <c:v>5649</c:v>
                </c:pt>
                <c:pt idx="8">
                  <c:v>6258</c:v>
                </c:pt>
                <c:pt idx="11">
                  <c:v>6873</c:v>
                </c:pt>
                <c:pt idx="14">
                  <c:v>6985</c:v>
                </c:pt>
              </c:numCache>
            </c:numRef>
          </c:val>
          <c:extLst>
            <c:ext xmlns:c16="http://schemas.microsoft.com/office/drawing/2014/chart" uri="{C3380CC4-5D6E-409C-BE32-E72D297353CC}">
              <c16:uniqueId val="{00000002-2CB0-4CC1-9A7B-3D09419C55E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CB0-4CC1-9A7B-3D09419C55E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CB0-4CC1-9A7B-3D09419C55E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CB0-4CC1-9A7B-3D09419C55E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573</c:v>
                </c:pt>
                <c:pt idx="3">
                  <c:v>169</c:v>
                </c:pt>
                <c:pt idx="6">
                  <c:v>0</c:v>
                </c:pt>
                <c:pt idx="9">
                  <c:v>0</c:v>
                </c:pt>
                <c:pt idx="12">
                  <c:v>0</c:v>
                </c:pt>
              </c:numCache>
            </c:numRef>
          </c:val>
          <c:extLst>
            <c:ext xmlns:c16="http://schemas.microsoft.com/office/drawing/2014/chart" uri="{C3380CC4-5D6E-409C-BE32-E72D297353CC}">
              <c16:uniqueId val="{00000006-2CB0-4CC1-9A7B-3D09419C55E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37</c:v>
                </c:pt>
                <c:pt idx="3">
                  <c:v>29</c:v>
                </c:pt>
                <c:pt idx="6">
                  <c:v>20</c:v>
                </c:pt>
                <c:pt idx="9">
                  <c:v>21</c:v>
                </c:pt>
                <c:pt idx="12">
                  <c:v>12</c:v>
                </c:pt>
              </c:numCache>
            </c:numRef>
          </c:val>
          <c:extLst>
            <c:ext xmlns:c16="http://schemas.microsoft.com/office/drawing/2014/chart" uri="{C3380CC4-5D6E-409C-BE32-E72D297353CC}">
              <c16:uniqueId val="{00000007-2CB0-4CC1-9A7B-3D09419C55E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8254</c:v>
                </c:pt>
                <c:pt idx="3">
                  <c:v>8353</c:v>
                </c:pt>
                <c:pt idx="6">
                  <c:v>8223</c:v>
                </c:pt>
                <c:pt idx="9">
                  <c:v>8035</c:v>
                </c:pt>
                <c:pt idx="12">
                  <c:v>7629</c:v>
                </c:pt>
              </c:numCache>
            </c:numRef>
          </c:val>
          <c:extLst>
            <c:ext xmlns:c16="http://schemas.microsoft.com/office/drawing/2014/chart" uri="{C3380CC4-5D6E-409C-BE32-E72D297353CC}">
              <c16:uniqueId val="{00000008-2CB0-4CC1-9A7B-3D09419C55E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CB0-4CC1-9A7B-3D09419C55E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10254</c:v>
                </c:pt>
                <c:pt idx="3">
                  <c:v>10534</c:v>
                </c:pt>
                <c:pt idx="6">
                  <c:v>10774</c:v>
                </c:pt>
                <c:pt idx="9">
                  <c:v>10332</c:v>
                </c:pt>
                <c:pt idx="12">
                  <c:v>9703</c:v>
                </c:pt>
              </c:numCache>
            </c:numRef>
          </c:val>
          <c:extLst>
            <c:ext xmlns:c16="http://schemas.microsoft.com/office/drawing/2014/chart" uri="{C3380CC4-5D6E-409C-BE32-E72D297353CC}">
              <c16:uniqueId val="{0000000A-2CB0-4CC1-9A7B-3D09419C55ED}"/>
            </c:ext>
          </c:extLst>
        </c:ser>
        <c:dLbls>
          <c:showLegendKey val="0"/>
          <c:showVal val="0"/>
          <c:showCatName val="0"/>
          <c:showSerName val="0"/>
          <c:showPercent val="0"/>
          <c:showBubbleSize val="0"/>
        </c:dLbls>
        <c:gapWidth val="100"/>
        <c:overlap val="100"/>
        <c:axId val="-1885952320"/>
        <c:axId val="-18859534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CB0-4CC1-9A7B-3D09419C55ED}"/>
            </c:ext>
          </c:extLst>
        </c:ser>
        <c:dLbls>
          <c:showLegendKey val="0"/>
          <c:showVal val="0"/>
          <c:showCatName val="0"/>
          <c:showSerName val="0"/>
          <c:showPercent val="0"/>
          <c:showBubbleSize val="0"/>
        </c:dLbls>
        <c:marker val="1"/>
        <c:smooth val="0"/>
        <c:axId val="-1885952320"/>
        <c:axId val="-1885953408"/>
      </c:lineChart>
      <c:catAx>
        <c:axId val="-1885952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885953408"/>
        <c:crosses val="autoZero"/>
        <c:auto val="1"/>
        <c:lblAlgn val="ctr"/>
        <c:lblOffset val="100"/>
        <c:tickLblSkip val="1"/>
        <c:tickMarkSkip val="1"/>
        <c:noMultiLvlLbl val="0"/>
      </c:catAx>
      <c:valAx>
        <c:axId val="-18859534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85952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2718</c:v>
                </c:pt>
                <c:pt idx="1">
                  <c:v>2790</c:v>
                </c:pt>
                <c:pt idx="2">
                  <c:v>2597</c:v>
                </c:pt>
              </c:numCache>
            </c:numRef>
          </c:val>
          <c:extLst>
            <c:ext xmlns:c16="http://schemas.microsoft.com/office/drawing/2014/chart" uri="{C3380CC4-5D6E-409C-BE32-E72D297353CC}">
              <c16:uniqueId val="{00000000-5939-4390-844A-228C9E06B70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704</c:v>
                </c:pt>
                <c:pt idx="1">
                  <c:v>704</c:v>
                </c:pt>
                <c:pt idx="2">
                  <c:v>751</c:v>
                </c:pt>
              </c:numCache>
            </c:numRef>
          </c:val>
          <c:extLst>
            <c:ext xmlns:c16="http://schemas.microsoft.com/office/drawing/2014/chart" uri="{C3380CC4-5D6E-409C-BE32-E72D297353CC}">
              <c16:uniqueId val="{00000001-5939-4390-844A-228C9E06B70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2033</c:v>
                </c:pt>
                <c:pt idx="1">
                  <c:v>2481</c:v>
                </c:pt>
                <c:pt idx="2">
                  <c:v>2759</c:v>
                </c:pt>
              </c:numCache>
            </c:numRef>
          </c:val>
          <c:extLst>
            <c:ext xmlns:c16="http://schemas.microsoft.com/office/drawing/2014/chart" uri="{C3380CC4-5D6E-409C-BE32-E72D297353CC}">
              <c16:uniqueId val="{00000002-5939-4390-844A-228C9E06B705}"/>
            </c:ext>
          </c:extLst>
        </c:ser>
        <c:dLbls>
          <c:showLegendKey val="0"/>
          <c:showVal val="0"/>
          <c:showCatName val="0"/>
          <c:showSerName val="0"/>
          <c:showPercent val="0"/>
          <c:showBubbleSize val="0"/>
        </c:dLbls>
        <c:gapWidth val="120"/>
        <c:overlap val="100"/>
        <c:axId val="-1885948512"/>
        <c:axId val="-1885952864"/>
      </c:barChart>
      <c:catAx>
        <c:axId val="-1885948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885952864"/>
        <c:crosses val="autoZero"/>
        <c:auto val="1"/>
        <c:lblAlgn val="ctr"/>
        <c:lblOffset val="100"/>
        <c:tickLblSkip val="1"/>
        <c:tickMarkSkip val="1"/>
        <c:noMultiLvlLbl val="0"/>
      </c:catAx>
      <c:valAx>
        <c:axId val="-18859528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885948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{FA7935D8-11FB-4B52-A482-E38E5B6DD09A}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A9D-410D-AFAD-6A68CFE615B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{E64B46B6-A2BD-4E4A-8DD7-FF826B69F9AF}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A9D-410D-AFAD-6A68CFE615B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{3D8E59F1-DBD0-4EF8-960E-9BE2D713C502}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A9D-410D-AFAD-6A68CFE615B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{F3F5202F-954A-4CF2-8496-73375BDAEF4F}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A9D-410D-AFAD-6A68CFE615B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{291129EB-9063-4215-96B1-44039CFB247C}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A9D-410D-AFAD-6A68CFE615B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{D51DCFE5-85DE-4803-A95A-BB0FF81C2A2A}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A9D-410D-AFAD-6A68CFE615B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{5F8E3650-E325-47E0-80F5-D4D1B5E34431}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A9D-410D-AFAD-6A68CFE615B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{55387A95-D9C0-4B69-8AD4-A6B40AB24222}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A9D-410D-AFAD-6A68CFE615B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{C9CFF6F2-7890-4773-8619-9424B775B29D}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A9D-410D-AFAD-6A68CFE615B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55.1</c:v>
                </c:pt>
                <c:pt idx="8">
                  <c:v>56.4</c:v>
                </c:pt>
                <c:pt idx="16">
                  <c:v>57.8</c:v>
                </c:pt>
                <c:pt idx="24">
                  <c:v>59.5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A9D-410D-AFAD-6A68CFE615B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{1989AD97-D5D6-46B6-A5ED-06FF16F27C56}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A9D-410D-AFAD-6A68CFE615B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{FBACADA1-F3D9-4654-9FBD-8FC44E0194C4}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A9D-410D-AFAD-6A68CFE615B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{D4629FCC-7490-4F1D-9ADF-7A34663D4868}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A9D-410D-AFAD-6A68CFE615B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{94A8EC3A-8C43-40DA-B1F2-2A462A9356EC}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A9D-410D-AFAD-6A68CFE615B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{C7A5DFFB-35CE-4B5B-854D-35E5D13D876B}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A9D-410D-AFAD-6A68CFE615B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{1FCF315F-567E-4EB0-920F-86DA20CB0FC7}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A9D-410D-AFAD-6A68CFE615B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{E76C6390-98C0-4E6D-B3A6-26FB9DE3C591}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A9D-410D-AFAD-6A68CFE615B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{0E0AA59A-E2EA-4BDC-AE28-21F906B9251A}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A9D-410D-AFAD-6A68CFE615B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{DECED3BC-81A5-407A-858F-1CD5682B74A0}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A9D-410D-AFAD-6A68CFE615B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61.3</c:v>
                </c:pt>
                <c:pt idx="8">
                  <c:v>62.2</c:v>
                </c:pt>
                <c:pt idx="16">
                  <c:v>63.6</c:v>
                </c:pt>
                <c:pt idx="24">
                  <c:v>64.7</c:v>
                </c:pt>
              </c:numCache>
            </c:numRef>
          </c:xVal>
          <c:yVal>
            <c:numRef>
              <c:f>公会計指標分析・財政指標組合せ分析表!$BP$55:$DC$55</c:f>
              <c:numCache>
                <c:formatCode>#,##0.0;"▲ "#,##0.0</c:formatCode>
                <c:ptCount val="40"/>
                <c:pt idx="0">
                  <c:v>10.4</c:v>
                </c:pt>
                <c:pt idx="8">
                  <c:v>10.9</c:v>
                </c:pt>
                <c:pt idx="16">
                  <c:v>6.5</c:v>
                </c:pt>
                <c:pt idx="24">
                  <c:v>0</c:v>
                </c:pt>
              </c:numCache>
            </c:numRef>
          </c:yVal>
          <c:smooth val="0"/>
          <c:extLst>
            <c:ext xmlns:c16="http://schemas.microsoft.com/office/drawing/2014/chart" uri="{C3380CC4-5D6E-409C-BE32-E72D297353CC}">
              <c16:uniqueId val="{00000013-DA9D-410D-AFAD-6A68CFE615B1}"/>
            </c:ext>
          </c:extLst>
        </c:ser>
        <c:dLbls>
          <c:showLegendKey val="0"/>
          <c:showVal val="1"/>
          <c:showCatName val="0"/>
          <c:showSerName val="0"/>
          <c:showPercent val="0"/>
          <c:showBubbleSize val="0"/>
        </c:dLbls>
        <c:axId val="-92192800"/>
        <c:axId val="-92185728"/>
      </c:scatterChart>
      <c:valAx>
        <c:axId val="-9219280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2185728"/>
        <c:crosses val="autoZero"/>
        <c:crossBetween val="midCat"/>
      </c:valAx>
      <c:valAx>
        <c:axId val="-92185728"/>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9219280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{9A30344F-065D-4BD5-8E53-FC67DADE53E3}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CCF-4710-A866-BDDC85DB066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{AF5B4E7E-5E09-43CF-A10F-A11E96D44B23}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CCF-4710-A866-BDDC85DB066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{CCF477F4-6CC6-45D6-BF01-AF27982BA7CE}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CCF-4710-A866-BDDC85DB066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{B42B6B22-DDA8-4C2D-B9CA-93903068687D}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CCF-4710-A866-BDDC85DB066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{64C4775E-E9CD-4F10-9CBB-6A2039C5C8DB}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CCF-4710-A866-BDDC85DB066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{7EADA98C-B8D7-4650-8E6C-8C2034BD8A87}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CCF-4710-A866-BDDC85DB066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{1096972A-3CCC-43C8-BDA4-806D60CB2FE9}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CCF-4710-A866-BDDC85DB0661}"/>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{D0B1F894-0CF4-41C2-B6EC-D737CF0DDF9D}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CCF-4710-A866-BDDC85DB066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{6DC86C07-F083-4DEC-AB12-93BC25F38ECB}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CCF-4710-A866-BDDC85DB066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1.9</c:v>
                </c:pt>
                <c:pt idx="8">
                  <c:v>2.6</c:v>
                </c:pt>
                <c:pt idx="16">
                  <c:v>3.2</c:v>
                </c:pt>
                <c:pt idx="24">
                  <c:v>4</c:v>
                </c:pt>
                <c:pt idx="32">
                  <c:v>4.2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CCF-4710-A866-BDDC85DB066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{5FADBED0-EB03-4FD9-ADB9-E3EDBABB60A2}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CCF-4710-A866-BDDC85DB066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{DF36408F-22BD-4356-A607-565B45635EE4}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CCF-4710-A866-BDDC85DB066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{AF138B77-304F-48C6-A777-CD4E4AE15ECF}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CCF-4710-A866-BDDC85DB066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{929B46DA-7CE9-4F97-8779-5F3ED5F8F861}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CCF-4710-A866-BDDC85DB066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{AEB42BE8-C51C-418D-9FA0-8A5876BAE568}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CCF-4710-A866-BDDC85DB066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{E9F5EAB4-E3E9-4FDC-B3E1-1337B1AF8C14}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CCF-4710-A866-BDDC85DB066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{48D017D8-6AD2-44DE-8105-B238405FF410}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CCF-4710-A866-BDDC85DB066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{7BF30658-3F49-4EA8-B786-D7BCEB66314E}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CCF-4710-A866-BDDC85DB066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{C925554F-0B23-429C-AAC7-37B04CAC552E}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CCF-4710-A866-BDDC85DB066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5.9</c:v>
                </c:pt>
                <c:pt idx="16">
                  <c:v>5.9</c:v>
                </c:pt>
                <c:pt idx="24">
                  <c:v>6.1</c:v>
                </c:pt>
                <c:pt idx="32">
                  <c:v>6.5</c:v>
                </c:pt>
              </c:numCache>
            </c:numRef>
          </c:xVal>
          <c:yVal>
            <c:numRef>
              <c:f>公会計指標分析・財政指標組合せ分析表!$BP$77:$DC$77</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5CCF-4710-A866-BDDC85DB0661}"/>
            </c:ext>
          </c:extLst>
        </c:ser>
        <c:dLbls>
          <c:showLegendKey val="0"/>
          <c:showVal val="1"/>
          <c:showCatName val="0"/>
          <c:showSerName val="0"/>
          <c:showPercent val="0"/>
          <c:showBubbleSize val="0"/>
        </c:dLbls>
        <c:axId val="-92179200"/>
        <c:axId val="-92190624"/>
      </c:scatterChart>
      <c:valAx>
        <c:axId val="-92179200"/>
        <c:scaling>
          <c:orientation val="maxMin"/>
          <c:max val="6.6999999999999993"/>
          <c:min val="5.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2190624"/>
        <c:crosses val="autoZero"/>
        <c:crossBetween val="midCat"/>
      </c:valAx>
      <c:valAx>
        <c:axId val="-92190624"/>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92179200"/>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u="sng">
              <a:solidFill>
                <a:sysClr val="windowText" lastClr="000000"/>
              </a:solidFill>
              <a:latin typeface="ＭＳ ゴシック" pitchFamily="49" charset="-128"/>
              <a:ea typeface="ＭＳ ゴシック" pitchFamily="49" charset="-128"/>
            </a:rPr>
            <a:t>令和５年度単年</a:t>
          </a:r>
          <a:r>
            <a:rPr kumimoji="1" lang="ja-JP" altLang="en-US" sz="1400">
              <a:solidFill>
                <a:sysClr val="windowText" lastClr="000000"/>
              </a:solidFill>
              <a:latin typeface="ＭＳ ゴシック" pitchFamily="49" charset="-128"/>
              <a:ea typeface="ＭＳ ゴシック" pitchFamily="49" charset="-128"/>
            </a:rPr>
            <a:t>での実質公債費比率は前年度比△</a:t>
          </a:r>
          <a:r>
            <a:rPr kumimoji="1" lang="en-US" altLang="ja-JP" sz="1400">
              <a:solidFill>
                <a:sysClr val="windowText" lastClr="000000"/>
              </a:solidFill>
              <a:latin typeface="ＭＳ ゴシック" pitchFamily="49" charset="-128"/>
              <a:ea typeface="ＭＳ ゴシック" pitchFamily="49" charset="-128"/>
            </a:rPr>
            <a:t>0.2</a:t>
          </a:r>
          <a:r>
            <a:rPr kumimoji="1" lang="ja-JP" altLang="en-US" sz="1400">
              <a:solidFill>
                <a:sysClr val="windowText" lastClr="000000"/>
              </a:solidFill>
              <a:latin typeface="ＭＳ ゴシック" pitchFamily="49" charset="-128"/>
              <a:ea typeface="ＭＳ ゴシック" pitchFamily="49" charset="-128"/>
            </a:rPr>
            <a:t>ポイントとなったが、令和元年度以降３カ年平均としては増加しており、その要因として、令和４年度から開始した清掃センター整備事業などの高額な元金償還が主に影響していると捉えている。類似団体内平均比では、低い水準にあるには、従来より起債抑制を行ってきたことや、基準財政需要額に算入される地方債を中心とした借入を行ってきたことにより、実質公債費比率（分子）を抑えていると考えられる。引き続き、将来の公債費の推移に配慮し、最少の経費で最大の効果をあげることができるよう事業を遂行す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将来負担比率の分子はマイナスで推移している。主な要因として、起債抑制を行ってきたことにより、将来負担である地方債の現在高が比較的小さく表れているため、将来負担額が充当可能財源等を下回ったことがあげられる。今後、公共施設の長寿命化事業が予定されており、大幅な基金残高の減少、地方債残高の増加が見込まれるが、将来負担比率に目を配りながら健全な財政運営に努め、住民サービスの提供と施設長寿命化を含む社会資本整備等を行う。</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三重県菰野町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全体では前年度比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百万円の増加となった。主な要因は以下のとおり。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b="1" u="none">
              <a:solidFill>
                <a:schemeClr val="dk1"/>
              </a:solidFill>
              <a:effectLst/>
              <a:latin typeface="ＭＳ Ｐゴシック" panose="020B0600070205080204" pitchFamily="50" charset="-128"/>
              <a:ea typeface="ＭＳ Ｐゴシック" panose="020B0600070205080204" pitchFamily="50" charset="-128"/>
              <a:cs typeface="+mn-cs"/>
            </a:rPr>
            <a:t>主な増加基金</a:t>
          </a:r>
          <a:endParaRPr kumimoji="1" lang="en-US" altLang="ja-JP" sz="1300" b="1" u="none">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u="sng">
              <a:solidFill>
                <a:schemeClr val="dk1"/>
              </a:solidFill>
              <a:effectLst/>
              <a:latin typeface="ＭＳ Ｐゴシック" panose="020B0600070205080204" pitchFamily="50" charset="-128"/>
              <a:ea typeface="ＭＳ Ｐゴシック" panose="020B0600070205080204" pitchFamily="50" charset="-128"/>
              <a:cs typeface="+mn-cs"/>
            </a:rPr>
            <a:t>公共施設整備基金　　　　　　　　　　　　　</a:t>
          </a:r>
          <a:r>
            <a:rPr kumimoji="1" lang="en-US" altLang="ja-JP" sz="1300" u="sng">
              <a:solidFill>
                <a:schemeClr val="dk1"/>
              </a:solidFill>
              <a:effectLst/>
              <a:latin typeface="ＭＳ Ｐゴシック" panose="020B0600070205080204" pitchFamily="50" charset="-128"/>
              <a:ea typeface="ＭＳ Ｐゴシック" panose="020B0600070205080204" pitchFamily="50" charset="-128"/>
              <a:cs typeface="+mn-cs"/>
            </a:rPr>
            <a:t>251,045</a:t>
          </a:r>
          <a:r>
            <a:rPr kumimoji="1" lang="ja-JP" altLang="en-US" sz="1300" u="sng">
              <a:solidFill>
                <a:schemeClr val="dk1"/>
              </a:solidFill>
              <a:effectLst/>
              <a:latin typeface="ＭＳ Ｐゴシック" panose="020B0600070205080204" pitchFamily="50" charset="-128"/>
              <a:ea typeface="ＭＳ Ｐゴシック" panose="020B0600070205080204" pitchFamily="50" charset="-128"/>
              <a:cs typeface="+mn-cs"/>
            </a:rPr>
            <a:t>千円</a:t>
          </a:r>
          <a:endParaRPr kumimoji="1" lang="en-US" altLang="ja-JP" sz="1300" u="sng">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u="sng">
              <a:solidFill>
                <a:schemeClr val="dk1"/>
              </a:solidFill>
              <a:effectLst/>
              <a:latin typeface="ＭＳ Ｐゴシック" panose="020B0600070205080204" pitchFamily="50" charset="-128"/>
              <a:ea typeface="ＭＳ Ｐゴシック" panose="020B0600070205080204" pitchFamily="50" charset="-128"/>
              <a:cs typeface="+mn-cs"/>
            </a:rPr>
            <a:t>減債基金　　　　　　　　　　　　　　　　　　　　</a:t>
          </a:r>
          <a:r>
            <a:rPr kumimoji="1" lang="en-US" altLang="ja-JP" sz="1300" u="sng">
              <a:solidFill>
                <a:schemeClr val="dk1"/>
              </a:solidFill>
              <a:effectLst/>
              <a:latin typeface="ＭＳ Ｐゴシック" panose="020B0600070205080204" pitchFamily="50" charset="-128"/>
              <a:ea typeface="ＭＳ Ｐゴシック" panose="020B0600070205080204" pitchFamily="50" charset="-128"/>
              <a:cs typeface="+mn-cs"/>
            </a:rPr>
            <a:t>46,253</a:t>
          </a:r>
          <a:r>
            <a:rPr kumimoji="1" lang="ja-JP" altLang="en-US" sz="1300" u="sng">
              <a:solidFill>
                <a:schemeClr val="dk1"/>
              </a:solidFill>
              <a:effectLst/>
              <a:latin typeface="ＭＳ Ｐゴシック" panose="020B0600070205080204" pitchFamily="50" charset="-128"/>
              <a:ea typeface="ＭＳ Ｐゴシック" panose="020B0600070205080204" pitchFamily="50" charset="-128"/>
              <a:cs typeface="+mn-cs"/>
            </a:rPr>
            <a:t>千円</a:t>
          </a:r>
          <a:endParaRPr kumimoji="1" lang="en-US" altLang="ja-JP" sz="1300" u="sng">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u="sng">
              <a:solidFill>
                <a:schemeClr val="dk1"/>
              </a:solidFill>
              <a:effectLst/>
              <a:latin typeface="ＭＳ Ｐゴシック" panose="020B0600070205080204" pitchFamily="50" charset="-128"/>
              <a:ea typeface="ＭＳ Ｐゴシック" panose="020B0600070205080204" pitchFamily="50" charset="-128"/>
              <a:cs typeface="+mn-cs"/>
            </a:rPr>
            <a:t>奨学基金　　　　　　　　　　　　　　　　　　　　　</a:t>
          </a:r>
          <a:r>
            <a:rPr kumimoji="1" lang="en-US" altLang="ja-JP" sz="1300" u="sng">
              <a:solidFill>
                <a:schemeClr val="dk1"/>
              </a:solidFill>
              <a:effectLst/>
              <a:latin typeface="ＭＳ Ｐゴシック" panose="020B0600070205080204" pitchFamily="50" charset="-128"/>
              <a:ea typeface="ＭＳ Ｐゴシック" panose="020B0600070205080204" pitchFamily="50" charset="-128"/>
              <a:cs typeface="+mn-cs"/>
            </a:rPr>
            <a:t>1,135</a:t>
          </a:r>
          <a:r>
            <a:rPr kumimoji="1" lang="ja-JP" altLang="en-US" sz="1300" u="sng">
              <a:solidFill>
                <a:schemeClr val="dk1"/>
              </a:solidFill>
              <a:effectLst/>
              <a:latin typeface="ＭＳ Ｐゴシック" panose="020B0600070205080204" pitchFamily="50" charset="-128"/>
              <a:ea typeface="ＭＳ Ｐゴシック" panose="020B0600070205080204" pitchFamily="50" charset="-128"/>
              <a:cs typeface="+mn-cs"/>
            </a:rPr>
            <a:t>千円</a:t>
          </a:r>
          <a:endParaRPr kumimoji="1" lang="en-US" altLang="ja-JP" sz="1300" u="sng">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u="sng">
              <a:solidFill>
                <a:schemeClr val="dk1"/>
              </a:solidFill>
              <a:effectLst/>
              <a:latin typeface="ＭＳ Ｐゴシック" panose="020B0600070205080204" pitchFamily="50" charset="-128"/>
              <a:ea typeface="ＭＳ Ｐゴシック" panose="020B0600070205080204" pitchFamily="50" charset="-128"/>
              <a:cs typeface="+mn-cs"/>
            </a:rPr>
            <a:t>ふるさと菰野応援基金　　　　　　　　　　　　　</a:t>
          </a:r>
          <a:r>
            <a:rPr kumimoji="1" lang="en-US" altLang="ja-JP" sz="1300" u="sng">
              <a:solidFill>
                <a:schemeClr val="dk1"/>
              </a:solidFill>
              <a:effectLst/>
              <a:latin typeface="ＭＳ Ｐゴシック" panose="020B0600070205080204" pitchFamily="50" charset="-128"/>
              <a:ea typeface="ＭＳ Ｐゴシック" panose="020B0600070205080204" pitchFamily="50" charset="-128"/>
              <a:cs typeface="+mn-cs"/>
            </a:rPr>
            <a:t>5,981</a:t>
          </a:r>
          <a:r>
            <a:rPr kumimoji="1" lang="ja-JP" altLang="en-US" sz="1300" u="sng">
              <a:solidFill>
                <a:schemeClr val="dk1"/>
              </a:solidFill>
              <a:effectLst/>
              <a:latin typeface="ＭＳ Ｐゴシック" panose="020B0600070205080204" pitchFamily="50" charset="-128"/>
              <a:ea typeface="ＭＳ Ｐゴシック" panose="020B0600070205080204" pitchFamily="50" charset="-128"/>
              <a:cs typeface="+mn-cs"/>
            </a:rPr>
            <a:t>千円</a:t>
          </a:r>
          <a:endParaRPr kumimoji="1" lang="en-US" altLang="ja-JP" sz="1300" u="sng">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b="1">
              <a:solidFill>
                <a:schemeClr val="dk1"/>
              </a:solidFill>
              <a:effectLst/>
              <a:latin typeface="ＭＳ Ｐゴシック" panose="020B0600070205080204" pitchFamily="50" charset="-128"/>
              <a:ea typeface="ＭＳ Ｐゴシック" panose="020B0600070205080204" pitchFamily="50" charset="-128"/>
              <a:cs typeface="+mn-cs"/>
            </a:rPr>
            <a:t>主な</a:t>
          </a:r>
          <a:r>
            <a:rPr kumimoji="1" lang="ja-JP" altLang="en-US" sz="1600" b="1">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600" b="1">
              <a:solidFill>
                <a:schemeClr val="dk1"/>
              </a:solidFill>
              <a:effectLst/>
              <a:latin typeface="ＭＳ Ｐゴシック" panose="020B0600070205080204" pitchFamily="50" charset="-128"/>
              <a:ea typeface="ＭＳ Ｐゴシック" panose="020B0600070205080204" pitchFamily="50" charset="-128"/>
              <a:cs typeface="+mn-cs"/>
            </a:rPr>
            <a:t>基金</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en-US" sz="1300" u="sng">
              <a:solidFill>
                <a:schemeClr val="dk1"/>
              </a:solidFill>
              <a:effectLst/>
              <a:latin typeface="ＭＳ ゴシック" panose="020B0609070205080204" pitchFamily="49" charset="-128"/>
              <a:ea typeface="ＭＳ ゴシック" panose="020B0609070205080204" pitchFamily="49" charset="-128"/>
              <a:cs typeface="+mn-cs"/>
            </a:rPr>
            <a:t>財政調整基金　　　　　　　　　　　</a:t>
          </a:r>
          <a:r>
            <a:rPr kumimoji="1" lang="en-US" altLang="ja-JP" sz="1300" u="sng">
              <a:solidFill>
                <a:schemeClr val="dk1"/>
              </a:solidFill>
              <a:effectLst/>
              <a:latin typeface="ＭＳ ゴシック" panose="020B0609070205080204" pitchFamily="49" charset="-128"/>
              <a:ea typeface="ＭＳ ゴシック" panose="020B0609070205080204" pitchFamily="49" charset="-128"/>
              <a:cs typeface="+mn-cs"/>
            </a:rPr>
            <a:t>192,766</a:t>
          </a:r>
          <a:r>
            <a:rPr kumimoji="1" lang="ja-JP" altLang="en-US" sz="1300" u="sng">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u="sng">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u="sng">
              <a:solidFill>
                <a:schemeClr val="dk1"/>
              </a:solidFill>
              <a:effectLst/>
              <a:latin typeface="ＭＳ ゴシック" panose="020B0609070205080204" pitchFamily="49" charset="-128"/>
              <a:ea typeface="ＭＳ ゴシック" panose="020B0609070205080204" pitchFamily="49" charset="-128"/>
              <a:cs typeface="+mn-cs"/>
            </a:rPr>
            <a:t>みえ森と緑の県民税市町交付金基金　　</a:t>
          </a:r>
          <a:r>
            <a:rPr kumimoji="1" lang="en-US" altLang="ja-JP" sz="1300" u="sng">
              <a:solidFill>
                <a:schemeClr val="dk1"/>
              </a:solidFill>
              <a:effectLst/>
              <a:latin typeface="ＭＳ ゴシック" panose="020B0609070205080204" pitchFamily="49" charset="-128"/>
              <a:ea typeface="ＭＳ ゴシック" panose="020B0609070205080204" pitchFamily="49" charset="-128"/>
              <a:cs typeface="+mn-cs"/>
            </a:rPr>
            <a:t>5,581</a:t>
          </a:r>
          <a:r>
            <a:rPr kumimoji="1" lang="ja-JP" altLang="en-US" sz="1300" u="sng">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u="sng">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u="sng">
              <a:solidFill>
                <a:schemeClr val="dk1"/>
              </a:solidFill>
              <a:effectLst/>
              <a:latin typeface="ＭＳ ゴシック" panose="020B0609070205080204" pitchFamily="49" charset="-128"/>
              <a:ea typeface="ＭＳ ゴシック" panose="020B0609070205080204" pitchFamily="49" charset="-128"/>
              <a:cs typeface="+mn-cs"/>
            </a:rPr>
            <a:t>森林環境譲与税基金　　　　　　　　　</a:t>
          </a:r>
          <a:r>
            <a:rPr kumimoji="1" lang="en-US" altLang="ja-JP" sz="1300" u="sng">
              <a:solidFill>
                <a:schemeClr val="dk1"/>
              </a:solidFill>
              <a:effectLst/>
              <a:latin typeface="ＭＳ ゴシック" panose="020B0609070205080204" pitchFamily="49" charset="-128"/>
              <a:ea typeface="ＭＳ ゴシック" panose="020B0609070205080204" pitchFamily="49" charset="-128"/>
              <a:cs typeface="+mn-cs"/>
            </a:rPr>
            <a:t>5,790</a:t>
          </a:r>
          <a:r>
            <a:rPr kumimoji="1" lang="ja-JP" altLang="en-US" sz="1300" u="sng">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u="sng">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近年増加傾向にあるが、今後想定される公共施設の長寿命化改修や大規模な施設整備等に備え、公共施設整備基金など個々の特定目的基金に積み立てていくことと併せて、基金残高に注視しながら健全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　：　公共施設の建設等に要する経費の財源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・教育基金　　　　　：　教育施設の建設等に要する経費の財源</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251,045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千円の増加（うち財産運用収入（利子分）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34,255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千円（うち財産運用収入（利子分）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・公共施設整備基金：公共施設における新規整備及び長寿命化事業が今後も継続的に予定されているため、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一般財源の金額に応じて継続的に取崩しを行っていく。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・教育基金　　　　：今後実施される事業に対して必要に応じ、その償還の一部に取り崩すことも検討していく。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212,234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千円（うち財産運用収入（利子分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千円、及び令和４年度決算剰余金の一部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基金全体が減少傾向にあり、財政調整基金残高においても前年度比マイナスとなっていることも含め、基金の使途の明確化を図り、実施される事業に対して必要に応じた取崩と積立を行っていく。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46,253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千円（うち財産運用収入（利子分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千円、及び臨時財政対策債償還に充てられる財源として追加交付された普通交付税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45,690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今後実施される事業に対して必要に応じ、その償還の一部に取り崩していく。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41,056
39,876
107.01
15,169,657
14,560,757
551,169
9,887,873
9,702,550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00000000-0008-0000-0D00-00001D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00000000-0008-0000-0D00-00001E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00000000-0008-0000-0D00-000021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00000000-0008-0000-0D00-000022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00000000-0008-0000-0D00-000023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00000000-0008-0000-0D00-000024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00000000-0008-0000-0D00-000028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00000000-0008-0000-0D00-000039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より若干低めとなっているものの、施設別に注目すると、橋りょうや消防庁舎などの老朽化に伴い、有形固定資産減価償却率が増加傾向にある。各公共施設等の個別施設計画に基づき、長寿命化対策を図って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u="sng">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00000000-0008-0000-0D00-00003A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00000000-0008-0000-0D00-00003B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a:extLst>
            <a:ext uri="{FF2B5EF4-FFF2-40B4-BE49-F238E27FC236}">
              <a16:creationId xmlns:a16="http://schemas.microsoft.com/office/drawing/2014/main" id="{00000000-0008-0000-0D00-00003C000000}"/>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1" name="直線コネクタ 60">
          <a:extLst>
            <a:ext uri="{FF2B5EF4-FFF2-40B4-BE49-F238E27FC236}">
              <a16:creationId xmlns:a16="http://schemas.microsoft.com/office/drawing/2014/main" id="{00000000-0008-0000-0D00-00003D000000}"/>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2" name="テキスト ボックス 61">
          <a:extLst>
            <a:ext uri="{FF2B5EF4-FFF2-40B4-BE49-F238E27FC236}">
              <a16:creationId xmlns:a16="http://schemas.microsoft.com/office/drawing/2014/main" id="{00000000-0008-0000-0D00-00003E000000}"/>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4" name="テキスト ボックス 63">
          <a:extLst>
            <a:ext uri="{FF2B5EF4-FFF2-40B4-BE49-F238E27FC236}">
              <a16:creationId xmlns:a16="http://schemas.microsoft.com/office/drawing/2014/main" id="{00000000-0008-0000-0D00-000040000000}"/>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6" name="テキスト ボックス 65">
          <a:extLst>
            <a:ext uri="{FF2B5EF4-FFF2-40B4-BE49-F238E27FC236}">
              <a16:creationId xmlns:a16="http://schemas.microsoft.com/office/drawing/2014/main" id="{00000000-0008-0000-0D00-000042000000}"/>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8" name="テキスト ボックス 67">
          <a:extLst>
            <a:ext uri="{FF2B5EF4-FFF2-40B4-BE49-F238E27FC236}">
              <a16:creationId xmlns:a16="http://schemas.microsoft.com/office/drawing/2014/main" id="{00000000-0008-0000-0D00-000044000000}"/>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0" name="テキスト ボックス 69">
          <a:extLst>
            <a:ext uri="{FF2B5EF4-FFF2-40B4-BE49-F238E27FC236}">
              <a16:creationId xmlns:a16="http://schemas.microsoft.com/office/drawing/2014/main" id="{00000000-0008-0000-0D00-000046000000}"/>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a:extLst>
            <a:ext uri="{FF2B5EF4-FFF2-40B4-BE49-F238E27FC236}">
              <a16:creationId xmlns:a16="http://schemas.microsoft.com/office/drawing/2014/main" id="{00000000-0008-0000-0D00-000048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a:extLst>
            <a:ext uri="{FF2B5EF4-FFF2-40B4-BE49-F238E27FC236}">
              <a16:creationId xmlns:a16="http://schemas.microsoft.com/office/drawing/2014/main" id="{00000000-0008-0000-0D00-000049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33</xdr:row>
      <xdr:rowOff>70908</xdr:rowOff>
    </xdr:to>
    <xdr:cxnSp macro="">
      <xdr:nvCxnSpPr>
        <xdr:cNvPr id="74" name="直線コネクタ 73">
          <a:extLst>
            <a:ext uri="{FF2B5EF4-FFF2-40B4-BE49-F238E27FC236}">
              <a16:creationId xmlns:a16="http://schemas.microsoft.com/office/drawing/2014/main" id="{00000000-0008-0000-0D00-00004A000000}"/>
            </a:ext>
          </a:extLst>
        </xdr:cNvPr>
        <xdr:cNvCxnSpPr/>
      </xdr:nvCxnSpPr>
      <xdr:spPr>
        <a:xfrm flipV="1">
          <a:off x="4760595" y="4688840"/>
          <a:ext cx="1270" cy="103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74735</xdr:rowOff>
    </xdr:from>
    <xdr:ext cx="405111" cy="259045"/>
    <xdr:sp macro="" textlink="">
      <xdr:nvSpPr>
        <xdr:cNvPr id="75" name="有形固定資産減価償却率最小値テキスト">
          <a:extLst>
            <a:ext uri="{FF2B5EF4-FFF2-40B4-BE49-F238E27FC236}">
              <a16:creationId xmlns:a16="http://schemas.microsoft.com/office/drawing/2014/main" id="{00000000-0008-0000-0D00-00004B000000}"/>
            </a:ext>
          </a:extLst>
        </xdr:cNvPr>
        <xdr:cNvSpPr txBox="1"/>
      </xdr:nvSpPr>
      <xdr:spPr>
        <a:xfrm>
          <a:off x="4813300" y="5732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70908</xdr:rowOff>
    </xdr:from>
    <xdr:to>
      <xdr:col>23</xdr:col>
      <xdr:colOff>174625</xdr:colOff>
      <xdr:row>33</xdr:row>
      <xdr:rowOff>70908</xdr:rowOff>
    </xdr:to>
    <xdr:cxnSp macro="">
      <xdr:nvCxnSpPr>
        <xdr:cNvPr id="76" name="直線コネクタ 75">
          <a:extLst>
            <a:ext uri="{FF2B5EF4-FFF2-40B4-BE49-F238E27FC236}">
              <a16:creationId xmlns:a16="http://schemas.microsoft.com/office/drawing/2014/main" id="{00000000-0008-0000-0D00-00004C000000}"/>
            </a:ext>
          </a:extLst>
        </xdr:cNvPr>
        <xdr:cNvCxnSpPr/>
      </xdr:nvCxnSpPr>
      <xdr:spPr>
        <a:xfrm>
          <a:off x="4673600" y="572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7" name="有形固定資産減価償却率最大値テキスト">
          <a:extLst>
            <a:ext uri="{FF2B5EF4-FFF2-40B4-BE49-F238E27FC236}">
              <a16:creationId xmlns:a16="http://schemas.microsoft.com/office/drawing/2014/main" id="{00000000-0008-0000-0D00-00004D000000}"/>
            </a:ext>
          </a:extLst>
        </xdr:cNvPr>
        <xdr:cNvSpPr txBox="1"/>
      </xdr:nvSpPr>
      <xdr:spPr>
        <a:xfrm>
          <a:off x="4813300" y="446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8" name="直線コネクタ 77">
          <a:extLst>
            <a:ext uri="{FF2B5EF4-FFF2-40B4-BE49-F238E27FC236}">
              <a16:creationId xmlns:a16="http://schemas.microsoft.com/office/drawing/2014/main" id="{00000000-0008-0000-0D00-00004E000000}"/>
            </a:ext>
          </a:extLst>
        </xdr:cNvPr>
        <xdr:cNvCxnSpPr/>
      </xdr:nvCxnSpPr>
      <xdr:spPr>
        <a:xfrm>
          <a:off x="4673600" y="468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83414</xdr:rowOff>
    </xdr:from>
    <xdr:ext cx="405111" cy="259045"/>
    <xdr:sp macro="" textlink="">
      <xdr:nvSpPr>
        <xdr:cNvPr id="79" name="有形固定資産減価償却率平均値テキスト">
          <a:extLst>
            <a:ext uri="{FF2B5EF4-FFF2-40B4-BE49-F238E27FC236}">
              <a16:creationId xmlns:a16="http://schemas.microsoft.com/office/drawing/2014/main" id="{00000000-0008-0000-0D00-00004F000000}"/>
            </a:ext>
          </a:extLst>
        </xdr:cNvPr>
        <xdr:cNvSpPr txBox="1"/>
      </xdr:nvSpPr>
      <xdr:spPr>
        <a:xfrm>
          <a:off x="4813300" y="50554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104987</xdr:rowOff>
    </xdr:from>
    <xdr:to>
      <xdr:col>23</xdr:col>
      <xdr:colOff>136525</xdr:colOff>
      <xdr:row>30</xdr:row>
      <xdr:rowOff>35137</xdr:rowOff>
    </xdr:to>
    <xdr:sp macro="" textlink="">
      <xdr:nvSpPr>
        <xdr:cNvPr id="80" name="フローチャート: 判断 79">
          <a:extLst>
            <a:ext uri="{FF2B5EF4-FFF2-40B4-BE49-F238E27FC236}">
              <a16:creationId xmlns:a16="http://schemas.microsoft.com/office/drawing/2014/main" id="{00000000-0008-0000-0D00-000050000000}"/>
            </a:ext>
          </a:extLst>
        </xdr:cNvPr>
        <xdr:cNvSpPr/>
      </xdr:nvSpPr>
      <xdr:spPr>
        <a:xfrm>
          <a:off x="4711700" y="507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47413</xdr:rowOff>
    </xdr:from>
    <xdr:to>
      <xdr:col>19</xdr:col>
      <xdr:colOff>187325</xdr:colOff>
      <xdr:row>29</xdr:row>
      <xdr:rowOff>149013</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4000500" y="50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7832</xdr:rowOff>
    </xdr:from>
    <xdr:to>
      <xdr:col>15</xdr:col>
      <xdr:colOff>187325</xdr:colOff>
      <xdr:row>29</xdr:row>
      <xdr:rowOff>109432</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3238500" y="497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128905</xdr:rowOff>
    </xdr:from>
    <xdr:to>
      <xdr:col>11</xdr:col>
      <xdr:colOff>187325</xdr:colOff>
      <xdr:row>29</xdr:row>
      <xdr:rowOff>59055</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2476500" y="492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96520</xdr:rowOff>
    </xdr:from>
    <xdr:to>
      <xdr:col>7</xdr:col>
      <xdr:colOff>187325</xdr:colOff>
      <xdr:row>29</xdr:row>
      <xdr:rowOff>26670</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1714500" y="489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31750</xdr:rowOff>
    </xdr:from>
    <xdr:to>
      <xdr:col>19</xdr:col>
      <xdr:colOff>187325</xdr:colOff>
      <xdr:row>28</xdr:row>
      <xdr:rowOff>133350</xdr:rowOff>
    </xdr:to>
    <xdr:sp macro="" textlink="">
      <xdr:nvSpPr>
        <xdr:cNvPr id="90" name="楕円 89">
          <a:extLst>
            <a:ext uri="{FF2B5EF4-FFF2-40B4-BE49-F238E27FC236}">
              <a16:creationId xmlns:a16="http://schemas.microsoft.com/office/drawing/2014/main" id="{00000000-0008-0000-0D00-00005A000000}"/>
            </a:ext>
          </a:extLst>
        </xdr:cNvPr>
        <xdr:cNvSpPr/>
      </xdr:nvSpPr>
      <xdr:spPr>
        <a:xfrm>
          <a:off x="4000500" y="483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27</xdr:row>
      <xdr:rowOff>142028</xdr:rowOff>
    </xdr:from>
    <xdr:to>
      <xdr:col>15</xdr:col>
      <xdr:colOff>187325</xdr:colOff>
      <xdr:row>28</xdr:row>
      <xdr:rowOff>72178</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3238500" y="477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21378</xdr:rowOff>
    </xdr:from>
    <xdr:to>
      <xdr:col>19</xdr:col>
      <xdr:colOff>136525</xdr:colOff>
      <xdr:row>28</xdr:row>
      <xdr:rowOff>82550</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3289300" y="4821978"/>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91652</xdr:rowOff>
    </xdr:from>
    <xdr:to>
      <xdr:col>11</xdr:col>
      <xdr:colOff>187325</xdr:colOff>
      <xdr:row>28</xdr:row>
      <xdr:rowOff>21802</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2476500" y="472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142452</xdr:rowOff>
    </xdr:from>
    <xdr:to>
      <xdr:col>15</xdr:col>
      <xdr:colOff>136525</xdr:colOff>
      <xdr:row>28</xdr:row>
      <xdr:rowOff>21378</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2527300" y="4771602"/>
          <a:ext cx="7620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44873</xdr:rowOff>
    </xdr:from>
    <xdr:to>
      <xdr:col>7</xdr:col>
      <xdr:colOff>187325</xdr:colOff>
      <xdr:row>27</xdr:row>
      <xdr:rowOff>146473</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1714500" y="467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95673</xdr:rowOff>
    </xdr:from>
    <xdr:to>
      <xdr:col>11</xdr:col>
      <xdr:colOff>136525</xdr:colOff>
      <xdr:row>27</xdr:row>
      <xdr:rowOff>142452</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1765300" y="4724823"/>
          <a:ext cx="762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140140</xdr:rowOff>
    </xdr:from>
    <xdr:ext cx="405111" cy="259045"/>
    <xdr:sp macro="" textlink="">
      <xdr:nvSpPr>
        <xdr:cNvPr id="97" name="n_1aveValue有形固定資産減価償却率">
          <a:extLst>
            <a:ext uri="{FF2B5EF4-FFF2-40B4-BE49-F238E27FC236}">
              <a16:creationId xmlns:a16="http://schemas.microsoft.com/office/drawing/2014/main" id="{00000000-0008-0000-0D00-000061000000}"/>
            </a:ext>
          </a:extLst>
        </xdr:cNvPr>
        <xdr:cNvSpPr txBox="1"/>
      </xdr:nvSpPr>
      <xdr:spPr>
        <a:xfrm>
          <a:off x="3836044" y="5112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100559</xdr:rowOff>
    </xdr:from>
    <xdr:ext cx="405111" cy="259045"/>
    <xdr:sp macro="" textlink="">
      <xdr:nvSpPr>
        <xdr:cNvPr id="98" name="n_2aveValue有形固定資産減価償却率">
          <a:extLst>
            <a:ext uri="{FF2B5EF4-FFF2-40B4-BE49-F238E27FC236}">
              <a16:creationId xmlns:a16="http://schemas.microsoft.com/office/drawing/2014/main" id="{00000000-0008-0000-0D00-000062000000}"/>
            </a:ext>
          </a:extLst>
        </xdr:cNvPr>
        <xdr:cNvSpPr txBox="1"/>
      </xdr:nvSpPr>
      <xdr:spPr>
        <a:xfrm>
          <a:off x="3086744" y="5072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50182</xdr:rowOff>
    </xdr:from>
    <xdr:ext cx="405111" cy="259045"/>
    <xdr:sp macro="" textlink="">
      <xdr:nvSpPr>
        <xdr:cNvPr id="99" name="n_3aveValue有形固定資産減価償却率">
          <a:extLst>
            <a:ext uri="{FF2B5EF4-FFF2-40B4-BE49-F238E27FC236}">
              <a16:creationId xmlns:a16="http://schemas.microsoft.com/office/drawing/2014/main" id="{00000000-0008-0000-0D00-000063000000}"/>
            </a:ext>
          </a:extLst>
        </xdr:cNvPr>
        <xdr:cNvSpPr txBox="1"/>
      </xdr:nvSpPr>
      <xdr:spPr>
        <a:xfrm>
          <a:off x="2324744" y="502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17797</xdr:rowOff>
    </xdr:from>
    <xdr:ext cx="405111" cy="259045"/>
    <xdr:sp macro="" textlink="">
      <xdr:nvSpPr>
        <xdr:cNvPr id="100" name="n_4aveValue有形固定資産減価償却率">
          <a:extLst>
            <a:ext uri="{FF2B5EF4-FFF2-40B4-BE49-F238E27FC236}">
              <a16:creationId xmlns:a16="http://schemas.microsoft.com/office/drawing/2014/main" id="{00000000-0008-0000-0D00-000064000000}"/>
            </a:ext>
          </a:extLst>
        </xdr:cNvPr>
        <xdr:cNvSpPr txBox="1"/>
      </xdr:nvSpPr>
      <xdr:spPr>
        <a:xfrm>
          <a:off x="1562744" y="498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149877</xdr:rowOff>
    </xdr:from>
    <xdr:ext cx="405111" cy="259045"/>
    <xdr:sp macro="" textlink="">
      <xdr:nvSpPr>
        <xdr:cNvPr id="101" name="n_1mainValue有形固定資産減価償却率">
          <a:extLst>
            <a:ext uri="{FF2B5EF4-FFF2-40B4-BE49-F238E27FC236}">
              <a16:creationId xmlns:a16="http://schemas.microsoft.com/office/drawing/2014/main" id="{00000000-0008-0000-0D00-000065000000}"/>
            </a:ext>
          </a:extLst>
        </xdr:cNvPr>
        <xdr:cNvSpPr txBox="1"/>
      </xdr:nvSpPr>
      <xdr:spPr>
        <a:xfrm>
          <a:off x="3836044" y="460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88705</xdr:rowOff>
    </xdr:from>
    <xdr:ext cx="405111" cy="259045"/>
    <xdr:sp macro="" textlink="">
      <xdr:nvSpPr>
        <xdr:cNvPr id="102" name="n_2mainValue有形固定資産減価償却率">
          <a:extLst>
            <a:ext uri="{FF2B5EF4-FFF2-40B4-BE49-F238E27FC236}">
              <a16:creationId xmlns:a16="http://schemas.microsoft.com/office/drawing/2014/main" id="{00000000-0008-0000-0D00-000066000000}"/>
            </a:ext>
          </a:extLst>
        </xdr:cNvPr>
        <xdr:cNvSpPr txBox="1"/>
      </xdr:nvSpPr>
      <xdr:spPr>
        <a:xfrm>
          <a:off x="3086744" y="4546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38329</xdr:rowOff>
    </xdr:from>
    <xdr:ext cx="405111" cy="259045"/>
    <xdr:sp macro="" textlink="">
      <xdr:nvSpPr>
        <xdr:cNvPr id="103" name="n_3mainValue有形固定資産減価償却率">
          <a:extLst>
            <a:ext uri="{FF2B5EF4-FFF2-40B4-BE49-F238E27FC236}">
              <a16:creationId xmlns:a16="http://schemas.microsoft.com/office/drawing/2014/main" id="{00000000-0008-0000-0D00-000067000000}"/>
            </a:ext>
          </a:extLst>
        </xdr:cNvPr>
        <xdr:cNvSpPr txBox="1"/>
      </xdr:nvSpPr>
      <xdr:spPr>
        <a:xfrm>
          <a:off x="2324744" y="4496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163000</xdr:rowOff>
    </xdr:from>
    <xdr:ext cx="405111" cy="259045"/>
    <xdr:sp macro="" textlink="">
      <xdr:nvSpPr>
        <xdr:cNvPr id="104" name="n_4mainValue有形固定資産減価償却率">
          <a:extLst>
            <a:ext uri="{FF2B5EF4-FFF2-40B4-BE49-F238E27FC236}">
              <a16:creationId xmlns:a16="http://schemas.microsoft.com/office/drawing/2014/main" id="{00000000-0008-0000-0D00-000068000000}"/>
            </a:ext>
          </a:extLst>
        </xdr:cNvPr>
        <xdr:cNvSpPr txBox="1"/>
      </xdr:nvSpPr>
      <xdr:spPr>
        <a:xfrm>
          <a:off x="1562744" y="4449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00000000-0008-0000-0D00-000075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債務償還比率では、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前年度比数値は改善しているものの、</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類似団体平均において指数が上回っている状態にある。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臨時財政対策債等の償還により起債残高は減りつつあるものの、今後の給食センター整備等公共事業の積極的投資にあたり、事業費の財源として地方債の充当を想定すると、この債務償還比率の上昇は実質公債費比率にも影響を与えることから、投資計画に基づき、適正な借入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00000000-0008-0000-0D00-000084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105558</xdr:rowOff>
    </xdr:from>
    <xdr:to>
      <xdr:col>76</xdr:col>
      <xdr:colOff>21589</xdr:colOff>
      <xdr:row>33</xdr:row>
      <xdr:rowOff>151151</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flipV="1">
          <a:off x="14793595" y="4563258"/>
          <a:ext cx="1269" cy="1245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154978</xdr:rowOff>
    </xdr:from>
    <xdr:ext cx="560923" cy="259045"/>
    <xdr:sp macro="" textlink="">
      <xdr:nvSpPr>
        <xdr:cNvPr id="134" name="債務償還比率最小値テキスト">
          <a:extLst>
            <a:ext uri="{FF2B5EF4-FFF2-40B4-BE49-F238E27FC236}">
              <a16:creationId xmlns:a16="http://schemas.microsoft.com/office/drawing/2014/main" id="{00000000-0008-0000-0D00-000086000000}"/>
            </a:ext>
          </a:extLst>
        </xdr:cNvPr>
        <xdr:cNvSpPr txBox="1"/>
      </xdr:nvSpPr>
      <xdr:spPr>
        <a:xfrm>
          <a:off x="14846300" y="581282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151151</xdr:rowOff>
    </xdr:from>
    <xdr:to>
      <xdr:col>76</xdr:col>
      <xdr:colOff>111125</xdr:colOff>
      <xdr:row>33</xdr:row>
      <xdr:rowOff>151151</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4706600" y="5809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52235</xdr:rowOff>
    </xdr:from>
    <xdr:ext cx="405111" cy="259045"/>
    <xdr:sp macro="" textlink="">
      <xdr:nvSpPr>
        <xdr:cNvPr id="136" name="債務償還比率最大値テキスト">
          <a:extLst>
            <a:ext uri="{FF2B5EF4-FFF2-40B4-BE49-F238E27FC236}">
              <a16:creationId xmlns:a16="http://schemas.microsoft.com/office/drawing/2014/main" id="{00000000-0008-0000-0D00-000088000000}"/>
            </a:ext>
          </a:extLst>
        </xdr:cNvPr>
        <xdr:cNvSpPr txBox="1"/>
      </xdr:nvSpPr>
      <xdr:spPr>
        <a:xfrm>
          <a:off x="14846300" y="4338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105558</xdr:rowOff>
    </xdr:from>
    <xdr:to>
      <xdr:col>76</xdr:col>
      <xdr:colOff>111125</xdr:colOff>
      <xdr:row>26</xdr:row>
      <xdr:rowOff>105558</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4706600" y="4563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163297</xdr:rowOff>
    </xdr:from>
    <xdr:ext cx="469744" cy="259045"/>
    <xdr:sp macro="" textlink="">
      <xdr:nvSpPr>
        <xdr:cNvPr id="138" name="債務償還比率平均値テキスト">
          <a:extLst>
            <a:ext uri="{FF2B5EF4-FFF2-40B4-BE49-F238E27FC236}">
              <a16:creationId xmlns:a16="http://schemas.microsoft.com/office/drawing/2014/main" id="{00000000-0008-0000-0D00-00008A000000}"/>
            </a:ext>
          </a:extLst>
        </xdr:cNvPr>
        <xdr:cNvSpPr txBox="1"/>
      </xdr:nvSpPr>
      <xdr:spPr>
        <a:xfrm>
          <a:off x="14846300" y="479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140420</xdr:rowOff>
    </xdr:from>
    <xdr:to>
      <xdr:col>76</xdr:col>
      <xdr:colOff>73025</xdr:colOff>
      <xdr:row>29</xdr:row>
      <xdr:rowOff>70570</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4744700" y="494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170286</xdr:rowOff>
    </xdr:from>
    <xdr:to>
      <xdr:col>72</xdr:col>
      <xdr:colOff>123825</xdr:colOff>
      <xdr:row>29</xdr:row>
      <xdr:rowOff>100436</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4033500" y="49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158891</xdr:rowOff>
    </xdr:from>
    <xdr:to>
      <xdr:col>68</xdr:col>
      <xdr:colOff>123825</xdr:colOff>
      <xdr:row>29</xdr:row>
      <xdr:rowOff>89041</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3271500" y="495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113862</xdr:rowOff>
    </xdr:from>
    <xdr:to>
      <xdr:col>64</xdr:col>
      <xdr:colOff>123825</xdr:colOff>
      <xdr:row>30</xdr:row>
      <xdr:rowOff>44012</xdr:rowOff>
    </xdr:to>
    <xdr:sp macro="" textlink="">
      <xdr:nvSpPr>
        <xdr:cNvPr id="142" name="フローチャート: 判断 141">
          <a:extLst>
            <a:ext uri="{FF2B5EF4-FFF2-40B4-BE49-F238E27FC236}">
              <a16:creationId xmlns:a16="http://schemas.microsoft.com/office/drawing/2014/main" id="{00000000-0008-0000-0D00-00008E000000}"/>
            </a:ext>
          </a:extLst>
        </xdr:cNvPr>
        <xdr:cNvSpPr/>
      </xdr:nvSpPr>
      <xdr:spPr>
        <a:xfrm>
          <a:off x="12509500" y="508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118180</xdr:rowOff>
    </xdr:from>
    <xdr:to>
      <xdr:col>60</xdr:col>
      <xdr:colOff>123825</xdr:colOff>
      <xdr:row>30</xdr:row>
      <xdr:rowOff>48330</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1747500" y="509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169926</xdr:rowOff>
    </xdr:from>
    <xdr:to>
      <xdr:col>76</xdr:col>
      <xdr:colOff>73025</xdr:colOff>
      <xdr:row>29</xdr:row>
      <xdr:rowOff>100076</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4744700" y="497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148353</xdr:rowOff>
    </xdr:from>
    <xdr:ext cx="469744" cy="259045"/>
    <xdr:sp macro="" textlink="">
      <xdr:nvSpPr>
        <xdr:cNvPr id="150" name="債務償還比率該当値テキスト">
          <a:extLst>
            <a:ext uri="{FF2B5EF4-FFF2-40B4-BE49-F238E27FC236}">
              <a16:creationId xmlns:a16="http://schemas.microsoft.com/office/drawing/2014/main" id="{00000000-0008-0000-0D00-000096000000}"/>
            </a:ext>
          </a:extLst>
        </xdr:cNvPr>
        <xdr:cNvSpPr txBox="1"/>
      </xdr:nvSpPr>
      <xdr:spPr>
        <a:xfrm>
          <a:off x="14846300" y="494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88794</xdr:rowOff>
    </xdr:from>
    <xdr:to>
      <xdr:col>72</xdr:col>
      <xdr:colOff>123825</xdr:colOff>
      <xdr:row>30</xdr:row>
      <xdr:rowOff>18944</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4033500" y="506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49276</xdr:rowOff>
    </xdr:from>
    <xdr:to>
      <xdr:col>76</xdr:col>
      <xdr:colOff>22225</xdr:colOff>
      <xdr:row>29</xdr:row>
      <xdr:rowOff>139594</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4084300" y="5021326"/>
          <a:ext cx="711200" cy="9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27742</xdr:rowOff>
    </xdr:from>
    <xdr:to>
      <xdr:col>68</xdr:col>
      <xdr:colOff>123825</xdr:colOff>
      <xdr:row>29</xdr:row>
      <xdr:rowOff>129342</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3271500" y="499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78542</xdr:rowOff>
    </xdr:from>
    <xdr:to>
      <xdr:col>72</xdr:col>
      <xdr:colOff>73025</xdr:colOff>
      <xdr:row>29</xdr:row>
      <xdr:rowOff>139594</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a:off x="13322300" y="5050592"/>
          <a:ext cx="762000" cy="6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61278</xdr:rowOff>
    </xdr:from>
    <xdr:to>
      <xdr:col>64</xdr:col>
      <xdr:colOff>123825</xdr:colOff>
      <xdr:row>30</xdr:row>
      <xdr:rowOff>162878</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2509500" y="520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78542</xdr:rowOff>
    </xdr:from>
    <xdr:to>
      <xdr:col>68</xdr:col>
      <xdr:colOff>73025</xdr:colOff>
      <xdr:row>30</xdr:row>
      <xdr:rowOff>112078</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2560300" y="5050592"/>
          <a:ext cx="762000" cy="20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107576</xdr:rowOff>
    </xdr:from>
    <xdr:to>
      <xdr:col>60</xdr:col>
      <xdr:colOff>123825</xdr:colOff>
      <xdr:row>31</xdr:row>
      <xdr:rowOff>37726</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1747500" y="525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112078</xdr:rowOff>
    </xdr:from>
    <xdr:to>
      <xdr:col>64</xdr:col>
      <xdr:colOff>73025</xdr:colOff>
      <xdr:row>30</xdr:row>
      <xdr:rowOff>158376</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1798300" y="5255578"/>
          <a:ext cx="762000" cy="4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116963</xdr:rowOff>
    </xdr:from>
    <xdr:ext cx="469744" cy="259045"/>
    <xdr:sp macro="" textlink="">
      <xdr:nvSpPr>
        <xdr:cNvPr id="159" name="n_1aveValue債務償還比率">
          <a:extLst>
            <a:ext uri="{FF2B5EF4-FFF2-40B4-BE49-F238E27FC236}">
              <a16:creationId xmlns:a16="http://schemas.microsoft.com/office/drawing/2014/main" id="{00000000-0008-0000-0D00-00009F000000}"/>
            </a:ext>
          </a:extLst>
        </xdr:cNvPr>
        <xdr:cNvSpPr txBox="1"/>
      </xdr:nvSpPr>
      <xdr:spPr>
        <a:xfrm>
          <a:off x="13836727" y="474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105568</xdr:rowOff>
    </xdr:from>
    <xdr:ext cx="469744" cy="259045"/>
    <xdr:sp macro="" textlink="">
      <xdr:nvSpPr>
        <xdr:cNvPr id="160" name="n_2aveValue債務償還比率">
          <a:extLst>
            <a:ext uri="{FF2B5EF4-FFF2-40B4-BE49-F238E27FC236}">
              <a16:creationId xmlns:a16="http://schemas.microsoft.com/office/drawing/2014/main" id="{00000000-0008-0000-0D00-0000A0000000}"/>
            </a:ext>
          </a:extLst>
        </xdr:cNvPr>
        <xdr:cNvSpPr txBox="1"/>
      </xdr:nvSpPr>
      <xdr:spPr>
        <a:xfrm>
          <a:off x="13087427" y="473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60539</xdr:rowOff>
    </xdr:from>
    <xdr:ext cx="469744" cy="259045"/>
    <xdr:sp macro="" textlink="">
      <xdr:nvSpPr>
        <xdr:cNvPr id="161" name="n_3aveValue債務償還比率">
          <a:extLst>
            <a:ext uri="{FF2B5EF4-FFF2-40B4-BE49-F238E27FC236}">
              <a16:creationId xmlns:a16="http://schemas.microsoft.com/office/drawing/2014/main" id="{00000000-0008-0000-0D00-0000A1000000}"/>
            </a:ext>
          </a:extLst>
        </xdr:cNvPr>
        <xdr:cNvSpPr txBox="1"/>
      </xdr:nvSpPr>
      <xdr:spPr>
        <a:xfrm>
          <a:off x="12325427" y="4861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64857</xdr:rowOff>
    </xdr:from>
    <xdr:ext cx="469744" cy="259045"/>
    <xdr:sp macro="" textlink="">
      <xdr:nvSpPr>
        <xdr:cNvPr id="162" name="n_4aveValue債務償還比率">
          <a:extLst>
            <a:ext uri="{FF2B5EF4-FFF2-40B4-BE49-F238E27FC236}">
              <a16:creationId xmlns:a16="http://schemas.microsoft.com/office/drawing/2014/main" id="{00000000-0008-0000-0D00-0000A2000000}"/>
            </a:ext>
          </a:extLst>
        </xdr:cNvPr>
        <xdr:cNvSpPr txBox="1"/>
      </xdr:nvSpPr>
      <xdr:spPr>
        <a:xfrm>
          <a:off x="11563427" y="486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10071</xdr:rowOff>
    </xdr:from>
    <xdr:ext cx="469744" cy="259045"/>
    <xdr:sp macro="" textlink="">
      <xdr:nvSpPr>
        <xdr:cNvPr id="163" name="n_1mainValue債務償還比率">
          <a:extLst>
            <a:ext uri="{FF2B5EF4-FFF2-40B4-BE49-F238E27FC236}">
              <a16:creationId xmlns:a16="http://schemas.microsoft.com/office/drawing/2014/main" id="{00000000-0008-0000-0D00-0000A3000000}"/>
            </a:ext>
          </a:extLst>
        </xdr:cNvPr>
        <xdr:cNvSpPr txBox="1"/>
      </xdr:nvSpPr>
      <xdr:spPr>
        <a:xfrm>
          <a:off x="13836727" y="5153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120469</xdr:rowOff>
    </xdr:from>
    <xdr:ext cx="469744" cy="259045"/>
    <xdr:sp macro="" textlink="">
      <xdr:nvSpPr>
        <xdr:cNvPr id="164" name="n_2mainValue債務償還比率">
          <a:extLst>
            <a:ext uri="{FF2B5EF4-FFF2-40B4-BE49-F238E27FC236}">
              <a16:creationId xmlns:a16="http://schemas.microsoft.com/office/drawing/2014/main" id="{00000000-0008-0000-0D00-0000A4000000}"/>
            </a:ext>
          </a:extLst>
        </xdr:cNvPr>
        <xdr:cNvSpPr txBox="1"/>
      </xdr:nvSpPr>
      <xdr:spPr>
        <a:xfrm>
          <a:off x="13087427" y="509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154005</xdr:rowOff>
    </xdr:from>
    <xdr:ext cx="469744" cy="259045"/>
    <xdr:sp macro="" textlink="">
      <xdr:nvSpPr>
        <xdr:cNvPr id="165" name="n_3mainValue債務償還比率">
          <a:extLst>
            <a:ext uri="{FF2B5EF4-FFF2-40B4-BE49-F238E27FC236}">
              <a16:creationId xmlns:a16="http://schemas.microsoft.com/office/drawing/2014/main" id="{00000000-0008-0000-0D00-0000A5000000}"/>
            </a:ext>
          </a:extLst>
        </xdr:cNvPr>
        <xdr:cNvSpPr txBox="1"/>
      </xdr:nvSpPr>
      <xdr:spPr>
        <a:xfrm>
          <a:off x="12325427" y="5297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28853</xdr:rowOff>
    </xdr:from>
    <xdr:ext cx="469744" cy="259045"/>
    <xdr:sp macro="" textlink="">
      <xdr:nvSpPr>
        <xdr:cNvPr id="166" name="n_4mainValue債務償還比率">
          <a:extLst>
            <a:ext uri="{FF2B5EF4-FFF2-40B4-BE49-F238E27FC236}">
              <a16:creationId xmlns:a16="http://schemas.microsoft.com/office/drawing/2014/main" id="{00000000-0008-0000-0D00-0000A6000000}"/>
            </a:ext>
          </a:extLst>
        </xdr:cNvPr>
        <xdr:cNvSpPr txBox="1"/>
      </xdr:nvSpPr>
      <xdr:spPr>
        <a:xfrm>
          <a:off x="11563427" y="534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00000000-0008-0000-0D00-0000A7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00000000-0008-0000-0D00-0000A8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00000000-0008-0000-0D00-0000AB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00000000-0008-0000-0D00-0000AC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41,056
39,876
107.01
15,169,657
14,560,757
551,169
9,887,873
9,702,550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42</xdr:row>
      <xdr:rowOff>83820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3405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87647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8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83820</xdr:rowOff>
    </xdr:from>
    <xdr:to>
      <xdr:col>24</xdr:col>
      <xdr:colOff>152400</xdr:colOff>
      <xdr:row>42</xdr:row>
      <xdr:rowOff>83820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8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60977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747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82550</xdr:rowOff>
    </xdr:from>
    <xdr:to>
      <xdr:col>24</xdr:col>
      <xdr:colOff>114300</xdr:colOff>
      <xdr:row>40</xdr:row>
      <xdr:rowOff>12700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158750</xdr:rowOff>
    </xdr:from>
    <xdr:to>
      <xdr:col>20</xdr:col>
      <xdr:colOff>38100</xdr:colOff>
      <xdr:row>39</xdr:row>
      <xdr:rowOff>88900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10160</xdr:rowOff>
    </xdr:from>
    <xdr:to>
      <xdr:col>6</xdr:col>
      <xdr:colOff>38100</xdr:colOff>
      <xdr:row>38</xdr:row>
      <xdr:rowOff>111760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109220</xdr:rowOff>
    </xdr:from>
    <xdr:to>
      <xdr:col>20</xdr:col>
      <xdr:colOff>38100</xdr:colOff>
      <xdr:row>38</xdr:row>
      <xdr:rowOff>39370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52070</xdr:rowOff>
    </xdr:from>
    <xdr:to>
      <xdr:col>15</xdr:col>
      <xdr:colOff>101600</xdr:colOff>
      <xdr:row>37</xdr:row>
      <xdr:rowOff>153670</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2857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102870</xdr:rowOff>
    </xdr:from>
    <xdr:to>
      <xdr:col>19</xdr:col>
      <xdr:colOff>177800</xdr:colOff>
      <xdr:row>37</xdr:row>
      <xdr:rowOff>160020</xdr:rowOff>
    </xdr:to>
    <xdr:cxnSp macro="">
      <xdr:nvCxnSpPr>
        <xdr:cNvPr id="75" name="直線コネクタ 74">
          <a:extLst>
            <a:ext uri="{FF2B5EF4-FFF2-40B4-BE49-F238E27FC236}">
              <a16:creationId xmlns:a16="http://schemas.microsoft.com/office/drawing/2014/main" id="{00000000-0008-0000-0E00-00004B000000}"/>
            </a:ext>
          </a:extLst>
        </xdr:cNvPr>
        <xdr:cNvCxnSpPr/>
      </xdr:nvCxnSpPr>
      <xdr:spPr>
        <a:xfrm>
          <a:off x="2908300" y="64465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166370</xdr:rowOff>
    </xdr:from>
    <xdr:to>
      <xdr:col>10</xdr:col>
      <xdr:colOff>165100</xdr:colOff>
      <xdr:row>37</xdr:row>
      <xdr:rowOff>96520</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1968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45720</xdr:rowOff>
    </xdr:from>
    <xdr:to>
      <xdr:col>15</xdr:col>
      <xdr:colOff>50800</xdr:colOff>
      <xdr:row>37</xdr:row>
      <xdr:rowOff>102870</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2019300" y="63893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101600</xdr:rowOff>
    </xdr:from>
    <xdr:to>
      <xdr:col>6</xdr:col>
      <xdr:colOff>38100</xdr:colOff>
      <xdr:row>37</xdr:row>
      <xdr:rowOff>31750</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1079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152400</xdr:rowOff>
    </xdr:from>
    <xdr:to>
      <xdr:col>10</xdr:col>
      <xdr:colOff>114300</xdr:colOff>
      <xdr:row>37</xdr:row>
      <xdr:rowOff>45720</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1130300" y="63246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80027</xdr:rowOff>
    </xdr:from>
    <xdr:ext cx="405111" cy="259045"/>
    <xdr:sp macro="" textlink="">
      <xdr:nvSpPr>
        <xdr:cNvPr id="80" name="n_1aveValue【道路】&#10;有形固定資産減価償却率">
          <a:extLst>
            <a:ext uri="{FF2B5EF4-FFF2-40B4-BE49-F238E27FC236}">
              <a16:creationId xmlns:a16="http://schemas.microsoft.com/office/drawing/2014/main" id="{00000000-0008-0000-0E00-000050000000}"/>
            </a:ext>
          </a:extLst>
        </xdr:cNvPr>
        <xdr:cNvSpPr txBox="1"/>
      </xdr:nvSpPr>
      <xdr:spPr>
        <a:xfrm>
          <a:off x="3582044" y="676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38117</xdr:rowOff>
    </xdr:from>
    <xdr:ext cx="405111" cy="259045"/>
    <xdr:sp macro="" textlink="">
      <xdr:nvSpPr>
        <xdr:cNvPr id="81" name="n_2aveValue【道路】&#10;有形固定資産減価償却率">
          <a:extLst>
            <a:ext uri="{FF2B5EF4-FFF2-40B4-BE49-F238E27FC236}">
              <a16:creationId xmlns:a16="http://schemas.microsoft.com/office/drawing/2014/main" id="{00000000-0008-0000-0E00-000051000000}"/>
            </a:ext>
          </a:extLst>
        </xdr:cNvPr>
        <xdr:cNvSpPr txBox="1"/>
      </xdr:nvSpPr>
      <xdr:spPr>
        <a:xfrm>
          <a:off x="2705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2" name="n_3aveValue【道路】&#10;有形固定資産減価償却率">
          <a:extLst>
            <a:ext uri="{FF2B5EF4-FFF2-40B4-BE49-F238E27FC236}">
              <a16:creationId xmlns:a16="http://schemas.microsoft.com/office/drawing/2014/main" id="{00000000-0008-0000-0E00-000052000000}"/>
            </a:ext>
          </a:extLst>
        </xdr:cNvPr>
        <xdr:cNvSpPr txBox="1"/>
      </xdr:nvSpPr>
      <xdr:spPr>
        <a:xfrm>
          <a:off x="1816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102887</xdr:rowOff>
    </xdr:from>
    <xdr:ext cx="405111" cy="259045"/>
    <xdr:sp macro="" textlink="">
      <xdr:nvSpPr>
        <xdr:cNvPr id="83" name="n_4aveValue【道路】&#10;有形固定資産減価償却率">
          <a:extLst>
            <a:ext uri="{FF2B5EF4-FFF2-40B4-BE49-F238E27FC236}">
              <a16:creationId xmlns:a16="http://schemas.microsoft.com/office/drawing/2014/main" id="{00000000-0008-0000-0E00-000053000000}"/>
            </a:ext>
          </a:extLst>
        </xdr:cNvPr>
        <xdr:cNvSpPr txBox="1"/>
      </xdr:nvSpPr>
      <xdr:spPr>
        <a:xfrm>
          <a:off x="927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55897</xdr:rowOff>
    </xdr:from>
    <xdr:ext cx="405111" cy="259045"/>
    <xdr:sp macro="" textlink="">
      <xdr:nvSpPr>
        <xdr:cNvPr id="84" name="n_1mainValue【道路】&#10;有形固定資産減価償却率">
          <a:extLst>
            <a:ext uri="{FF2B5EF4-FFF2-40B4-BE49-F238E27FC236}">
              <a16:creationId xmlns:a16="http://schemas.microsoft.com/office/drawing/2014/main" id="{00000000-0008-0000-0E00-000054000000}"/>
            </a:ext>
          </a:extLst>
        </xdr:cNvPr>
        <xdr:cNvSpPr txBox="1"/>
      </xdr:nvSpPr>
      <xdr:spPr>
        <a:xfrm>
          <a:off x="3582044"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170197</xdr:rowOff>
    </xdr:from>
    <xdr:ext cx="405111" cy="259045"/>
    <xdr:sp macro="" textlink="">
      <xdr:nvSpPr>
        <xdr:cNvPr id="85" name="n_2mainValue【道路】&#10;有形固定資産減価償却率">
          <a:extLst>
            <a:ext uri="{FF2B5EF4-FFF2-40B4-BE49-F238E27FC236}">
              <a16:creationId xmlns:a16="http://schemas.microsoft.com/office/drawing/2014/main" id="{00000000-0008-0000-0E00-000055000000}"/>
            </a:ext>
          </a:extLst>
        </xdr:cNvPr>
        <xdr:cNvSpPr txBox="1"/>
      </xdr:nvSpPr>
      <xdr:spPr>
        <a:xfrm>
          <a:off x="2705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113047</xdr:rowOff>
    </xdr:from>
    <xdr:ext cx="405111" cy="259045"/>
    <xdr:sp macro="" textlink="">
      <xdr:nvSpPr>
        <xdr:cNvPr id="86" name="n_3mainValue【道路】&#10;有形固定資産減価償却率">
          <a:extLst>
            <a:ext uri="{FF2B5EF4-FFF2-40B4-BE49-F238E27FC236}">
              <a16:creationId xmlns:a16="http://schemas.microsoft.com/office/drawing/2014/main" id="{00000000-0008-0000-0E00-000056000000}"/>
            </a:ext>
          </a:extLst>
        </xdr:cNvPr>
        <xdr:cNvSpPr txBox="1"/>
      </xdr:nvSpPr>
      <xdr:spPr>
        <a:xfrm>
          <a:off x="1816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48277</xdr:rowOff>
    </xdr:from>
    <xdr:ext cx="405111" cy="259045"/>
    <xdr:sp macro="" textlink="">
      <xdr:nvSpPr>
        <xdr:cNvPr id="87" name="n_4mainValue【道路】&#10;有形固定資産減価償却率">
          <a:extLst>
            <a:ext uri="{FF2B5EF4-FFF2-40B4-BE49-F238E27FC236}">
              <a16:creationId xmlns:a16="http://schemas.microsoft.com/office/drawing/2014/main" id="{00000000-0008-0000-0E00-000057000000}"/>
            </a:ext>
          </a:extLst>
        </xdr:cNvPr>
        <xdr:cNvSpPr txBox="1"/>
      </xdr:nvSpPr>
      <xdr:spPr>
        <a:xfrm>
          <a:off x="927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00000000-0008-0000-0E00-000058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00000000-0008-0000-0E00-000060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00000000-0008-0000-0E00-000061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1" name="テキスト ボックス 100">
          <a:extLst>
            <a:ext uri="{FF2B5EF4-FFF2-40B4-BE49-F238E27FC236}">
              <a16:creationId xmlns:a16="http://schemas.microsoft.com/office/drawing/2014/main" id="{00000000-0008-0000-0E00-000065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00000000-0008-0000-0E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28020</xdr:rowOff>
    </xdr:from>
    <xdr:to>
      <xdr:col>54</xdr:col>
      <xdr:colOff>189865</xdr:colOff>
      <xdr:row>42</xdr:row>
      <xdr:rowOff>91963</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flipV="1">
          <a:off x="10476865" y="5857320"/>
          <a:ext cx="0" cy="1435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95790</xdr:rowOff>
    </xdr:from>
    <xdr:ext cx="469744" cy="259045"/>
    <xdr:sp macro="" textlink="">
      <xdr:nvSpPr>
        <xdr:cNvPr id="114" name="【道路】&#10;一人当たり延長最小値テキスト">
          <a:extLst>
            <a:ext uri="{FF2B5EF4-FFF2-40B4-BE49-F238E27FC236}">
              <a16:creationId xmlns:a16="http://schemas.microsoft.com/office/drawing/2014/main" id="{00000000-0008-0000-0E00-000072000000}"/>
            </a:ext>
          </a:extLst>
        </xdr:cNvPr>
        <xdr:cNvSpPr txBox="1"/>
      </xdr:nvSpPr>
      <xdr:spPr>
        <a:xfrm>
          <a:off x="10515600" y="729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91963</xdr:rowOff>
    </xdr:from>
    <xdr:to>
      <xdr:col>55</xdr:col>
      <xdr:colOff>88900</xdr:colOff>
      <xdr:row>42</xdr:row>
      <xdr:rowOff>91963</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a:off x="10388600" y="7292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146147</xdr:rowOff>
    </xdr:from>
    <xdr:ext cx="599010" cy="259045"/>
    <xdr:sp macro="" textlink="">
      <xdr:nvSpPr>
        <xdr:cNvPr id="116" name="【道路】&#10;一人当たり延長最大値テキスト">
          <a:extLst>
            <a:ext uri="{FF2B5EF4-FFF2-40B4-BE49-F238E27FC236}">
              <a16:creationId xmlns:a16="http://schemas.microsoft.com/office/drawing/2014/main" id="{00000000-0008-0000-0E00-000074000000}"/>
            </a:ext>
          </a:extLst>
        </xdr:cNvPr>
        <xdr:cNvSpPr txBox="1"/>
      </xdr:nvSpPr>
      <xdr:spPr>
        <a:xfrm>
          <a:off x="10515600" y="563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28020</xdr:rowOff>
    </xdr:from>
    <xdr:to>
      <xdr:col>55</xdr:col>
      <xdr:colOff>88900</xdr:colOff>
      <xdr:row>34</xdr:row>
      <xdr:rowOff>28020</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0388600" y="585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140497</xdr:rowOff>
    </xdr:from>
    <xdr:ext cx="534377" cy="259045"/>
    <xdr:sp macro="" textlink="">
      <xdr:nvSpPr>
        <xdr:cNvPr id="118" name="【道路】&#10;一人当たり延長平均値テキスト">
          <a:extLst>
            <a:ext uri="{FF2B5EF4-FFF2-40B4-BE49-F238E27FC236}">
              <a16:creationId xmlns:a16="http://schemas.microsoft.com/office/drawing/2014/main" id="{00000000-0008-0000-0E00-000076000000}"/>
            </a:ext>
          </a:extLst>
        </xdr:cNvPr>
        <xdr:cNvSpPr txBox="1"/>
      </xdr:nvSpPr>
      <xdr:spPr>
        <a:xfrm>
          <a:off x="10515600" y="6998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162070</xdr:rowOff>
    </xdr:from>
    <xdr:to>
      <xdr:col>55</xdr:col>
      <xdr:colOff>50800</xdr:colOff>
      <xdr:row>41</xdr:row>
      <xdr:rowOff>92220</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10426700" y="70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2834</xdr:rowOff>
    </xdr:from>
    <xdr:to>
      <xdr:col>50</xdr:col>
      <xdr:colOff>165100</xdr:colOff>
      <xdr:row>41</xdr:row>
      <xdr:rowOff>104434</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9588500" y="703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15516</xdr:rowOff>
    </xdr:from>
    <xdr:to>
      <xdr:col>46</xdr:col>
      <xdr:colOff>38100</xdr:colOff>
      <xdr:row>41</xdr:row>
      <xdr:rowOff>117116</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8699500" y="704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23647</xdr:rowOff>
    </xdr:from>
    <xdr:to>
      <xdr:col>41</xdr:col>
      <xdr:colOff>101600</xdr:colOff>
      <xdr:row>41</xdr:row>
      <xdr:rowOff>125247</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7810500" y="705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169570</xdr:rowOff>
    </xdr:from>
    <xdr:to>
      <xdr:col>36</xdr:col>
      <xdr:colOff>165100</xdr:colOff>
      <xdr:row>41</xdr:row>
      <xdr:rowOff>99720</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6921500" y="702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51961</xdr:rowOff>
    </xdr:from>
    <xdr:to>
      <xdr:col>50</xdr:col>
      <xdr:colOff>165100</xdr:colOff>
      <xdr:row>41</xdr:row>
      <xdr:rowOff>153561</xdr:rowOff>
    </xdr:to>
    <xdr:sp macro="" textlink="">
      <xdr:nvSpPr>
        <xdr:cNvPr id="129" name="楕円 128">
          <a:extLst>
            <a:ext uri="{FF2B5EF4-FFF2-40B4-BE49-F238E27FC236}">
              <a16:creationId xmlns:a16="http://schemas.microsoft.com/office/drawing/2014/main" id="{00000000-0008-0000-0E00-000081000000}"/>
            </a:ext>
          </a:extLst>
        </xdr:cNvPr>
        <xdr:cNvSpPr/>
      </xdr:nvSpPr>
      <xdr:spPr>
        <a:xfrm>
          <a:off x="9588500" y="708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52712</xdr:rowOff>
    </xdr:from>
    <xdr:to>
      <xdr:col>46</xdr:col>
      <xdr:colOff>38100</xdr:colOff>
      <xdr:row>41</xdr:row>
      <xdr:rowOff>154312</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8699500" y="708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102761</xdr:rowOff>
    </xdr:from>
    <xdr:to>
      <xdr:col>50</xdr:col>
      <xdr:colOff>114300</xdr:colOff>
      <xdr:row>41</xdr:row>
      <xdr:rowOff>103512</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8750300" y="7132211"/>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49577</xdr:rowOff>
    </xdr:from>
    <xdr:to>
      <xdr:col>41</xdr:col>
      <xdr:colOff>101600</xdr:colOff>
      <xdr:row>41</xdr:row>
      <xdr:rowOff>151177</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7810500" y="707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100377</xdr:rowOff>
    </xdr:from>
    <xdr:to>
      <xdr:col>45</xdr:col>
      <xdr:colOff>177800</xdr:colOff>
      <xdr:row>41</xdr:row>
      <xdr:rowOff>103512</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a:off x="7861300" y="7129827"/>
          <a:ext cx="889000" cy="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51079</xdr:rowOff>
    </xdr:from>
    <xdr:to>
      <xdr:col>36</xdr:col>
      <xdr:colOff>165100</xdr:colOff>
      <xdr:row>41</xdr:row>
      <xdr:rowOff>152679</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6921500" y="708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100377</xdr:rowOff>
    </xdr:from>
    <xdr:to>
      <xdr:col>41</xdr:col>
      <xdr:colOff>50800</xdr:colOff>
      <xdr:row>41</xdr:row>
      <xdr:rowOff>101879</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6972300" y="7129827"/>
          <a:ext cx="889000" cy="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120961</xdr:rowOff>
    </xdr:from>
    <xdr:ext cx="534377" cy="259045"/>
    <xdr:sp macro="" textlink="">
      <xdr:nvSpPr>
        <xdr:cNvPr id="136" name="n_1aveValue【道路】&#10;一人当たり延長">
          <a:extLst>
            <a:ext uri="{FF2B5EF4-FFF2-40B4-BE49-F238E27FC236}">
              <a16:creationId xmlns:a16="http://schemas.microsoft.com/office/drawing/2014/main" id="{00000000-0008-0000-0E00-000088000000}"/>
            </a:ext>
          </a:extLst>
        </xdr:cNvPr>
        <xdr:cNvSpPr txBox="1"/>
      </xdr:nvSpPr>
      <xdr:spPr>
        <a:xfrm>
          <a:off x="9359411" y="680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133643</xdr:rowOff>
    </xdr:from>
    <xdr:ext cx="534377" cy="259045"/>
    <xdr:sp macro="" textlink="">
      <xdr:nvSpPr>
        <xdr:cNvPr id="137" name="n_2aveValue【道路】&#10;一人当たり延長">
          <a:extLst>
            <a:ext uri="{FF2B5EF4-FFF2-40B4-BE49-F238E27FC236}">
              <a16:creationId xmlns:a16="http://schemas.microsoft.com/office/drawing/2014/main" id="{00000000-0008-0000-0E00-000089000000}"/>
            </a:ext>
          </a:extLst>
        </xdr:cNvPr>
        <xdr:cNvSpPr txBox="1"/>
      </xdr:nvSpPr>
      <xdr:spPr>
        <a:xfrm>
          <a:off x="8483111" y="682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141774</xdr:rowOff>
    </xdr:from>
    <xdr:ext cx="534377" cy="259045"/>
    <xdr:sp macro="" textlink="">
      <xdr:nvSpPr>
        <xdr:cNvPr id="138" name="n_3aveValue【道路】&#10;一人当たり延長">
          <a:extLst>
            <a:ext uri="{FF2B5EF4-FFF2-40B4-BE49-F238E27FC236}">
              <a16:creationId xmlns:a16="http://schemas.microsoft.com/office/drawing/2014/main" id="{00000000-0008-0000-0E00-00008A000000}"/>
            </a:ext>
          </a:extLst>
        </xdr:cNvPr>
        <xdr:cNvSpPr txBox="1"/>
      </xdr:nvSpPr>
      <xdr:spPr>
        <a:xfrm>
          <a:off x="7594111" y="682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116247</xdr:rowOff>
    </xdr:from>
    <xdr:ext cx="534377" cy="259045"/>
    <xdr:sp macro="" textlink="">
      <xdr:nvSpPr>
        <xdr:cNvPr id="139" name="n_4aveValue【道路】&#10;一人当たり延長">
          <a:extLst>
            <a:ext uri="{FF2B5EF4-FFF2-40B4-BE49-F238E27FC236}">
              <a16:creationId xmlns:a16="http://schemas.microsoft.com/office/drawing/2014/main" id="{00000000-0008-0000-0E00-00008B000000}"/>
            </a:ext>
          </a:extLst>
        </xdr:cNvPr>
        <xdr:cNvSpPr txBox="1"/>
      </xdr:nvSpPr>
      <xdr:spPr>
        <a:xfrm>
          <a:off x="6705111" y="680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144688</xdr:rowOff>
    </xdr:from>
    <xdr:ext cx="534377" cy="259045"/>
    <xdr:sp macro="" textlink="">
      <xdr:nvSpPr>
        <xdr:cNvPr id="140" name="n_1mainValue【道路】&#10;一人当たり延長">
          <a:extLst>
            <a:ext uri="{FF2B5EF4-FFF2-40B4-BE49-F238E27FC236}">
              <a16:creationId xmlns:a16="http://schemas.microsoft.com/office/drawing/2014/main" id="{00000000-0008-0000-0E00-00008C000000}"/>
            </a:ext>
          </a:extLst>
        </xdr:cNvPr>
        <xdr:cNvSpPr txBox="1"/>
      </xdr:nvSpPr>
      <xdr:spPr>
        <a:xfrm>
          <a:off x="9359411" y="717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145439</xdr:rowOff>
    </xdr:from>
    <xdr:ext cx="534377" cy="259045"/>
    <xdr:sp macro="" textlink="">
      <xdr:nvSpPr>
        <xdr:cNvPr id="141" name="n_2mainValue【道路】&#10;一人当たり延長">
          <a:extLst>
            <a:ext uri="{FF2B5EF4-FFF2-40B4-BE49-F238E27FC236}">
              <a16:creationId xmlns:a16="http://schemas.microsoft.com/office/drawing/2014/main" id="{00000000-0008-0000-0E00-00008D000000}"/>
            </a:ext>
          </a:extLst>
        </xdr:cNvPr>
        <xdr:cNvSpPr txBox="1"/>
      </xdr:nvSpPr>
      <xdr:spPr>
        <a:xfrm>
          <a:off x="8483111" y="717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142304</xdr:rowOff>
    </xdr:from>
    <xdr:ext cx="534377" cy="259045"/>
    <xdr:sp macro="" textlink="">
      <xdr:nvSpPr>
        <xdr:cNvPr id="142" name="n_3mainValue【道路】&#10;一人当たり延長">
          <a:extLst>
            <a:ext uri="{FF2B5EF4-FFF2-40B4-BE49-F238E27FC236}">
              <a16:creationId xmlns:a16="http://schemas.microsoft.com/office/drawing/2014/main" id="{00000000-0008-0000-0E00-00008E000000}"/>
            </a:ext>
          </a:extLst>
        </xdr:cNvPr>
        <xdr:cNvSpPr txBox="1"/>
      </xdr:nvSpPr>
      <xdr:spPr>
        <a:xfrm>
          <a:off x="7594111" y="717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143806</xdr:rowOff>
    </xdr:from>
    <xdr:ext cx="534377" cy="259045"/>
    <xdr:sp macro="" textlink="">
      <xdr:nvSpPr>
        <xdr:cNvPr id="143" name="n_4mainValue【道路】&#10;一人当たり延長">
          <a:extLst>
            <a:ext uri="{FF2B5EF4-FFF2-40B4-BE49-F238E27FC236}">
              <a16:creationId xmlns:a16="http://schemas.microsoft.com/office/drawing/2014/main" id="{00000000-0008-0000-0E00-00008F000000}"/>
            </a:ext>
          </a:extLst>
        </xdr:cNvPr>
        <xdr:cNvSpPr txBox="1"/>
      </xdr:nvSpPr>
      <xdr:spPr>
        <a:xfrm>
          <a:off x="6705111" y="717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00000000-0008-0000-0E00-000090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00000000-0008-0000-0E00-000091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00000000-0008-0000-0E00-000098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00000000-0008-0000-0E00-000099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a:extLst>
            <a:ext uri="{FF2B5EF4-FFF2-40B4-BE49-F238E27FC236}">
              <a16:creationId xmlns:a16="http://schemas.microsoft.com/office/drawing/2014/main" id="{00000000-0008-0000-0E00-0000A6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116205</xdr:rowOff>
    </xdr:from>
    <xdr:to>
      <xdr:col>24</xdr:col>
      <xdr:colOff>62865</xdr:colOff>
      <xdr:row>64</xdr:row>
      <xdr:rowOff>167640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flipV="1">
          <a:off x="4634865" y="971740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17</xdr:rowOff>
    </xdr:from>
    <xdr:ext cx="405111" cy="259045"/>
    <xdr:sp macro="" textlink="">
      <xdr:nvSpPr>
        <xdr:cNvPr id="168" name="【橋りょう・トンネル】&#10;有形固定資産減価償却率最小値テキスト">
          <a:extLst>
            <a:ext uri="{FF2B5EF4-FFF2-40B4-BE49-F238E27FC236}">
              <a16:creationId xmlns:a16="http://schemas.microsoft.com/office/drawing/2014/main" id="{00000000-0008-0000-0E00-0000A8000000}"/>
            </a:ext>
          </a:extLst>
        </xdr:cNvPr>
        <xdr:cNvSpPr txBox="1"/>
      </xdr:nvSpPr>
      <xdr:spPr>
        <a:xfrm>
          <a:off x="467360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167640</xdr:rowOff>
    </xdr:from>
    <xdr:to>
      <xdr:col>24</xdr:col>
      <xdr:colOff>152400</xdr:colOff>
      <xdr:row>64</xdr:row>
      <xdr:rowOff>167640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4546600" y="1114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62882</xdr:rowOff>
    </xdr:from>
    <xdr:ext cx="405111" cy="259045"/>
    <xdr:sp macro="" textlink="">
      <xdr:nvSpPr>
        <xdr:cNvPr id="170" name="【橋りょう・トンネル】&#10;有形固定資産減価償却率最大値テキスト">
          <a:extLst>
            <a:ext uri="{FF2B5EF4-FFF2-40B4-BE49-F238E27FC236}">
              <a16:creationId xmlns:a16="http://schemas.microsoft.com/office/drawing/2014/main" id="{00000000-0008-0000-0E00-0000AA000000}"/>
            </a:ext>
          </a:extLst>
        </xdr:cNvPr>
        <xdr:cNvSpPr txBox="1"/>
      </xdr:nvSpPr>
      <xdr:spPr>
        <a:xfrm>
          <a:off x="4673600" y="949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116205</xdr:rowOff>
    </xdr:from>
    <xdr:to>
      <xdr:col>24</xdr:col>
      <xdr:colOff>152400</xdr:colOff>
      <xdr:row>56</xdr:row>
      <xdr:rowOff>116205</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4546600" y="971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156227</xdr:rowOff>
    </xdr:from>
    <xdr:ext cx="405111" cy="259045"/>
    <xdr:sp macro="" textlink="">
      <xdr:nvSpPr>
        <xdr:cNvPr id="172" name="【橋りょう・トンネル】&#10;有形固定資産減価償却率平均値テキスト">
          <a:extLst>
            <a:ext uri="{FF2B5EF4-FFF2-40B4-BE49-F238E27FC236}">
              <a16:creationId xmlns:a16="http://schemas.microsoft.com/office/drawing/2014/main" id="{00000000-0008-0000-0E00-0000AC000000}"/>
            </a:ext>
          </a:extLst>
        </xdr:cNvPr>
        <xdr:cNvSpPr txBox="1"/>
      </xdr:nvSpPr>
      <xdr:spPr>
        <a:xfrm>
          <a:off x="4673600" y="10614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3" name="フローチャート: 判断 172">
          <a:extLst>
            <a:ext uri="{FF2B5EF4-FFF2-40B4-BE49-F238E27FC236}">
              <a16:creationId xmlns:a16="http://schemas.microsoft.com/office/drawing/2014/main" id="{00000000-0008-0000-0E00-0000AD000000}"/>
            </a:ext>
          </a:extLst>
        </xdr:cNvPr>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166370</xdr:rowOff>
    </xdr:from>
    <xdr:to>
      <xdr:col>20</xdr:col>
      <xdr:colOff>38100</xdr:colOff>
      <xdr:row>62</xdr:row>
      <xdr:rowOff>96520</xdr:rowOff>
    </xdr:to>
    <xdr:sp macro="" textlink="">
      <xdr:nvSpPr>
        <xdr:cNvPr id="174" name="フローチャート: 判断 173">
          <a:extLst>
            <a:ext uri="{FF2B5EF4-FFF2-40B4-BE49-F238E27FC236}">
              <a16:creationId xmlns:a16="http://schemas.microsoft.com/office/drawing/2014/main" id="{00000000-0008-0000-0E00-0000AE000000}"/>
            </a:ext>
          </a:extLst>
        </xdr:cNvPr>
        <xdr:cNvSpPr/>
      </xdr:nvSpPr>
      <xdr:spPr>
        <a:xfrm>
          <a:off x="3746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135890</xdr:rowOff>
    </xdr:from>
    <xdr:to>
      <xdr:col>15</xdr:col>
      <xdr:colOff>101600</xdr:colOff>
      <xdr:row>62</xdr:row>
      <xdr:rowOff>66040</xdr:rowOff>
    </xdr:to>
    <xdr:sp macro="" textlink="">
      <xdr:nvSpPr>
        <xdr:cNvPr id="175" name="フローチャート: 判断 174">
          <a:extLst>
            <a:ext uri="{FF2B5EF4-FFF2-40B4-BE49-F238E27FC236}">
              <a16:creationId xmlns:a16="http://schemas.microsoft.com/office/drawing/2014/main" id="{00000000-0008-0000-0E00-0000AF000000}"/>
            </a:ext>
          </a:extLst>
        </xdr:cNvPr>
        <xdr:cNvSpPr/>
      </xdr:nvSpPr>
      <xdr:spPr>
        <a:xfrm>
          <a:off x="2857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88265</xdr:rowOff>
    </xdr:from>
    <xdr:to>
      <xdr:col>10</xdr:col>
      <xdr:colOff>165100</xdr:colOff>
      <xdr:row>62</xdr:row>
      <xdr:rowOff>18415</xdr:rowOff>
    </xdr:to>
    <xdr:sp macro="" textlink="">
      <xdr:nvSpPr>
        <xdr:cNvPr id="176" name="フローチャート: 判断 175">
          <a:extLst>
            <a:ext uri="{FF2B5EF4-FFF2-40B4-BE49-F238E27FC236}">
              <a16:creationId xmlns:a16="http://schemas.microsoft.com/office/drawing/2014/main" id="{00000000-0008-0000-0E00-0000B0000000}"/>
            </a:ext>
          </a:extLst>
        </xdr:cNvPr>
        <xdr:cNvSpPr/>
      </xdr:nvSpPr>
      <xdr:spPr>
        <a:xfrm>
          <a:off x="1968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109220</xdr:rowOff>
    </xdr:from>
    <xdr:to>
      <xdr:col>6</xdr:col>
      <xdr:colOff>38100</xdr:colOff>
      <xdr:row>62</xdr:row>
      <xdr:rowOff>39370</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1079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E00-0000B2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E00-0000B3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E00-0000B4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114935</xdr:rowOff>
    </xdr:from>
    <xdr:to>
      <xdr:col>20</xdr:col>
      <xdr:colOff>38100</xdr:colOff>
      <xdr:row>64</xdr:row>
      <xdr:rowOff>45085</xdr:rowOff>
    </xdr:to>
    <xdr:sp macro="" textlink="">
      <xdr:nvSpPr>
        <xdr:cNvPr id="183" name="楕円 182">
          <a:extLst>
            <a:ext uri="{FF2B5EF4-FFF2-40B4-BE49-F238E27FC236}">
              <a16:creationId xmlns:a16="http://schemas.microsoft.com/office/drawing/2014/main" id="{00000000-0008-0000-0E00-0000B7000000}"/>
            </a:ext>
          </a:extLst>
        </xdr:cNvPr>
        <xdr:cNvSpPr/>
      </xdr:nvSpPr>
      <xdr:spPr>
        <a:xfrm>
          <a:off x="3746500" y="1091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63</xdr:row>
      <xdr:rowOff>90170</xdr:rowOff>
    </xdr:from>
    <xdr:to>
      <xdr:col>15</xdr:col>
      <xdr:colOff>101600</xdr:colOff>
      <xdr:row>64</xdr:row>
      <xdr:rowOff>20320</xdr:rowOff>
    </xdr:to>
    <xdr:sp macro="" textlink="">
      <xdr:nvSpPr>
        <xdr:cNvPr id="184" name="楕円 183">
          <a:extLst>
            <a:ext uri="{FF2B5EF4-FFF2-40B4-BE49-F238E27FC236}">
              <a16:creationId xmlns:a16="http://schemas.microsoft.com/office/drawing/2014/main" id="{00000000-0008-0000-0E00-0000B8000000}"/>
            </a:ext>
          </a:extLst>
        </xdr:cNvPr>
        <xdr:cNvSpPr/>
      </xdr:nvSpPr>
      <xdr:spPr>
        <a:xfrm>
          <a:off x="28575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140970</xdr:rowOff>
    </xdr:from>
    <xdr:to>
      <xdr:col>19</xdr:col>
      <xdr:colOff>177800</xdr:colOff>
      <xdr:row>63</xdr:row>
      <xdr:rowOff>165735</xdr:rowOff>
    </xdr:to>
    <xdr:cxnSp macro="">
      <xdr:nvCxnSpPr>
        <xdr:cNvPr id="185" name="直線コネクタ 184">
          <a:extLst>
            <a:ext uri="{FF2B5EF4-FFF2-40B4-BE49-F238E27FC236}">
              <a16:creationId xmlns:a16="http://schemas.microsoft.com/office/drawing/2014/main" id="{00000000-0008-0000-0E00-0000B9000000}"/>
            </a:ext>
          </a:extLst>
        </xdr:cNvPr>
        <xdr:cNvCxnSpPr/>
      </xdr:nvCxnSpPr>
      <xdr:spPr>
        <a:xfrm>
          <a:off x="2908300" y="1094232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65405</xdr:rowOff>
    </xdr:from>
    <xdr:to>
      <xdr:col>10</xdr:col>
      <xdr:colOff>165100</xdr:colOff>
      <xdr:row>63</xdr:row>
      <xdr:rowOff>167005</xdr:rowOff>
    </xdr:to>
    <xdr:sp macro="" textlink="">
      <xdr:nvSpPr>
        <xdr:cNvPr id="186" name="楕円 185">
          <a:extLst>
            <a:ext uri="{FF2B5EF4-FFF2-40B4-BE49-F238E27FC236}">
              <a16:creationId xmlns:a16="http://schemas.microsoft.com/office/drawing/2014/main" id="{00000000-0008-0000-0E00-0000BA000000}"/>
            </a:ext>
          </a:extLst>
        </xdr:cNvPr>
        <xdr:cNvSpPr/>
      </xdr:nvSpPr>
      <xdr:spPr>
        <a:xfrm>
          <a:off x="1968500" y="108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116205</xdr:rowOff>
    </xdr:from>
    <xdr:to>
      <xdr:col>15</xdr:col>
      <xdr:colOff>50800</xdr:colOff>
      <xdr:row>63</xdr:row>
      <xdr:rowOff>140970</xdr:rowOff>
    </xdr:to>
    <xdr:cxnSp macro="">
      <xdr:nvCxnSpPr>
        <xdr:cNvPr id="187" name="直線コネクタ 186">
          <a:extLst>
            <a:ext uri="{FF2B5EF4-FFF2-40B4-BE49-F238E27FC236}">
              <a16:creationId xmlns:a16="http://schemas.microsoft.com/office/drawing/2014/main" id="{00000000-0008-0000-0E00-0000BB000000}"/>
            </a:ext>
          </a:extLst>
        </xdr:cNvPr>
        <xdr:cNvCxnSpPr/>
      </xdr:nvCxnSpPr>
      <xdr:spPr>
        <a:xfrm>
          <a:off x="2019300" y="109175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55880</xdr:rowOff>
    </xdr:from>
    <xdr:to>
      <xdr:col>6</xdr:col>
      <xdr:colOff>38100</xdr:colOff>
      <xdr:row>63</xdr:row>
      <xdr:rowOff>157480</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1079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106680</xdr:rowOff>
    </xdr:from>
    <xdr:to>
      <xdr:col>10</xdr:col>
      <xdr:colOff>114300</xdr:colOff>
      <xdr:row>63</xdr:row>
      <xdr:rowOff>116205</xdr:rowOff>
    </xdr:to>
    <xdr:cxnSp macro="">
      <xdr:nvCxnSpPr>
        <xdr:cNvPr id="189" name="直線コネクタ 188">
          <a:extLst>
            <a:ext uri="{FF2B5EF4-FFF2-40B4-BE49-F238E27FC236}">
              <a16:creationId xmlns:a16="http://schemas.microsoft.com/office/drawing/2014/main" id="{00000000-0008-0000-0E00-0000BD000000}"/>
            </a:ext>
          </a:extLst>
        </xdr:cNvPr>
        <xdr:cNvCxnSpPr/>
      </xdr:nvCxnSpPr>
      <xdr:spPr>
        <a:xfrm>
          <a:off x="1130300" y="1090803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113047</xdr:rowOff>
    </xdr:from>
    <xdr:ext cx="405111" cy="259045"/>
    <xdr:sp macro="" textlink="">
      <xdr:nvSpPr>
        <xdr:cNvPr id="190" name="n_1aveValue【橋りょう・トンネル】&#10;有形固定資産減価償却率">
          <a:extLst>
            <a:ext uri="{FF2B5EF4-FFF2-40B4-BE49-F238E27FC236}">
              <a16:creationId xmlns:a16="http://schemas.microsoft.com/office/drawing/2014/main" id="{00000000-0008-0000-0E00-0000BE000000}"/>
            </a:ext>
          </a:extLst>
        </xdr:cNvPr>
        <xdr:cNvSpPr txBox="1"/>
      </xdr:nvSpPr>
      <xdr:spPr>
        <a:xfrm>
          <a:off x="3582044" y="10400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82567</xdr:rowOff>
    </xdr:from>
    <xdr:ext cx="405111" cy="259045"/>
    <xdr:sp macro="" textlink="">
      <xdr:nvSpPr>
        <xdr:cNvPr id="191" name="n_2aveValue【橋りょう・トンネル】&#10;有形固定資産減価償却率">
          <a:extLst>
            <a:ext uri="{FF2B5EF4-FFF2-40B4-BE49-F238E27FC236}">
              <a16:creationId xmlns:a16="http://schemas.microsoft.com/office/drawing/2014/main" id="{00000000-0008-0000-0E00-0000BF000000}"/>
            </a:ext>
          </a:extLst>
        </xdr:cNvPr>
        <xdr:cNvSpPr txBox="1"/>
      </xdr:nvSpPr>
      <xdr:spPr>
        <a:xfrm>
          <a:off x="2705744" y="10369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34942</xdr:rowOff>
    </xdr:from>
    <xdr:ext cx="405111" cy="259045"/>
    <xdr:sp macro="" textlink="">
      <xdr:nvSpPr>
        <xdr:cNvPr id="192" name="n_3aveValue【橋りょう・トンネル】&#10;有形固定資産減価償却率">
          <a:extLst>
            <a:ext uri="{FF2B5EF4-FFF2-40B4-BE49-F238E27FC236}">
              <a16:creationId xmlns:a16="http://schemas.microsoft.com/office/drawing/2014/main" id="{00000000-0008-0000-0E00-0000C0000000}"/>
            </a:ext>
          </a:extLst>
        </xdr:cNvPr>
        <xdr:cNvSpPr txBox="1"/>
      </xdr:nvSpPr>
      <xdr:spPr>
        <a:xfrm>
          <a:off x="1816744" y="1032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55897</xdr:rowOff>
    </xdr:from>
    <xdr:ext cx="405111" cy="259045"/>
    <xdr:sp macro="" textlink="">
      <xdr:nvSpPr>
        <xdr:cNvPr id="193" name="n_4aveValue【橋りょう・トンネル】&#10;有形固定資産減価償却率">
          <a:extLst>
            <a:ext uri="{FF2B5EF4-FFF2-40B4-BE49-F238E27FC236}">
              <a16:creationId xmlns:a16="http://schemas.microsoft.com/office/drawing/2014/main" id="{00000000-0008-0000-0E00-0000C1000000}"/>
            </a:ext>
          </a:extLst>
        </xdr:cNvPr>
        <xdr:cNvSpPr txBox="1"/>
      </xdr:nvSpPr>
      <xdr:spPr>
        <a:xfrm>
          <a:off x="927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36212</xdr:rowOff>
    </xdr:from>
    <xdr:ext cx="405111" cy="259045"/>
    <xdr:sp macro="" textlink="">
      <xdr:nvSpPr>
        <xdr:cNvPr id="194" name="n_1mainValue【橋りょう・トンネル】&#10;有形固定資産減価償却率">
          <a:extLst>
            <a:ext uri="{FF2B5EF4-FFF2-40B4-BE49-F238E27FC236}">
              <a16:creationId xmlns:a16="http://schemas.microsoft.com/office/drawing/2014/main" id="{00000000-0008-0000-0E00-0000C2000000}"/>
            </a:ext>
          </a:extLst>
        </xdr:cNvPr>
        <xdr:cNvSpPr txBox="1"/>
      </xdr:nvSpPr>
      <xdr:spPr>
        <a:xfrm>
          <a:off x="3582044" y="1100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11447</xdr:rowOff>
    </xdr:from>
    <xdr:ext cx="405111" cy="259045"/>
    <xdr:sp macro="" textlink="">
      <xdr:nvSpPr>
        <xdr:cNvPr id="195" name="n_2mainValue【橋りょう・トンネル】&#10;有形固定資産減価償却率">
          <a:extLst>
            <a:ext uri="{FF2B5EF4-FFF2-40B4-BE49-F238E27FC236}">
              <a16:creationId xmlns:a16="http://schemas.microsoft.com/office/drawing/2014/main" id="{00000000-0008-0000-0E00-0000C3000000}"/>
            </a:ext>
          </a:extLst>
        </xdr:cNvPr>
        <xdr:cNvSpPr txBox="1"/>
      </xdr:nvSpPr>
      <xdr:spPr>
        <a:xfrm>
          <a:off x="2705744" y="1098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158132</xdr:rowOff>
    </xdr:from>
    <xdr:ext cx="405111" cy="259045"/>
    <xdr:sp macro="" textlink="">
      <xdr:nvSpPr>
        <xdr:cNvPr id="196" name="n_3mainValue【橋りょう・トンネル】&#10;有形固定資産減価償却率">
          <a:extLst>
            <a:ext uri="{FF2B5EF4-FFF2-40B4-BE49-F238E27FC236}">
              <a16:creationId xmlns:a16="http://schemas.microsoft.com/office/drawing/2014/main" id="{00000000-0008-0000-0E00-0000C4000000}"/>
            </a:ext>
          </a:extLst>
        </xdr:cNvPr>
        <xdr:cNvSpPr txBox="1"/>
      </xdr:nvSpPr>
      <xdr:spPr>
        <a:xfrm>
          <a:off x="1816744" y="1095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148607</xdr:rowOff>
    </xdr:from>
    <xdr:ext cx="405111" cy="259045"/>
    <xdr:sp macro="" textlink="">
      <xdr:nvSpPr>
        <xdr:cNvPr id="197" name="n_4main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927744" y="1094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00000000-0008-0000-0E00-0000C6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00000000-0008-0000-0E00-0000C7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00000000-0008-0000-0E00-0000C8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00000000-0008-0000-0E00-0000C9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00000000-0008-0000-0E00-0000CA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00000000-0008-0000-0E00-0000CB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00000000-0008-0000-0E00-0000CE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00000000-0008-0000-0E00-0000CF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8" name="直線コネクタ 207">
          <a:extLst>
            <a:ext uri="{FF2B5EF4-FFF2-40B4-BE49-F238E27FC236}">
              <a16:creationId xmlns:a16="http://schemas.microsoft.com/office/drawing/2014/main" id="{00000000-0008-0000-0E00-0000D0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9" name="テキスト ボックス 208">
          <a:extLst>
            <a:ext uri="{FF2B5EF4-FFF2-40B4-BE49-F238E27FC236}">
              <a16:creationId xmlns:a16="http://schemas.microsoft.com/office/drawing/2014/main" id="{00000000-0008-0000-0E00-0000D1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0" name="直線コネクタ 209">
          <a:extLst>
            <a:ext uri="{FF2B5EF4-FFF2-40B4-BE49-F238E27FC236}">
              <a16:creationId xmlns:a16="http://schemas.microsoft.com/office/drawing/2014/main" id="{00000000-0008-0000-0E00-0000D2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1" name="テキスト ボックス 210">
          <a:extLst>
            <a:ext uri="{FF2B5EF4-FFF2-40B4-BE49-F238E27FC236}">
              <a16:creationId xmlns:a16="http://schemas.microsoft.com/office/drawing/2014/main" id="{00000000-0008-0000-0E00-0000D300000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2" name="直線コネクタ 211">
          <a:extLst>
            <a:ext uri="{FF2B5EF4-FFF2-40B4-BE49-F238E27FC236}">
              <a16:creationId xmlns:a16="http://schemas.microsoft.com/office/drawing/2014/main" id="{00000000-0008-0000-0E00-0000D4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a:extLst>
            <a:ext uri="{FF2B5EF4-FFF2-40B4-BE49-F238E27FC236}">
              <a16:creationId xmlns:a16="http://schemas.microsoft.com/office/drawing/2014/main" id="{00000000-0008-0000-0E00-0000DA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149667</xdr:rowOff>
    </xdr:from>
    <xdr:to>
      <xdr:col>54</xdr:col>
      <xdr:colOff>189865</xdr:colOff>
      <xdr:row>63</xdr:row>
      <xdr:rowOff>163586</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flipV="1">
          <a:off x="10476865" y="9579417"/>
          <a:ext cx="0" cy="1385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167413</xdr:rowOff>
    </xdr:from>
    <xdr:ext cx="469744" cy="259045"/>
    <xdr:sp macro="" textlink="">
      <xdr:nvSpPr>
        <xdr:cNvPr id="220" name="【橋りょう・トンネル】&#10;一人当たり有形固定資産（償却資産）額最小値テキスト">
          <a:extLst>
            <a:ext uri="{FF2B5EF4-FFF2-40B4-BE49-F238E27FC236}">
              <a16:creationId xmlns:a16="http://schemas.microsoft.com/office/drawing/2014/main" id="{00000000-0008-0000-0E00-0000DC000000}"/>
            </a:ext>
          </a:extLst>
        </xdr:cNvPr>
        <xdr:cNvSpPr txBox="1"/>
      </xdr:nvSpPr>
      <xdr:spPr>
        <a:xfrm>
          <a:off x="10515600" y="1096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163586</xdr:rowOff>
    </xdr:from>
    <xdr:to>
      <xdr:col>55</xdr:col>
      <xdr:colOff>88900</xdr:colOff>
      <xdr:row>63</xdr:row>
      <xdr:rowOff>163586</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10388600" y="10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96344</xdr:rowOff>
    </xdr:from>
    <xdr:ext cx="599010" cy="259045"/>
    <xdr:sp macro="" textlink="">
      <xdr:nvSpPr>
        <xdr:cNvPr id="222" name="【橋りょう・トンネル】&#10;一人当たり有形固定資産（償却資産）額最大値テキスト">
          <a:extLst>
            <a:ext uri="{FF2B5EF4-FFF2-40B4-BE49-F238E27FC236}">
              <a16:creationId xmlns:a16="http://schemas.microsoft.com/office/drawing/2014/main" id="{00000000-0008-0000-0E00-0000DE000000}"/>
            </a:ext>
          </a:extLst>
        </xdr:cNvPr>
        <xdr:cNvSpPr txBox="1"/>
      </xdr:nvSpPr>
      <xdr:spPr>
        <a:xfrm>
          <a:off x="10515600" y="935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149667</xdr:rowOff>
    </xdr:from>
    <xdr:to>
      <xdr:col>55</xdr:col>
      <xdr:colOff>88900</xdr:colOff>
      <xdr:row>55</xdr:row>
      <xdr:rowOff>149667</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10388600" y="95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167918</xdr:rowOff>
    </xdr:from>
    <xdr:ext cx="599010" cy="259045"/>
    <xdr:sp macro="" textlink="">
      <xdr:nvSpPr>
        <xdr:cNvPr id="224" name="【橋りょう・トンネル】&#10;一人当たり有形固定資産（償却資産）額平均値テキスト">
          <a:extLst>
            <a:ext uri="{FF2B5EF4-FFF2-40B4-BE49-F238E27FC236}">
              <a16:creationId xmlns:a16="http://schemas.microsoft.com/office/drawing/2014/main" id="{00000000-0008-0000-0E00-0000E0000000}"/>
            </a:ext>
          </a:extLst>
        </xdr:cNvPr>
        <xdr:cNvSpPr txBox="1"/>
      </xdr:nvSpPr>
      <xdr:spPr>
        <a:xfrm>
          <a:off x="10515600" y="10454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18041</xdr:rowOff>
    </xdr:from>
    <xdr:to>
      <xdr:col>55</xdr:col>
      <xdr:colOff>50800</xdr:colOff>
      <xdr:row>61</xdr:row>
      <xdr:rowOff>119641</xdr:rowOff>
    </xdr:to>
    <xdr:sp macro="" textlink="">
      <xdr:nvSpPr>
        <xdr:cNvPr id="225" name="フローチャート: 判断 224">
          <a:extLst>
            <a:ext uri="{FF2B5EF4-FFF2-40B4-BE49-F238E27FC236}">
              <a16:creationId xmlns:a16="http://schemas.microsoft.com/office/drawing/2014/main" id="{00000000-0008-0000-0E00-0000E1000000}"/>
            </a:ext>
          </a:extLst>
        </xdr:cNvPr>
        <xdr:cNvSpPr/>
      </xdr:nvSpPr>
      <xdr:spPr>
        <a:xfrm>
          <a:off x="10426700" y="1047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30604</xdr:rowOff>
    </xdr:from>
    <xdr:to>
      <xdr:col>50</xdr:col>
      <xdr:colOff>165100</xdr:colOff>
      <xdr:row>61</xdr:row>
      <xdr:rowOff>132204</xdr:rowOff>
    </xdr:to>
    <xdr:sp macro="" textlink="">
      <xdr:nvSpPr>
        <xdr:cNvPr id="226" name="フローチャート: 判断 225">
          <a:extLst>
            <a:ext uri="{FF2B5EF4-FFF2-40B4-BE49-F238E27FC236}">
              <a16:creationId xmlns:a16="http://schemas.microsoft.com/office/drawing/2014/main" id="{00000000-0008-0000-0E00-0000E2000000}"/>
            </a:ext>
          </a:extLst>
        </xdr:cNvPr>
        <xdr:cNvSpPr/>
      </xdr:nvSpPr>
      <xdr:spPr>
        <a:xfrm>
          <a:off x="9588500" y="1048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34472</xdr:rowOff>
    </xdr:from>
    <xdr:to>
      <xdr:col>46</xdr:col>
      <xdr:colOff>38100</xdr:colOff>
      <xdr:row>61</xdr:row>
      <xdr:rowOff>136072</xdr:rowOff>
    </xdr:to>
    <xdr:sp macro="" textlink="">
      <xdr:nvSpPr>
        <xdr:cNvPr id="227" name="フローチャート: 判断 226">
          <a:extLst>
            <a:ext uri="{FF2B5EF4-FFF2-40B4-BE49-F238E27FC236}">
              <a16:creationId xmlns:a16="http://schemas.microsoft.com/office/drawing/2014/main" id="{00000000-0008-0000-0E00-0000E3000000}"/>
            </a:ext>
          </a:extLst>
        </xdr:cNvPr>
        <xdr:cNvSpPr/>
      </xdr:nvSpPr>
      <xdr:spPr>
        <a:xfrm>
          <a:off x="8699500" y="1049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70367</xdr:rowOff>
    </xdr:from>
    <xdr:to>
      <xdr:col>41</xdr:col>
      <xdr:colOff>101600</xdr:colOff>
      <xdr:row>62</xdr:row>
      <xdr:rowOff>517</xdr:rowOff>
    </xdr:to>
    <xdr:sp macro="" textlink="">
      <xdr:nvSpPr>
        <xdr:cNvPr id="228" name="フローチャート: 判断 227">
          <a:extLst>
            <a:ext uri="{FF2B5EF4-FFF2-40B4-BE49-F238E27FC236}">
              <a16:creationId xmlns:a16="http://schemas.microsoft.com/office/drawing/2014/main" id="{00000000-0008-0000-0E00-0000E4000000}"/>
            </a:ext>
          </a:extLst>
        </xdr:cNvPr>
        <xdr:cNvSpPr/>
      </xdr:nvSpPr>
      <xdr:spPr>
        <a:xfrm>
          <a:off x="7810500" y="105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40210</xdr:rowOff>
    </xdr:from>
    <xdr:to>
      <xdr:col>36</xdr:col>
      <xdr:colOff>165100</xdr:colOff>
      <xdr:row>61</xdr:row>
      <xdr:rowOff>141810</xdr:rowOff>
    </xdr:to>
    <xdr:sp macro="" textlink="">
      <xdr:nvSpPr>
        <xdr:cNvPr id="229" name="フローチャート: 判断 228">
          <a:extLst>
            <a:ext uri="{FF2B5EF4-FFF2-40B4-BE49-F238E27FC236}">
              <a16:creationId xmlns:a16="http://schemas.microsoft.com/office/drawing/2014/main" id="{00000000-0008-0000-0E00-0000E5000000}"/>
            </a:ext>
          </a:extLst>
        </xdr:cNvPr>
        <xdr:cNvSpPr/>
      </xdr:nvSpPr>
      <xdr:spPr>
        <a:xfrm>
          <a:off x="6921500" y="104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0000000-0008-0000-0E00-0000E7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00000000-0008-0000-0E00-0000E8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0000000-0008-0000-0E00-0000E9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00000000-0008-0000-0E00-0000EA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170945</xdr:rowOff>
    </xdr:from>
    <xdr:to>
      <xdr:col>50</xdr:col>
      <xdr:colOff>165100</xdr:colOff>
      <xdr:row>61</xdr:row>
      <xdr:rowOff>101095</xdr:rowOff>
    </xdr:to>
    <xdr:sp macro="" textlink="">
      <xdr:nvSpPr>
        <xdr:cNvPr id="235" name="楕円 234">
          <a:extLst>
            <a:ext uri="{FF2B5EF4-FFF2-40B4-BE49-F238E27FC236}">
              <a16:creationId xmlns:a16="http://schemas.microsoft.com/office/drawing/2014/main" id="{00000000-0008-0000-0E00-0000EB000000}"/>
            </a:ext>
          </a:extLst>
        </xdr:cNvPr>
        <xdr:cNvSpPr/>
      </xdr:nvSpPr>
      <xdr:spPr>
        <a:xfrm>
          <a:off x="9588500" y="1045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2260</xdr:rowOff>
    </xdr:from>
    <xdr:to>
      <xdr:col>46</xdr:col>
      <xdr:colOff>38100</xdr:colOff>
      <xdr:row>61</xdr:row>
      <xdr:rowOff>103860</xdr:rowOff>
    </xdr:to>
    <xdr:sp macro="" textlink="">
      <xdr:nvSpPr>
        <xdr:cNvPr id="236" name="楕円 235">
          <a:extLst>
            <a:ext uri="{FF2B5EF4-FFF2-40B4-BE49-F238E27FC236}">
              <a16:creationId xmlns:a16="http://schemas.microsoft.com/office/drawing/2014/main" id="{00000000-0008-0000-0E00-0000EC000000}"/>
            </a:ext>
          </a:extLst>
        </xdr:cNvPr>
        <xdr:cNvSpPr/>
      </xdr:nvSpPr>
      <xdr:spPr>
        <a:xfrm>
          <a:off x="8699500" y="1046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50295</xdr:rowOff>
    </xdr:from>
    <xdr:to>
      <xdr:col>50</xdr:col>
      <xdr:colOff>114300</xdr:colOff>
      <xdr:row>61</xdr:row>
      <xdr:rowOff>53060</xdr:rowOff>
    </xdr:to>
    <xdr:cxnSp macro="">
      <xdr:nvCxnSpPr>
        <xdr:cNvPr id="237" name="直線コネクタ 236">
          <a:extLst>
            <a:ext uri="{FF2B5EF4-FFF2-40B4-BE49-F238E27FC236}">
              <a16:creationId xmlns:a16="http://schemas.microsoft.com/office/drawing/2014/main" id="{00000000-0008-0000-0E00-0000ED000000}"/>
            </a:ext>
          </a:extLst>
        </xdr:cNvPr>
        <xdr:cNvCxnSpPr/>
      </xdr:nvCxnSpPr>
      <xdr:spPr>
        <a:xfrm flipV="1">
          <a:off x="8750300" y="10508745"/>
          <a:ext cx="889000" cy="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4473</xdr:rowOff>
    </xdr:from>
    <xdr:to>
      <xdr:col>41</xdr:col>
      <xdr:colOff>101600</xdr:colOff>
      <xdr:row>61</xdr:row>
      <xdr:rowOff>106073</xdr:rowOff>
    </xdr:to>
    <xdr:sp macro="" textlink="">
      <xdr:nvSpPr>
        <xdr:cNvPr id="238" name="楕円 237">
          <a:extLst>
            <a:ext uri="{FF2B5EF4-FFF2-40B4-BE49-F238E27FC236}">
              <a16:creationId xmlns:a16="http://schemas.microsoft.com/office/drawing/2014/main" id="{00000000-0008-0000-0E00-0000EE000000}"/>
            </a:ext>
          </a:extLst>
        </xdr:cNvPr>
        <xdr:cNvSpPr/>
      </xdr:nvSpPr>
      <xdr:spPr>
        <a:xfrm>
          <a:off x="7810500" y="1046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53060</xdr:rowOff>
    </xdr:from>
    <xdr:to>
      <xdr:col>45</xdr:col>
      <xdr:colOff>177800</xdr:colOff>
      <xdr:row>61</xdr:row>
      <xdr:rowOff>55273</xdr:rowOff>
    </xdr:to>
    <xdr:cxnSp macro="">
      <xdr:nvCxnSpPr>
        <xdr:cNvPr id="239" name="直線コネクタ 238">
          <a:extLst>
            <a:ext uri="{FF2B5EF4-FFF2-40B4-BE49-F238E27FC236}">
              <a16:creationId xmlns:a16="http://schemas.microsoft.com/office/drawing/2014/main" id="{00000000-0008-0000-0E00-0000EF000000}"/>
            </a:ext>
          </a:extLst>
        </xdr:cNvPr>
        <xdr:cNvCxnSpPr/>
      </xdr:nvCxnSpPr>
      <xdr:spPr>
        <a:xfrm flipV="1">
          <a:off x="7861300" y="10511510"/>
          <a:ext cx="889000" cy="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10799</xdr:rowOff>
    </xdr:from>
    <xdr:to>
      <xdr:col>36</xdr:col>
      <xdr:colOff>165100</xdr:colOff>
      <xdr:row>61</xdr:row>
      <xdr:rowOff>112399</xdr:rowOff>
    </xdr:to>
    <xdr:sp macro="" textlink="">
      <xdr:nvSpPr>
        <xdr:cNvPr id="240" name="楕円 239">
          <a:extLst>
            <a:ext uri="{FF2B5EF4-FFF2-40B4-BE49-F238E27FC236}">
              <a16:creationId xmlns:a16="http://schemas.microsoft.com/office/drawing/2014/main" id="{00000000-0008-0000-0E00-0000F0000000}"/>
            </a:ext>
          </a:extLst>
        </xdr:cNvPr>
        <xdr:cNvSpPr/>
      </xdr:nvSpPr>
      <xdr:spPr>
        <a:xfrm>
          <a:off x="6921500" y="1046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55273</xdr:rowOff>
    </xdr:from>
    <xdr:to>
      <xdr:col>41</xdr:col>
      <xdr:colOff>50800</xdr:colOff>
      <xdr:row>61</xdr:row>
      <xdr:rowOff>61599</xdr:rowOff>
    </xdr:to>
    <xdr:cxnSp macro="">
      <xdr:nvCxnSpPr>
        <xdr:cNvPr id="241" name="直線コネクタ 240">
          <a:extLst>
            <a:ext uri="{FF2B5EF4-FFF2-40B4-BE49-F238E27FC236}">
              <a16:creationId xmlns:a16="http://schemas.microsoft.com/office/drawing/2014/main" id="{00000000-0008-0000-0E00-0000F1000000}"/>
            </a:ext>
          </a:extLst>
        </xdr:cNvPr>
        <xdr:cNvCxnSpPr/>
      </xdr:nvCxnSpPr>
      <xdr:spPr>
        <a:xfrm flipV="1">
          <a:off x="6972300" y="10513723"/>
          <a:ext cx="889000" cy="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123331</xdr:rowOff>
    </xdr:from>
    <xdr:ext cx="599010" cy="259045"/>
    <xdr:sp macro="" textlink="">
      <xdr:nvSpPr>
        <xdr:cNvPr id="242" name="n_1aveValue【橋りょう・トンネル】&#10;一人当たり有形固定資産（償却資産）額">
          <a:extLst>
            <a:ext uri="{FF2B5EF4-FFF2-40B4-BE49-F238E27FC236}">
              <a16:creationId xmlns:a16="http://schemas.microsoft.com/office/drawing/2014/main" id="{00000000-0008-0000-0E00-0000F2000000}"/>
            </a:ext>
          </a:extLst>
        </xdr:cNvPr>
        <xdr:cNvSpPr txBox="1"/>
      </xdr:nvSpPr>
      <xdr:spPr>
        <a:xfrm>
          <a:off x="9327095" y="1058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127199</xdr:rowOff>
    </xdr:from>
    <xdr:ext cx="599010" cy="259045"/>
    <xdr:sp macro="" textlink="">
      <xdr:nvSpPr>
        <xdr:cNvPr id="243" name="n_2aveValue【橋りょう・トンネル】&#10;一人当たり有形固定資産（償却資産）額">
          <a:extLst>
            <a:ext uri="{FF2B5EF4-FFF2-40B4-BE49-F238E27FC236}">
              <a16:creationId xmlns:a16="http://schemas.microsoft.com/office/drawing/2014/main" id="{00000000-0008-0000-0E00-0000F3000000}"/>
            </a:ext>
          </a:extLst>
        </xdr:cNvPr>
        <xdr:cNvSpPr txBox="1"/>
      </xdr:nvSpPr>
      <xdr:spPr>
        <a:xfrm>
          <a:off x="8450795" y="1058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163094</xdr:rowOff>
    </xdr:from>
    <xdr:ext cx="599010" cy="259045"/>
    <xdr:sp macro="" textlink="">
      <xdr:nvSpPr>
        <xdr:cNvPr id="244" name="n_3aveValue【橋りょう・トンネル】&#10;一人当たり有形固定資産（償却資産）額">
          <a:extLst>
            <a:ext uri="{FF2B5EF4-FFF2-40B4-BE49-F238E27FC236}">
              <a16:creationId xmlns:a16="http://schemas.microsoft.com/office/drawing/2014/main" id="{00000000-0008-0000-0E00-0000F4000000}"/>
            </a:ext>
          </a:extLst>
        </xdr:cNvPr>
        <xdr:cNvSpPr txBox="1"/>
      </xdr:nvSpPr>
      <xdr:spPr>
        <a:xfrm>
          <a:off x="7561795" y="1062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132937</xdr:rowOff>
    </xdr:from>
    <xdr:ext cx="599010" cy="259045"/>
    <xdr:sp macro="" textlink="">
      <xdr:nvSpPr>
        <xdr:cNvPr id="245" name="n_4aveValue【橋りょう・トンネル】&#10;一人当たり有形固定資産（償却資産）額">
          <a:extLst>
            <a:ext uri="{FF2B5EF4-FFF2-40B4-BE49-F238E27FC236}">
              <a16:creationId xmlns:a16="http://schemas.microsoft.com/office/drawing/2014/main" id="{00000000-0008-0000-0E00-0000F5000000}"/>
            </a:ext>
          </a:extLst>
        </xdr:cNvPr>
        <xdr:cNvSpPr txBox="1"/>
      </xdr:nvSpPr>
      <xdr:spPr>
        <a:xfrm>
          <a:off x="6672795" y="1059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117622</xdr:rowOff>
    </xdr:from>
    <xdr:ext cx="599010" cy="259045"/>
    <xdr:sp macro="" textlink="">
      <xdr:nvSpPr>
        <xdr:cNvPr id="246" name="n_1mainValue【橋りょう・トンネル】&#10;一人当たり有形固定資産（償却資産）額">
          <a:extLst>
            <a:ext uri="{FF2B5EF4-FFF2-40B4-BE49-F238E27FC236}">
              <a16:creationId xmlns:a16="http://schemas.microsoft.com/office/drawing/2014/main" id="{00000000-0008-0000-0E00-0000F6000000}"/>
            </a:ext>
          </a:extLst>
        </xdr:cNvPr>
        <xdr:cNvSpPr txBox="1"/>
      </xdr:nvSpPr>
      <xdr:spPr>
        <a:xfrm>
          <a:off x="9327095" y="10233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120387</xdr:rowOff>
    </xdr:from>
    <xdr:ext cx="599010" cy="259045"/>
    <xdr:sp macro="" textlink="">
      <xdr:nvSpPr>
        <xdr:cNvPr id="247" name="n_2mainValue【橋りょう・トンネル】&#10;一人当たり有形固定資産（償却資産）額">
          <a:extLst>
            <a:ext uri="{FF2B5EF4-FFF2-40B4-BE49-F238E27FC236}">
              <a16:creationId xmlns:a16="http://schemas.microsoft.com/office/drawing/2014/main" id="{00000000-0008-0000-0E00-0000F7000000}"/>
            </a:ext>
          </a:extLst>
        </xdr:cNvPr>
        <xdr:cNvSpPr txBox="1"/>
      </xdr:nvSpPr>
      <xdr:spPr>
        <a:xfrm>
          <a:off x="8450795" y="10235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122600</xdr:rowOff>
    </xdr:from>
    <xdr:ext cx="599010" cy="259045"/>
    <xdr:sp macro="" textlink="">
      <xdr:nvSpPr>
        <xdr:cNvPr id="248" name="n_3mainValue【橋りょう・トンネル】&#10;一人当たり有形固定資産（償却資産）額">
          <a:extLst>
            <a:ext uri="{FF2B5EF4-FFF2-40B4-BE49-F238E27FC236}">
              <a16:creationId xmlns:a16="http://schemas.microsoft.com/office/drawing/2014/main" id="{00000000-0008-0000-0E00-0000F8000000}"/>
            </a:ext>
          </a:extLst>
        </xdr:cNvPr>
        <xdr:cNvSpPr txBox="1"/>
      </xdr:nvSpPr>
      <xdr:spPr>
        <a:xfrm>
          <a:off x="7561795" y="1023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128926</xdr:rowOff>
    </xdr:from>
    <xdr:ext cx="599010" cy="259045"/>
    <xdr:sp macro="" textlink="">
      <xdr:nvSpPr>
        <xdr:cNvPr id="249" name="n_4mainValue【橋りょう・トンネル】&#10;一人当たり有形固定資産（償却資産）額">
          <a:extLst>
            <a:ext uri="{FF2B5EF4-FFF2-40B4-BE49-F238E27FC236}">
              <a16:creationId xmlns:a16="http://schemas.microsoft.com/office/drawing/2014/main" id="{00000000-0008-0000-0E00-0000F9000000}"/>
            </a:ext>
          </a:extLst>
        </xdr:cNvPr>
        <xdr:cNvSpPr txBox="1"/>
      </xdr:nvSpPr>
      <xdr:spPr>
        <a:xfrm>
          <a:off x="6672795" y="10244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00000000-0008-0000-0E00-0000FA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00000000-0008-0000-0E00-0000FB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00000000-0008-0000-0E00-0000FC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00000000-0008-0000-0E00-0000FD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00000000-0008-0000-0E00-0000FE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00000000-0008-0000-0E00-0000FF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00000000-0008-0000-0E00-00000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00000000-0008-0000-0E00-00000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a:extLst>
            <a:ext uri="{FF2B5EF4-FFF2-40B4-BE49-F238E27FC236}">
              <a16:creationId xmlns:a16="http://schemas.microsoft.com/office/drawing/2014/main" id="{00000000-0008-0000-0E00-00000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a:extLst>
            <a:ext uri="{FF2B5EF4-FFF2-40B4-BE49-F238E27FC236}">
              <a16:creationId xmlns:a16="http://schemas.microsoft.com/office/drawing/2014/main" id="{00000000-0008-0000-0E00-00000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a:extLst>
            <a:ext uri="{FF2B5EF4-FFF2-40B4-BE49-F238E27FC236}">
              <a16:creationId xmlns:a16="http://schemas.microsoft.com/office/drawing/2014/main" id="{00000000-0008-0000-0E00-000004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1" name="直線コネクタ 260">
          <a:extLst>
            <a:ext uri="{FF2B5EF4-FFF2-40B4-BE49-F238E27FC236}">
              <a16:creationId xmlns:a16="http://schemas.microsoft.com/office/drawing/2014/main" id="{00000000-0008-0000-0E00-000005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2" name="テキスト ボックス 261">
          <a:extLst>
            <a:ext uri="{FF2B5EF4-FFF2-40B4-BE49-F238E27FC236}">
              <a16:creationId xmlns:a16="http://schemas.microsoft.com/office/drawing/2014/main" id="{00000000-0008-0000-0E00-000006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3" name="直線コネクタ 262">
          <a:extLst>
            <a:ext uri="{FF2B5EF4-FFF2-40B4-BE49-F238E27FC236}">
              <a16:creationId xmlns:a16="http://schemas.microsoft.com/office/drawing/2014/main" id="{00000000-0008-0000-0E00-000007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4" name="テキスト ボックス 263">
          <a:extLst>
            <a:ext uri="{FF2B5EF4-FFF2-40B4-BE49-F238E27FC236}">
              <a16:creationId xmlns:a16="http://schemas.microsoft.com/office/drawing/2014/main" id="{00000000-0008-0000-0E00-000008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5" name="直線コネクタ 264">
          <a:extLst>
            <a:ext uri="{FF2B5EF4-FFF2-40B4-BE49-F238E27FC236}">
              <a16:creationId xmlns:a16="http://schemas.microsoft.com/office/drawing/2014/main" id="{00000000-0008-0000-0E00-000009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6" name="テキスト ボックス 265">
          <a:extLst>
            <a:ext uri="{FF2B5EF4-FFF2-40B4-BE49-F238E27FC236}">
              <a16:creationId xmlns:a16="http://schemas.microsoft.com/office/drawing/2014/main" id="{00000000-0008-0000-0E00-00000A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7" name="直線コネクタ 266">
          <a:extLst>
            <a:ext uri="{FF2B5EF4-FFF2-40B4-BE49-F238E27FC236}">
              <a16:creationId xmlns:a16="http://schemas.microsoft.com/office/drawing/2014/main" id="{00000000-0008-0000-0E00-00000B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8" name="テキスト ボックス 267">
          <a:extLst>
            <a:ext uri="{FF2B5EF4-FFF2-40B4-BE49-F238E27FC236}">
              <a16:creationId xmlns:a16="http://schemas.microsoft.com/office/drawing/2014/main" id="{00000000-0008-0000-0E00-00000C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9" name="直線コネクタ 268">
          <a:extLst>
            <a:ext uri="{FF2B5EF4-FFF2-40B4-BE49-F238E27FC236}">
              <a16:creationId xmlns:a16="http://schemas.microsoft.com/office/drawing/2014/main" id="{00000000-0008-0000-0E00-00000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1" name="【公営住宅】&#10;有形固定資産減価償却率グラフ枠">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79248</xdr:rowOff>
    </xdr:from>
    <xdr:to>
      <xdr:col>24</xdr:col>
      <xdr:colOff>62865</xdr:colOff>
      <xdr:row>86</xdr:row>
      <xdr:rowOff>38100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flipV="1">
          <a:off x="4634865" y="13280898"/>
          <a:ext cx="0"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73" name="【公営住宅】&#10;有形固定資産減価償却率最小値テキスト">
          <a:extLst>
            <a:ext uri="{FF2B5EF4-FFF2-40B4-BE49-F238E27FC236}">
              <a16:creationId xmlns:a16="http://schemas.microsoft.com/office/drawing/2014/main" id="{00000000-0008-0000-0E00-0000110100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25925</xdr:rowOff>
    </xdr:from>
    <xdr:ext cx="405111" cy="259045"/>
    <xdr:sp macro="" textlink="">
      <xdr:nvSpPr>
        <xdr:cNvPr id="275" name="【公営住宅】&#10;有形固定資産減価償却率最大値テキスト">
          <a:extLst>
            <a:ext uri="{FF2B5EF4-FFF2-40B4-BE49-F238E27FC236}">
              <a16:creationId xmlns:a16="http://schemas.microsoft.com/office/drawing/2014/main" id="{00000000-0008-0000-0E00-000013010000}"/>
            </a:ext>
          </a:extLst>
        </xdr:cNvPr>
        <xdr:cNvSpPr txBox="1"/>
      </xdr:nvSpPr>
      <xdr:spPr>
        <a:xfrm>
          <a:off x="4673600" y="1305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79248</xdr:rowOff>
    </xdr:from>
    <xdr:to>
      <xdr:col>24</xdr:col>
      <xdr:colOff>152400</xdr:colOff>
      <xdr:row>77</xdr:row>
      <xdr:rowOff>79248</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4546600" y="1328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38879</xdr:rowOff>
    </xdr:from>
    <xdr:ext cx="405111" cy="259045"/>
    <xdr:sp macro="" textlink="">
      <xdr:nvSpPr>
        <xdr:cNvPr id="277" name="【公営住宅】&#10;有形固定資産減価償却率平均値テキスト">
          <a:extLst>
            <a:ext uri="{FF2B5EF4-FFF2-40B4-BE49-F238E27FC236}">
              <a16:creationId xmlns:a16="http://schemas.microsoft.com/office/drawing/2014/main" id="{00000000-0008-0000-0E00-000015010000}"/>
            </a:ext>
          </a:extLst>
        </xdr:cNvPr>
        <xdr:cNvSpPr txBox="1"/>
      </xdr:nvSpPr>
      <xdr:spPr>
        <a:xfrm>
          <a:off x="4673600" y="14097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60452</xdr:rowOff>
    </xdr:from>
    <xdr:to>
      <xdr:col>24</xdr:col>
      <xdr:colOff>114300</xdr:colOff>
      <xdr:row>82</xdr:row>
      <xdr:rowOff>162052</xdr:rowOff>
    </xdr:to>
    <xdr:sp macro="" textlink="">
      <xdr:nvSpPr>
        <xdr:cNvPr id="278" name="フローチャート: 判断 277">
          <a:extLst>
            <a:ext uri="{FF2B5EF4-FFF2-40B4-BE49-F238E27FC236}">
              <a16:creationId xmlns:a16="http://schemas.microsoft.com/office/drawing/2014/main" id="{00000000-0008-0000-0E00-000016010000}"/>
            </a:ext>
          </a:extLst>
        </xdr:cNvPr>
        <xdr:cNvSpPr/>
      </xdr:nvSpPr>
      <xdr:spPr>
        <a:xfrm>
          <a:off x="4584700" y="1411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5587</xdr:rowOff>
    </xdr:from>
    <xdr:to>
      <xdr:col>20</xdr:col>
      <xdr:colOff>38100</xdr:colOff>
      <xdr:row>82</xdr:row>
      <xdr:rowOff>107187</xdr:rowOff>
    </xdr:to>
    <xdr:sp macro="" textlink="">
      <xdr:nvSpPr>
        <xdr:cNvPr id="279" name="フローチャート: 判断 278">
          <a:extLst>
            <a:ext uri="{FF2B5EF4-FFF2-40B4-BE49-F238E27FC236}">
              <a16:creationId xmlns:a16="http://schemas.microsoft.com/office/drawing/2014/main" id="{00000000-0008-0000-0E00-000017010000}"/>
            </a:ext>
          </a:extLst>
        </xdr:cNvPr>
        <xdr:cNvSpPr/>
      </xdr:nvSpPr>
      <xdr:spPr>
        <a:xfrm>
          <a:off x="3746500" y="1406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156463</xdr:rowOff>
    </xdr:from>
    <xdr:to>
      <xdr:col>15</xdr:col>
      <xdr:colOff>101600</xdr:colOff>
      <xdr:row>82</xdr:row>
      <xdr:rowOff>86613</xdr:rowOff>
    </xdr:to>
    <xdr:sp macro="" textlink="">
      <xdr:nvSpPr>
        <xdr:cNvPr id="280" name="フローチャート: 判断 279">
          <a:extLst>
            <a:ext uri="{FF2B5EF4-FFF2-40B4-BE49-F238E27FC236}">
              <a16:creationId xmlns:a16="http://schemas.microsoft.com/office/drawing/2014/main" id="{00000000-0008-0000-0E00-000018010000}"/>
            </a:ext>
          </a:extLst>
        </xdr:cNvPr>
        <xdr:cNvSpPr/>
      </xdr:nvSpPr>
      <xdr:spPr>
        <a:xfrm>
          <a:off x="2857500" y="1404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117602</xdr:rowOff>
    </xdr:from>
    <xdr:to>
      <xdr:col>10</xdr:col>
      <xdr:colOff>165100</xdr:colOff>
      <xdr:row>82</xdr:row>
      <xdr:rowOff>47752</xdr:rowOff>
    </xdr:to>
    <xdr:sp macro="" textlink="">
      <xdr:nvSpPr>
        <xdr:cNvPr id="281" name="フローチャート: 判断 280">
          <a:extLst>
            <a:ext uri="{FF2B5EF4-FFF2-40B4-BE49-F238E27FC236}">
              <a16:creationId xmlns:a16="http://schemas.microsoft.com/office/drawing/2014/main" id="{00000000-0008-0000-0E00-000019010000}"/>
            </a:ext>
          </a:extLst>
        </xdr:cNvPr>
        <xdr:cNvSpPr/>
      </xdr:nvSpPr>
      <xdr:spPr>
        <a:xfrm>
          <a:off x="1968500" y="1400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78739</xdr:rowOff>
    </xdr:from>
    <xdr:to>
      <xdr:col>6</xdr:col>
      <xdr:colOff>38100</xdr:colOff>
      <xdr:row>82</xdr:row>
      <xdr:rowOff>8889</xdr:rowOff>
    </xdr:to>
    <xdr:sp macro="" textlink="">
      <xdr:nvSpPr>
        <xdr:cNvPr id="282" name="フローチャート: 判断 281">
          <a:extLst>
            <a:ext uri="{FF2B5EF4-FFF2-40B4-BE49-F238E27FC236}">
              <a16:creationId xmlns:a16="http://schemas.microsoft.com/office/drawing/2014/main" id="{00000000-0008-0000-0E00-00001A010000}"/>
            </a:ext>
          </a:extLst>
        </xdr:cNvPr>
        <xdr:cNvSpPr/>
      </xdr:nvSpPr>
      <xdr:spPr>
        <a:xfrm>
          <a:off x="1079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30735</xdr:rowOff>
    </xdr:from>
    <xdr:to>
      <xdr:col>20</xdr:col>
      <xdr:colOff>38100</xdr:colOff>
      <xdr:row>80</xdr:row>
      <xdr:rowOff>132335</xdr:rowOff>
    </xdr:to>
    <xdr:sp macro="" textlink="">
      <xdr:nvSpPr>
        <xdr:cNvPr id="288" name="楕円 287">
          <a:extLst>
            <a:ext uri="{FF2B5EF4-FFF2-40B4-BE49-F238E27FC236}">
              <a16:creationId xmlns:a16="http://schemas.microsoft.com/office/drawing/2014/main" id="{00000000-0008-0000-0E00-000020010000}"/>
            </a:ext>
          </a:extLst>
        </xdr:cNvPr>
        <xdr:cNvSpPr/>
      </xdr:nvSpPr>
      <xdr:spPr>
        <a:xfrm>
          <a:off x="3746500" y="1374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xdr:rowOff>
    </xdr:from>
    <xdr:to>
      <xdr:col>15</xdr:col>
      <xdr:colOff>101600</xdr:colOff>
      <xdr:row>80</xdr:row>
      <xdr:rowOff>114046</xdr:rowOff>
    </xdr:to>
    <xdr:sp macro="" textlink="">
      <xdr:nvSpPr>
        <xdr:cNvPr id="289" name="楕円 288">
          <a:extLst>
            <a:ext uri="{FF2B5EF4-FFF2-40B4-BE49-F238E27FC236}">
              <a16:creationId xmlns:a16="http://schemas.microsoft.com/office/drawing/2014/main" id="{00000000-0008-0000-0E00-000021010000}"/>
            </a:ext>
          </a:extLst>
        </xdr:cNvPr>
        <xdr:cNvSpPr/>
      </xdr:nvSpPr>
      <xdr:spPr>
        <a:xfrm>
          <a:off x="2857500" y="1372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63246</xdr:rowOff>
    </xdr:from>
    <xdr:to>
      <xdr:col>19</xdr:col>
      <xdr:colOff>177800</xdr:colOff>
      <xdr:row>80</xdr:row>
      <xdr:rowOff>81535</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2908300" y="13779246"/>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140463</xdr:rowOff>
    </xdr:from>
    <xdr:to>
      <xdr:col>10</xdr:col>
      <xdr:colOff>165100</xdr:colOff>
      <xdr:row>80</xdr:row>
      <xdr:rowOff>70613</xdr:rowOff>
    </xdr:to>
    <xdr:sp macro="" textlink="">
      <xdr:nvSpPr>
        <xdr:cNvPr id="291" name="楕円 290">
          <a:extLst>
            <a:ext uri="{FF2B5EF4-FFF2-40B4-BE49-F238E27FC236}">
              <a16:creationId xmlns:a16="http://schemas.microsoft.com/office/drawing/2014/main" id="{00000000-0008-0000-0E00-000023010000}"/>
            </a:ext>
          </a:extLst>
        </xdr:cNvPr>
        <xdr:cNvSpPr/>
      </xdr:nvSpPr>
      <xdr:spPr>
        <a:xfrm>
          <a:off x="1968500" y="1368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19813</xdr:rowOff>
    </xdr:from>
    <xdr:to>
      <xdr:col>15</xdr:col>
      <xdr:colOff>50800</xdr:colOff>
      <xdr:row>80</xdr:row>
      <xdr:rowOff>63246</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2019300" y="13735813"/>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99313</xdr:rowOff>
    </xdr:from>
    <xdr:to>
      <xdr:col>6</xdr:col>
      <xdr:colOff>38100</xdr:colOff>
      <xdr:row>80</xdr:row>
      <xdr:rowOff>29463</xdr:rowOff>
    </xdr:to>
    <xdr:sp macro="" textlink="">
      <xdr:nvSpPr>
        <xdr:cNvPr id="293" name="楕円 292">
          <a:extLst>
            <a:ext uri="{FF2B5EF4-FFF2-40B4-BE49-F238E27FC236}">
              <a16:creationId xmlns:a16="http://schemas.microsoft.com/office/drawing/2014/main" id="{00000000-0008-0000-0E00-000025010000}"/>
            </a:ext>
          </a:extLst>
        </xdr:cNvPr>
        <xdr:cNvSpPr/>
      </xdr:nvSpPr>
      <xdr:spPr>
        <a:xfrm>
          <a:off x="1079500" y="1364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150113</xdr:rowOff>
    </xdr:from>
    <xdr:to>
      <xdr:col>10</xdr:col>
      <xdr:colOff>114300</xdr:colOff>
      <xdr:row>80</xdr:row>
      <xdr:rowOff>19813</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a:off x="1130300" y="13694663"/>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98314</xdr:rowOff>
    </xdr:from>
    <xdr:ext cx="405111" cy="259045"/>
    <xdr:sp macro="" textlink="">
      <xdr:nvSpPr>
        <xdr:cNvPr id="295" name="n_1aveValue【公営住宅】&#10;有形固定資産減価償却率">
          <a:extLst>
            <a:ext uri="{FF2B5EF4-FFF2-40B4-BE49-F238E27FC236}">
              <a16:creationId xmlns:a16="http://schemas.microsoft.com/office/drawing/2014/main" id="{00000000-0008-0000-0E00-000027010000}"/>
            </a:ext>
          </a:extLst>
        </xdr:cNvPr>
        <xdr:cNvSpPr txBox="1"/>
      </xdr:nvSpPr>
      <xdr:spPr>
        <a:xfrm>
          <a:off x="3582044" y="14157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77740</xdr:rowOff>
    </xdr:from>
    <xdr:ext cx="405111" cy="259045"/>
    <xdr:sp macro="" textlink="">
      <xdr:nvSpPr>
        <xdr:cNvPr id="296" name="n_2aveValue【公営住宅】&#10;有形固定資産減価償却率">
          <a:extLst>
            <a:ext uri="{FF2B5EF4-FFF2-40B4-BE49-F238E27FC236}">
              <a16:creationId xmlns:a16="http://schemas.microsoft.com/office/drawing/2014/main" id="{00000000-0008-0000-0E00-000028010000}"/>
            </a:ext>
          </a:extLst>
        </xdr:cNvPr>
        <xdr:cNvSpPr txBox="1"/>
      </xdr:nvSpPr>
      <xdr:spPr>
        <a:xfrm>
          <a:off x="2705744" y="1413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38879</xdr:rowOff>
    </xdr:from>
    <xdr:ext cx="405111" cy="259045"/>
    <xdr:sp macro="" textlink="">
      <xdr:nvSpPr>
        <xdr:cNvPr id="297" name="n_3aveValue【公営住宅】&#10;有形固定資産減価償却率">
          <a:extLst>
            <a:ext uri="{FF2B5EF4-FFF2-40B4-BE49-F238E27FC236}">
              <a16:creationId xmlns:a16="http://schemas.microsoft.com/office/drawing/2014/main" id="{00000000-0008-0000-0E00-000029010000}"/>
            </a:ext>
          </a:extLst>
        </xdr:cNvPr>
        <xdr:cNvSpPr txBox="1"/>
      </xdr:nvSpPr>
      <xdr:spPr>
        <a:xfrm>
          <a:off x="1816744" y="1409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xdr:rowOff>
    </xdr:from>
    <xdr:ext cx="405111" cy="259045"/>
    <xdr:sp macro="" textlink="">
      <xdr:nvSpPr>
        <xdr:cNvPr id="298" name="n_4aveValue【公営住宅】&#10;有形固定資産減価償却率">
          <a:extLst>
            <a:ext uri="{FF2B5EF4-FFF2-40B4-BE49-F238E27FC236}">
              <a16:creationId xmlns:a16="http://schemas.microsoft.com/office/drawing/2014/main" id="{00000000-0008-0000-0E00-00002A010000}"/>
            </a:ext>
          </a:extLst>
        </xdr:cNvPr>
        <xdr:cNvSpPr txBox="1"/>
      </xdr:nvSpPr>
      <xdr:spPr>
        <a:xfrm>
          <a:off x="9277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148862</xdr:rowOff>
    </xdr:from>
    <xdr:ext cx="405111" cy="259045"/>
    <xdr:sp macro="" textlink="">
      <xdr:nvSpPr>
        <xdr:cNvPr id="299" name="n_1mainValue【公営住宅】&#10;有形固定資産減価償却率">
          <a:extLst>
            <a:ext uri="{FF2B5EF4-FFF2-40B4-BE49-F238E27FC236}">
              <a16:creationId xmlns:a16="http://schemas.microsoft.com/office/drawing/2014/main" id="{00000000-0008-0000-0E00-00002B010000}"/>
            </a:ext>
          </a:extLst>
        </xdr:cNvPr>
        <xdr:cNvSpPr txBox="1"/>
      </xdr:nvSpPr>
      <xdr:spPr>
        <a:xfrm>
          <a:off x="3582044" y="13521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130573</xdr:rowOff>
    </xdr:from>
    <xdr:ext cx="405111" cy="259045"/>
    <xdr:sp macro="" textlink="">
      <xdr:nvSpPr>
        <xdr:cNvPr id="300" name="n_2mainValue【公営住宅】&#10;有形固定資産減価償却率">
          <a:extLst>
            <a:ext uri="{FF2B5EF4-FFF2-40B4-BE49-F238E27FC236}">
              <a16:creationId xmlns:a16="http://schemas.microsoft.com/office/drawing/2014/main" id="{00000000-0008-0000-0E00-00002C010000}"/>
            </a:ext>
          </a:extLst>
        </xdr:cNvPr>
        <xdr:cNvSpPr txBox="1"/>
      </xdr:nvSpPr>
      <xdr:spPr>
        <a:xfrm>
          <a:off x="2705744" y="1350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87140</xdr:rowOff>
    </xdr:from>
    <xdr:ext cx="405111" cy="259045"/>
    <xdr:sp macro="" textlink="">
      <xdr:nvSpPr>
        <xdr:cNvPr id="301" name="n_3mainValue【公営住宅】&#10;有形固定資産減価償却率">
          <a:extLst>
            <a:ext uri="{FF2B5EF4-FFF2-40B4-BE49-F238E27FC236}">
              <a16:creationId xmlns:a16="http://schemas.microsoft.com/office/drawing/2014/main" id="{00000000-0008-0000-0E00-00002D010000}"/>
            </a:ext>
          </a:extLst>
        </xdr:cNvPr>
        <xdr:cNvSpPr txBox="1"/>
      </xdr:nvSpPr>
      <xdr:spPr>
        <a:xfrm>
          <a:off x="1816744" y="1346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45990</xdr:rowOff>
    </xdr:from>
    <xdr:ext cx="405111" cy="259045"/>
    <xdr:sp macro="" textlink="">
      <xdr:nvSpPr>
        <xdr:cNvPr id="302" name="n_4mainValue【公営住宅】&#10;有形固定資産減価償却率">
          <a:extLst>
            <a:ext uri="{FF2B5EF4-FFF2-40B4-BE49-F238E27FC236}">
              <a16:creationId xmlns:a16="http://schemas.microsoft.com/office/drawing/2014/main" id="{00000000-0008-0000-0E00-00002E010000}"/>
            </a:ext>
          </a:extLst>
        </xdr:cNvPr>
        <xdr:cNvSpPr txBox="1"/>
      </xdr:nvSpPr>
      <xdr:spPr>
        <a:xfrm>
          <a:off x="927744" y="1341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a:extLst>
            <a:ext uri="{FF2B5EF4-FFF2-40B4-BE49-F238E27FC236}">
              <a16:creationId xmlns:a16="http://schemas.microsoft.com/office/drawing/2014/main" id="{00000000-0008-0000-0E00-00002F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a:extLst>
            <a:ext uri="{FF2B5EF4-FFF2-40B4-BE49-F238E27FC236}">
              <a16:creationId xmlns:a16="http://schemas.microsoft.com/office/drawing/2014/main" id="{00000000-0008-0000-0E00-000030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a:extLst>
            <a:ext uri="{FF2B5EF4-FFF2-40B4-BE49-F238E27FC236}">
              <a16:creationId xmlns:a16="http://schemas.microsoft.com/office/drawing/2014/main" id="{00000000-0008-0000-0E00-000031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a:extLst>
            <a:ext uri="{FF2B5EF4-FFF2-40B4-BE49-F238E27FC236}">
              <a16:creationId xmlns:a16="http://schemas.microsoft.com/office/drawing/2014/main" id="{00000000-0008-0000-0E00-000032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a:extLst>
            <a:ext uri="{FF2B5EF4-FFF2-40B4-BE49-F238E27FC236}">
              <a16:creationId xmlns:a16="http://schemas.microsoft.com/office/drawing/2014/main" id="{00000000-0008-0000-0E00-000033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a:extLst>
            <a:ext uri="{FF2B5EF4-FFF2-40B4-BE49-F238E27FC236}">
              <a16:creationId xmlns:a16="http://schemas.microsoft.com/office/drawing/2014/main" id="{00000000-0008-0000-0E00-000034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a:extLst>
            <a:ext uri="{FF2B5EF4-FFF2-40B4-BE49-F238E27FC236}">
              <a16:creationId xmlns:a16="http://schemas.microsoft.com/office/drawing/2014/main" id="{00000000-0008-0000-0E00-000035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a:extLst>
            <a:ext uri="{FF2B5EF4-FFF2-40B4-BE49-F238E27FC236}">
              <a16:creationId xmlns:a16="http://schemas.microsoft.com/office/drawing/2014/main" id="{00000000-0008-0000-0E00-000036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1" name="テキスト ボックス 310">
          <a:extLst>
            <a:ext uri="{FF2B5EF4-FFF2-40B4-BE49-F238E27FC236}">
              <a16:creationId xmlns:a16="http://schemas.microsoft.com/office/drawing/2014/main" id="{00000000-0008-0000-0E00-000037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14" name="テキスト ボックス 313">
          <a:extLst>
            <a:ext uri="{FF2B5EF4-FFF2-40B4-BE49-F238E27FC236}">
              <a16:creationId xmlns:a16="http://schemas.microsoft.com/office/drawing/2014/main" id="{00000000-0008-0000-0E00-00003A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6" name="テキスト ボックス 315">
          <a:extLst>
            <a:ext uri="{FF2B5EF4-FFF2-40B4-BE49-F238E27FC236}">
              <a16:creationId xmlns:a16="http://schemas.microsoft.com/office/drawing/2014/main" id="{00000000-0008-0000-0E00-00003C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17" name="直線コネクタ 316">
          <a:extLst>
            <a:ext uri="{FF2B5EF4-FFF2-40B4-BE49-F238E27FC236}">
              <a16:creationId xmlns:a16="http://schemas.microsoft.com/office/drawing/2014/main" id="{00000000-0008-0000-0E00-00003D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18" name="テキスト ボックス 317">
          <a:extLst>
            <a:ext uri="{FF2B5EF4-FFF2-40B4-BE49-F238E27FC236}">
              <a16:creationId xmlns:a16="http://schemas.microsoft.com/office/drawing/2014/main" id="{00000000-0008-0000-0E00-00003E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9" name="直線コネクタ 318">
          <a:extLst>
            <a:ext uri="{FF2B5EF4-FFF2-40B4-BE49-F238E27FC236}">
              <a16:creationId xmlns:a16="http://schemas.microsoft.com/office/drawing/2014/main" id="{00000000-0008-0000-0E00-00003F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0" name="テキスト ボックス 319">
          <a:extLst>
            <a:ext uri="{FF2B5EF4-FFF2-40B4-BE49-F238E27FC236}">
              <a16:creationId xmlns:a16="http://schemas.microsoft.com/office/drawing/2014/main" id="{00000000-0008-0000-0E00-000040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1" name="【公営住宅】&#10;一人当たり面積グラフ枠">
          <a:extLst>
            <a:ext uri="{FF2B5EF4-FFF2-40B4-BE49-F238E27FC236}">
              <a16:creationId xmlns:a16="http://schemas.microsoft.com/office/drawing/2014/main" id="{00000000-0008-0000-0E00-000041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99822</xdr:rowOff>
    </xdr:from>
    <xdr:to>
      <xdr:col>54</xdr:col>
      <xdr:colOff>189865</xdr:colOff>
      <xdr:row>85</xdr:row>
      <xdr:rowOff>83820</xdr:rowOff>
    </xdr:to>
    <xdr:cxnSp macro="">
      <xdr:nvCxnSpPr>
        <xdr:cNvPr id="322" name="直線コネクタ 321">
          <a:extLst>
            <a:ext uri="{FF2B5EF4-FFF2-40B4-BE49-F238E27FC236}">
              <a16:creationId xmlns:a16="http://schemas.microsoft.com/office/drawing/2014/main" id="{00000000-0008-0000-0E00-000042010000}"/>
            </a:ext>
          </a:extLst>
        </xdr:cNvPr>
        <xdr:cNvCxnSpPr/>
      </xdr:nvCxnSpPr>
      <xdr:spPr>
        <a:xfrm flipV="1">
          <a:off x="10476865" y="1347292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23" name="【公営住宅】&#10;一人当たり面積最小値テキスト">
          <a:extLst>
            <a:ext uri="{FF2B5EF4-FFF2-40B4-BE49-F238E27FC236}">
              <a16:creationId xmlns:a16="http://schemas.microsoft.com/office/drawing/2014/main" id="{00000000-0008-0000-0E00-000043010000}"/>
            </a:ext>
          </a:extLst>
        </xdr:cNvPr>
        <xdr:cNvSpPr txBox="1"/>
      </xdr:nvSpPr>
      <xdr:spPr>
        <a:xfrm>
          <a:off x="10515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24" name="直線コネクタ 323">
          <a:extLst>
            <a:ext uri="{FF2B5EF4-FFF2-40B4-BE49-F238E27FC236}">
              <a16:creationId xmlns:a16="http://schemas.microsoft.com/office/drawing/2014/main" id="{00000000-0008-0000-0E00-000044010000}"/>
            </a:ext>
          </a:extLst>
        </xdr:cNvPr>
        <xdr:cNvCxnSpPr/>
      </xdr:nvCxnSpPr>
      <xdr:spPr>
        <a:xfrm>
          <a:off x="10388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46499</xdr:rowOff>
    </xdr:from>
    <xdr:ext cx="469744" cy="259045"/>
    <xdr:sp macro="" textlink="">
      <xdr:nvSpPr>
        <xdr:cNvPr id="325" name="【公営住宅】&#10;一人当たり面積最大値テキスト">
          <a:extLst>
            <a:ext uri="{FF2B5EF4-FFF2-40B4-BE49-F238E27FC236}">
              <a16:creationId xmlns:a16="http://schemas.microsoft.com/office/drawing/2014/main" id="{00000000-0008-0000-0E00-000045010000}"/>
            </a:ext>
          </a:extLst>
        </xdr:cNvPr>
        <xdr:cNvSpPr txBox="1"/>
      </xdr:nvSpPr>
      <xdr:spPr>
        <a:xfrm>
          <a:off x="10515600" y="1324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99822</xdr:rowOff>
    </xdr:from>
    <xdr:to>
      <xdr:col>55</xdr:col>
      <xdr:colOff>88900</xdr:colOff>
      <xdr:row>78</xdr:row>
      <xdr:rowOff>99822</xdr:rowOff>
    </xdr:to>
    <xdr:cxnSp macro="">
      <xdr:nvCxnSpPr>
        <xdr:cNvPr id="326" name="直線コネクタ 325">
          <a:extLst>
            <a:ext uri="{FF2B5EF4-FFF2-40B4-BE49-F238E27FC236}">
              <a16:creationId xmlns:a16="http://schemas.microsoft.com/office/drawing/2014/main" id="{00000000-0008-0000-0E00-000046010000}"/>
            </a:ext>
          </a:extLst>
        </xdr:cNvPr>
        <xdr:cNvCxnSpPr/>
      </xdr:nvCxnSpPr>
      <xdr:spPr>
        <a:xfrm>
          <a:off x="10388600" y="1347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79455</xdr:rowOff>
    </xdr:from>
    <xdr:ext cx="469744" cy="259045"/>
    <xdr:sp macro="" textlink="">
      <xdr:nvSpPr>
        <xdr:cNvPr id="327" name="【公営住宅】&#10;一人当たり面積平均値テキスト">
          <a:extLst>
            <a:ext uri="{FF2B5EF4-FFF2-40B4-BE49-F238E27FC236}">
              <a16:creationId xmlns:a16="http://schemas.microsoft.com/office/drawing/2014/main" id="{00000000-0008-0000-0E00-000047010000}"/>
            </a:ext>
          </a:extLst>
        </xdr:cNvPr>
        <xdr:cNvSpPr txBox="1"/>
      </xdr:nvSpPr>
      <xdr:spPr>
        <a:xfrm>
          <a:off x="10515600" y="14309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101028</xdr:rowOff>
    </xdr:from>
    <xdr:to>
      <xdr:col>55</xdr:col>
      <xdr:colOff>50800</xdr:colOff>
      <xdr:row>84</xdr:row>
      <xdr:rowOff>31178</xdr:rowOff>
    </xdr:to>
    <xdr:sp macro="" textlink="">
      <xdr:nvSpPr>
        <xdr:cNvPr id="328" name="フローチャート: 判断 327">
          <a:extLst>
            <a:ext uri="{FF2B5EF4-FFF2-40B4-BE49-F238E27FC236}">
              <a16:creationId xmlns:a16="http://schemas.microsoft.com/office/drawing/2014/main" id="{00000000-0008-0000-0E00-000048010000}"/>
            </a:ext>
          </a:extLst>
        </xdr:cNvPr>
        <xdr:cNvSpPr/>
      </xdr:nvSpPr>
      <xdr:spPr>
        <a:xfrm>
          <a:off x="10426700" y="1433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94742</xdr:rowOff>
    </xdr:from>
    <xdr:to>
      <xdr:col>50</xdr:col>
      <xdr:colOff>165100</xdr:colOff>
      <xdr:row>84</xdr:row>
      <xdr:rowOff>24892</xdr:rowOff>
    </xdr:to>
    <xdr:sp macro="" textlink="">
      <xdr:nvSpPr>
        <xdr:cNvPr id="329" name="フローチャート: 判断 328">
          <a:extLst>
            <a:ext uri="{FF2B5EF4-FFF2-40B4-BE49-F238E27FC236}">
              <a16:creationId xmlns:a16="http://schemas.microsoft.com/office/drawing/2014/main" id="{00000000-0008-0000-0E00-000049010000}"/>
            </a:ext>
          </a:extLst>
        </xdr:cNvPr>
        <xdr:cNvSpPr/>
      </xdr:nvSpPr>
      <xdr:spPr>
        <a:xfrm>
          <a:off x="9588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99885</xdr:rowOff>
    </xdr:from>
    <xdr:to>
      <xdr:col>46</xdr:col>
      <xdr:colOff>38100</xdr:colOff>
      <xdr:row>84</xdr:row>
      <xdr:rowOff>30035</xdr:rowOff>
    </xdr:to>
    <xdr:sp macro="" textlink="">
      <xdr:nvSpPr>
        <xdr:cNvPr id="330" name="フローチャート: 判断 329">
          <a:extLst>
            <a:ext uri="{FF2B5EF4-FFF2-40B4-BE49-F238E27FC236}">
              <a16:creationId xmlns:a16="http://schemas.microsoft.com/office/drawing/2014/main" id="{00000000-0008-0000-0E00-00004A010000}"/>
            </a:ext>
          </a:extLst>
        </xdr:cNvPr>
        <xdr:cNvSpPr/>
      </xdr:nvSpPr>
      <xdr:spPr>
        <a:xfrm>
          <a:off x="8699500" y="1433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115315</xdr:rowOff>
    </xdr:from>
    <xdr:to>
      <xdr:col>41</xdr:col>
      <xdr:colOff>101600</xdr:colOff>
      <xdr:row>84</xdr:row>
      <xdr:rowOff>45465</xdr:rowOff>
    </xdr:to>
    <xdr:sp macro="" textlink="">
      <xdr:nvSpPr>
        <xdr:cNvPr id="331" name="フローチャート: 判断 330">
          <a:extLst>
            <a:ext uri="{FF2B5EF4-FFF2-40B4-BE49-F238E27FC236}">
              <a16:creationId xmlns:a16="http://schemas.microsoft.com/office/drawing/2014/main" id="{00000000-0008-0000-0E00-00004B010000}"/>
            </a:ext>
          </a:extLst>
        </xdr:cNvPr>
        <xdr:cNvSpPr/>
      </xdr:nvSpPr>
      <xdr:spPr>
        <a:xfrm>
          <a:off x="78105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87885</xdr:rowOff>
    </xdr:from>
    <xdr:to>
      <xdr:col>36</xdr:col>
      <xdr:colOff>165100</xdr:colOff>
      <xdr:row>84</xdr:row>
      <xdr:rowOff>18035</xdr:rowOff>
    </xdr:to>
    <xdr:sp macro="" textlink="">
      <xdr:nvSpPr>
        <xdr:cNvPr id="332" name="フローチャート: 判断 331">
          <a:extLst>
            <a:ext uri="{FF2B5EF4-FFF2-40B4-BE49-F238E27FC236}">
              <a16:creationId xmlns:a16="http://schemas.microsoft.com/office/drawing/2014/main" id="{00000000-0008-0000-0E00-00004C010000}"/>
            </a:ext>
          </a:extLst>
        </xdr:cNvPr>
        <xdr:cNvSpPr/>
      </xdr:nvSpPr>
      <xdr:spPr>
        <a:xfrm>
          <a:off x="6921500" y="143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15875</xdr:rowOff>
    </xdr:from>
    <xdr:to>
      <xdr:col>50</xdr:col>
      <xdr:colOff>165100</xdr:colOff>
      <xdr:row>85</xdr:row>
      <xdr:rowOff>117475</xdr:rowOff>
    </xdr:to>
    <xdr:sp macro="" textlink="">
      <xdr:nvSpPr>
        <xdr:cNvPr id="338" name="楕円 337">
          <a:extLst>
            <a:ext uri="{FF2B5EF4-FFF2-40B4-BE49-F238E27FC236}">
              <a16:creationId xmlns:a16="http://schemas.microsoft.com/office/drawing/2014/main" id="{00000000-0008-0000-0E00-000052010000}"/>
            </a:ext>
          </a:extLst>
        </xdr:cNvPr>
        <xdr:cNvSpPr/>
      </xdr:nvSpPr>
      <xdr:spPr>
        <a:xfrm>
          <a:off x="9588500" y="145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14732</xdr:rowOff>
    </xdr:from>
    <xdr:to>
      <xdr:col>46</xdr:col>
      <xdr:colOff>38100</xdr:colOff>
      <xdr:row>85</xdr:row>
      <xdr:rowOff>116332</xdr:rowOff>
    </xdr:to>
    <xdr:sp macro="" textlink="">
      <xdr:nvSpPr>
        <xdr:cNvPr id="339" name="楕円 338">
          <a:extLst>
            <a:ext uri="{FF2B5EF4-FFF2-40B4-BE49-F238E27FC236}">
              <a16:creationId xmlns:a16="http://schemas.microsoft.com/office/drawing/2014/main" id="{00000000-0008-0000-0E00-000053010000}"/>
            </a:ext>
          </a:extLst>
        </xdr:cNvPr>
        <xdr:cNvSpPr/>
      </xdr:nvSpPr>
      <xdr:spPr>
        <a:xfrm>
          <a:off x="8699500" y="1458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65532</xdr:rowOff>
    </xdr:from>
    <xdr:to>
      <xdr:col>50</xdr:col>
      <xdr:colOff>114300</xdr:colOff>
      <xdr:row>85</xdr:row>
      <xdr:rowOff>66675</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8750300" y="14638782"/>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7874</xdr:rowOff>
    </xdr:from>
    <xdr:to>
      <xdr:col>41</xdr:col>
      <xdr:colOff>101600</xdr:colOff>
      <xdr:row>85</xdr:row>
      <xdr:rowOff>109474</xdr:rowOff>
    </xdr:to>
    <xdr:sp macro="" textlink="">
      <xdr:nvSpPr>
        <xdr:cNvPr id="341" name="楕円 340">
          <a:extLst>
            <a:ext uri="{FF2B5EF4-FFF2-40B4-BE49-F238E27FC236}">
              <a16:creationId xmlns:a16="http://schemas.microsoft.com/office/drawing/2014/main" id="{00000000-0008-0000-0E00-000055010000}"/>
            </a:ext>
          </a:extLst>
        </xdr:cNvPr>
        <xdr:cNvSpPr/>
      </xdr:nvSpPr>
      <xdr:spPr>
        <a:xfrm>
          <a:off x="7810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58674</xdr:rowOff>
    </xdr:from>
    <xdr:to>
      <xdr:col>45</xdr:col>
      <xdr:colOff>177800</xdr:colOff>
      <xdr:row>85</xdr:row>
      <xdr:rowOff>65532</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7861300" y="1463192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5017</xdr:rowOff>
    </xdr:from>
    <xdr:to>
      <xdr:col>36</xdr:col>
      <xdr:colOff>165100</xdr:colOff>
      <xdr:row>85</xdr:row>
      <xdr:rowOff>106617</xdr:rowOff>
    </xdr:to>
    <xdr:sp macro="" textlink="">
      <xdr:nvSpPr>
        <xdr:cNvPr id="343" name="楕円 342">
          <a:extLst>
            <a:ext uri="{FF2B5EF4-FFF2-40B4-BE49-F238E27FC236}">
              <a16:creationId xmlns:a16="http://schemas.microsoft.com/office/drawing/2014/main" id="{00000000-0008-0000-0E00-000057010000}"/>
            </a:ext>
          </a:extLst>
        </xdr:cNvPr>
        <xdr:cNvSpPr/>
      </xdr:nvSpPr>
      <xdr:spPr>
        <a:xfrm>
          <a:off x="6921500" y="1457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55817</xdr:rowOff>
    </xdr:from>
    <xdr:to>
      <xdr:col>41</xdr:col>
      <xdr:colOff>50800</xdr:colOff>
      <xdr:row>85</xdr:row>
      <xdr:rowOff>58674</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6972300" y="14629067"/>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41419</xdr:rowOff>
    </xdr:from>
    <xdr:ext cx="469744" cy="259045"/>
    <xdr:sp macro="" textlink="">
      <xdr:nvSpPr>
        <xdr:cNvPr id="345" name="n_1aveValue【公営住宅】&#10;一人当たり面積">
          <a:extLst>
            <a:ext uri="{FF2B5EF4-FFF2-40B4-BE49-F238E27FC236}">
              <a16:creationId xmlns:a16="http://schemas.microsoft.com/office/drawing/2014/main" id="{00000000-0008-0000-0E00-000059010000}"/>
            </a:ext>
          </a:extLst>
        </xdr:cNvPr>
        <xdr:cNvSpPr txBox="1"/>
      </xdr:nvSpPr>
      <xdr:spPr>
        <a:xfrm>
          <a:off x="93917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46562</xdr:rowOff>
    </xdr:from>
    <xdr:ext cx="469744" cy="259045"/>
    <xdr:sp macro="" textlink="">
      <xdr:nvSpPr>
        <xdr:cNvPr id="346" name="n_2aveValue【公営住宅】&#10;一人当たり面積">
          <a:extLst>
            <a:ext uri="{FF2B5EF4-FFF2-40B4-BE49-F238E27FC236}">
              <a16:creationId xmlns:a16="http://schemas.microsoft.com/office/drawing/2014/main" id="{00000000-0008-0000-0E00-00005A010000}"/>
            </a:ext>
          </a:extLst>
        </xdr:cNvPr>
        <xdr:cNvSpPr txBox="1"/>
      </xdr:nvSpPr>
      <xdr:spPr>
        <a:xfrm>
          <a:off x="8515427" y="14105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61992</xdr:rowOff>
    </xdr:from>
    <xdr:ext cx="469744" cy="259045"/>
    <xdr:sp macro="" textlink="">
      <xdr:nvSpPr>
        <xdr:cNvPr id="347" name="n_3aveValue【公営住宅】&#10;一人当たり面積">
          <a:extLst>
            <a:ext uri="{FF2B5EF4-FFF2-40B4-BE49-F238E27FC236}">
              <a16:creationId xmlns:a16="http://schemas.microsoft.com/office/drawing/2014/main" id="{00000000-0008-0000-0E00-00005B010000}"/>
            </a:ext>
          </a:extLst>
        </xdr:cNvPr>
        <xdr:cNvSpPr txBox="1"/>
      </xdr:nvSpPr>
      <xdr:spPr>
        <a:xfrm>
          <a:off x="7626427" y="1412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34562</xdr:rowOff>
    </xdr:from>
    <xdr:ext cx="469744" cy="259045"/>
    <xdr:sp macro="" textlink="">
      <xdr:nvSpPr>
        <xdr:cNvPr id="348" name="n_4aveValue【公営住宅】&#10;一人当たり面積">
          <a:extLst>
            <a:ext uri="{FF2B5EF4-FFF2-40B4-BE49-F238E27FC236}">
              <a16:creationId xmlns:a16="http://schemas.microsoft.com/office/drawing/2014/main" id="{00000000-0008-0000-0E00-00005C010000}"/>
            </a:ext>
          </a:extLst>
        </xdr:cNvPr>
        <xdr:cNvSpPr txBox="1"/>
      </xdr:nvSpPr>
      <xdr:spPr>
        <a:xfrm>
          <a:off x="6737427" y="1409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108602</xdr:rowOff>
    </xdr:from>
    <xdr:ext cx="469744" cy="259045"/>
    <xdr:sp macro="" textlink="">
      <xdr:nvSpPr>
        <xdr:cNvPr id="349" name="n_1mainValue【公営住宅】&#10;一人当たり面積">
          <a:extLst>
            <a:ext uri="{FF2B5EF4-FFF2-40B4-BE49-F238E27FC236}">
              <a16:creationId xmlns:a16="http://schemas.microsoft.com/office/drawing/2014/main" id="{00000000-0008-0000-0E00-00005D010000}"/>
            </a:ext>
          </a:extLst>
        </xdr:cNvPr>
        <xdr:cNvSpPr txBox="1"/>
      </xdr:nvSpPr>
      <xdr:spPr>
        <a:xfrm>
          <a:off x="9391727" y="1468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107459</xdr:rowOff>
    </xdr:from>
    <xdr:ext cx="469744" cy="259045"/>
    <xdr:sp macro="" textlink="">
      <xdr:nvSpPr>
        <xdr:cNvPr id="350" name="n_2mainValue【公営住宅】&#10;一人当たり面積">
          <a:extLst>
            <a:ext uri="{FF2B5EF4-FFF2-40B4-BE49-F238E27FC236}">
              <a16:creationId xmlns:a16="http://schemas.microsoft.com/office/drawing/2014/main" id="{00000000-0008-0000-0E00-00005E010000}"/>
            </a:ext>
          </a:extLst>
        </xdr:cNvPr>
        <xdr:cNvSpPr txBox="1"/>
      </xdr:nvSpPr>
      <xdr:spPr>
        <a:xfrm>
          <a:off x="8515427" y="1468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100601</xdr:rowOff>
    </xdr:from>
    <xdr:ext cx="469744" cy="259045"/>
    <xdr:sp macro="" textlink="">
      <xdr:nvSpPr>
        <xdr:cNvPr id="351" name="n_3mainValue【公営住宅】&#10;一人当たり面積">
          <a:extLst>
            <a:ext uri="{FF2B5EF4-FFF2-40B4-BE49-F238E27FC236}">
              <a16:creationId xmlns:a16="http://schemas.microsoft.com/office/drawing/2014/main" id="{00000000-0008-0000-0E00-00005F010000}"/>
            </a:ext>
          </a:extLst>
        </xdr:cNvPr>
        <xdr:cNvSpPr txBox="1"/>
      </xdr:nvSpPr>
      <xdr:spPr>
        <a:xfrm>
          <a:off x="7626427" y="1467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97744</xdr:rowOff>
    </xdr:from>
    <xdr:ext cx="469744" cy="259045"/>
    <xdr:sp macro="" textlink="">
      <xdr:nvSpPr>
        <xdr:cNvPr id="352" name="n_4mainValue【公営住宅】&#10;一人当たり面積">
          <a:extLst>
            <a:ext uri="{FF2B5EF4-FFF2-40B4-BE49-F238E27FC236}">
              <a16:creationId xmlns:a16="http://schemas.microsoft.com/office/drawing/2014/main" id="{00000000-0008-0000-0E00-000060010000}"/>
            </a:ext>
          </a:extLst>
        </xdr:cNvPr>
        <xdr:cNvSpPr txBox="1"/>
      </xdr:nvSpPr>
      <xdr:spPr>
        <a:xfrm>
          <a:off x="6737427" y="1467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3" name="正方形/長方形 352">
          <a:extLst>
            <a:ext uri="{FF2B5EF4-FFF2-40B4-BE49-F238E27FC236}">
              <a16:creationId xmlns:a16="http://schemas.microsoft.com/office/drawing/2014/main" id="{00000000-0008-0000-0E00-000061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4" name="正方形/長方形 353">
          <a:extLst>
            <a:ext uri="{FF2B5EF4-FFF2-40B4-BE49-F238E27FC236}">
              <a16:creationId xmlns:a16="http://schemas.microsoft.com/office/drawing/2014/main" id="{00000000-0008-0000-0E00-000062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5" name="正方形/長方形 354">
          <a:extLst>
            <a:ext uri="{FF2B5EF4-FFF2-40B4-BE49-F238E27FC236}">
              <a16:creationId xmlns:a16="http://schemas.microsoft.com/office/drawing/2014/main" id="{00000000-0008-0000-0E00-000063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6" name="正方形/長方形 355">
          <a:extLst>
            <a:ext uri="{FF2B5EF4-FFF2-40B4-BE49-F238E27FC236}">
              <a16:creationId xmlns:a16="http://schemas.microsoft.com/office/drawing/2014/main" id="{00000000-0008-0000-0E00-000064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7" name="正方形/長方形 356">
          <a:extLst>
            <a:ext uri="{FF2B5EF4-FFF2-40B4-BE49-F238E27FC236}">
              <a16:creationId xmlns:a16="http://schemas.microsoft.com/office/drawing/2014/main" id="{00000000-0008-0000-0E00-000065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8" name="正方形/長方形 357">
          <a:extLst>
            <a:ext uri="{FF2B5EF4-FFF2-40B4-BE49-F238E27FC236}">
              <a16:creationId xmlns:a16="http://schemas.microsoft.com/office/drawing/2014/main" id="{00000000-0008-0000-0E00-000066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9" name="正方形/長方形 358">
          <a:extLst>
            <a:ext uri="{FF2B5EF4-FFF2-40B4-BE49-F238E27FC236}">
              <a16:creationId xmlns:a16="http://schemas.microsoft.com/office/drawing/2014/main" id="{00000000-0008-0000-0E00-000067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0" name="正方形/長方形 359">
          <a:extLst>
            <a:ext uri="{FF2B5EF4-FFF2-40B4-BE49-F238E27FC236}">
              <a16:creationId xmlns:a16="http://schemas.microsoft.com/office/drawing/2014/main" id="{00000000-0008-0000-0E00-000068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1" name="正方形/長方形 360">
          <a:extLst>
            <a:ext uri="{FF2B5EF4-FFF2-40B4-BE49-F238E27FC236}">
              <a16:creationId xmlns:a16="http://schemas.microsoft.com/office/drawing/2014/main" id="{00000000-0008-0000-0E00-000069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2" name="正方形/長方形 361">
          <a:extLst>
            <a:ext uri="{FF2B5EF4-FFF2-40B4-BE49-F238E27FC236}">
              <a16:creationId xmlns:a16="http://schemas.microsoft.com/office/drawing/2014/main" id="{00000000-0008-0000-0E00-00006A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3" name="正方形/長方形 362">
          <a:extLst>
            <a:ext uri="{FF2B5EF4-FFF2-40B4-BE49-F238E27FC236}">
              <a16:creationId xmlns:a16="http://schemas.microsoft.com/office/drawing/2014/main" id="{00000000-0008-0000-0E00-00006B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4" name="正方形/長方形 363">
          <a:extLst>
            <a:ext uri="{FF2B5EF4-FFF2-40B4-BE49-F238E27FC236}">
              <a16:creationId xmlns:a16="http://schemas.microsoft.com/office/drawing/2014/main" id="{00000000-0008-0000-0E00-00006C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5" name="正方形/長方形 364">
          <a:extLst>
            <a:ext uri="{FF2B5EF4-FFF2-40B4-BE49-F238E27FC236}">
              <a16:creationId xmlns:a16="http://schemas.microsoft.com/office/drawing/2014/main" id="{00000000-0008-0000-0E00-00006D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6" name="正方形/長方形 365">
          <a:extLst>
            <a:ext uri="{FF2B5EF4-FFF2-40B4-BE49-F238E27FC236}">
              <a16:creationId xmlns:a16="http://schemas.microsoft.com/office/drawing/2014/main" id="{00000000-0008-0000-0E00-00006E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7" name="正方形/長方形 366">
          <a:extLst>
            <a:ext uri="{FF2B5EF4-FFF2-40B4-BE49-F238E27FC236}">
              <a16:creationId xmlns:a16="http://schemas.microsoft.com/office/drawing/2014/main" id="{00000000-0008-0000-0E00-00006F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8" name="正方形/長方形 367">
          <a:extLst>
            <a:ext uri="{FF2B5EF4-FFF2-40B4-BE49-F238E27FC236}">
              <a16:creationId xmlns:a16="http://schemas.microsoft.com/office/drawing/2014/main" id="{00000000-0008-0000-0E00-000070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9" name="正方形/長方形 368">
          <a:extLst>
            <a:ext uri="{FF2B5EF4-FFF2-40B4-BE49-F238E27FC236}">
              <a16:creationId xmlns:a16="http://schemas.microsoft.com/office/drawing/2014/main" id="{00000000-0008-0000-0E00-000071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0" name="正方形/長方形 369">
          <a:extLst>
            <a:ext uri="{FF2B5EF4-FFF2-40B4-BE49-F238E27FC236}">
              <a16:creationId xmlns:a16="http://schemas.microsoft.com/office/drawing/2014/main" id="{00000000-0008-0000-0E00-000072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1" name="正方形/長方形 370">
          <a:extLst>
            <a:ext uri="{FF2B5EF4-FFF2-40B4-BE49-F238E27FC236}">
              <a16:creationId xmlns:a16="http://schemas.microsoft.com/office/drawing/2014/main" id="{00000000-0008-0000-0E00-000073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2" name="正方形/長方形 371">
          <a:extLst>
            <a:ext uri="{FF2B5EF4-FFF2-40B4-BE49-F238E27FC236}">
              <a16:creationId xmlns:a16="http://schemas.microsoft.com/office/drawing/2014/main" id="{00000000-0008-0000-0E00-000074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3" name="正方形/長方形 372">
          <a:extLst>
            <a:ext uri="{FF2B5EF4-FFF2-40B4-BE49-F238E27FC236}">
              <a16:creationId xmlns:a16="http://schemas.microsoft.com/office/drawing/2014/main" id="{00000000-0008-0000-0E00-000075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7" name="テキスト ボックス 376">
          <a:extLst>
            <a:ext uri="{FF2B5EF4-FFF2-40B4-BE49-F238E27FC236}">
              <a16:creationId xmlns:a16="http://schemas.microsoft.com/office/drawing/2014/main" id="{00000000-0008-0000-0E00-000079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8" name="直線コネクタ 377">
          <a:extLst>
            <a:ext uri="{FF2B5EF4-FFF2-40B4-BE49-F238E27FC236}">
              <a16:creationId xmlns:a16="http://schemas.microsoft.com/office/drawing/2014/main" id="{00000000-0008-0000-0E00-00007A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79" name="テキスト ボックス 378">
          <a:extLst>
            <a:ext uri="{FF2B5EF4-FFF2-40B4-BE49-F238E27FC236}">
              <a16:creationId xmlns:a16="http://schemas.microsoft.com/office/drawing/2014/main" id="{00000000-0008-0000-0E00-00007B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0" name="直線コネクタ 379">
          <a:extLst>
            <a:ext uri="{FF2B5EF4-FFF2-40B4-BE49-F238E27FC236}">
              <a16:creationId xmlns:a16="http://schemas.microsoft.com/office/drawing/2014/main" id="{00000000-0008-0000-0E00-00007C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1" name="テキスト ボックス 380">
          <a:extLst>
            <a:ext uri="{FF2B5EF4-FFF2-40B4-BE49-F238E27FC236}">
              <a16:creationId xmlns:a16="http://schemas.microsoft.com/office/drawing/2014/main" id="{00000000-0008-0000-0E00-00007D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2" name="直線コネクタ 381">
          <a:extLst>
            <a:ext uri="{FF2B5EF4-FFF2-40B4-BE49-F238E27FC236}">
              <a16:creationId xmlns:a16="http://schemas.microsoft.com/office/drawing/2014/main" id="{00000000-0008-0000-0E00-00007E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3" name="テキスト ボックス 382">
          <a:extLst>
            <a:ext uri="{FF2B5EF4-FFF2-40B4-BE49-F238E27FC236}">
              <a16:creationId xmlns:a16="http://schemas.microsoft.com/office/drawing/2014/main" id="{00000000-0008-0000-0E00-00007F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4" name="直線コネクタ 383">
          <a:extLst>
            <a:ext uri="{FF2B5EF4-FFF2-40B4-BE49-F238E27FC236}">
              <a16:creationId xmlns:a16="http://schemas.microsoft.com/office/drawing/2014/main" id="{00000000-0008-0000-0E00-000080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5" name="テキスト ボックス 384">
          <a:extLst>
            <a:ext uri="{FF2B5EF4-FFF2-40B4-BE49-F238E27FC236}">
              <a16:creationId xmlns:a16="http://schemas.microsoft.com/office/drawing/2014/main" id="{00000000-0008-0000-0E00-000081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6" name="直線コネクタ 385">
          <a:extLst>
            <a:ext uri="{FF2B5EF4-FFF2-40B4-BE49-F238E27FC236}">
              <a16:creationId xmlns:a16="http://schemas.microsoft.com/office/drawing/2014/main" id="{00000000-0008-0000-0E00-000082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2" name="【認定こども園・幼稚園・保育所】&#10;有形固定資産減価償却率グラフ枠">
          <a:extLst>
            <a:ext uri="{FF2B5EF4-FFF2-40B4-BE49-F238E27FC236}">
              <a16:creationId xmlns:a16="http://schemas.microsoft.com/office/drawing/2014/main" id="{00000000-0008-0000-0E00-000088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42</xdr:row>
      <xdr:rowOff>38100</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flipV="1">
          <a:off x="16318864" y="568452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94" name="【認定こども園・幼稚園・保育所】&#10;有形固定資産減価償却率最小値テキスト">
          <a:extLst>
            <a:ext uri="{FF2B5EF4-FFF2-40B4-BE49-F238E27FC236}">
              <a16:creationId xmlns:a16="http://schemas.microsoft.com/office/drawing/2014/main" id="{00000000-0008-0000-0E00-00008A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396" name="【認定こども園・幼稚園・保育所】&#10;有形固定資産減価償却率最大値テキスト">
          <a:extLst>
            <a:ext uri="{FF2B5EF4-FFF2-40B4-BE49-F238E27FC236}">
              <a16:creationId xmlns:a16="http://schemas.microsoft.com/office/drawing/2014/main" id="{00000000-0008-0000-0E00-00008C010000}"/>
            </a:ext>
          </a:extLst>
        </xdr:cNvPr>
        <xdr:cNvSpPr txBox="1"/>
      </xdr:nvSpPr>
      <xdr:spPr>
        <a:xfrm>
          <a:off x="16357600" y="54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a:off x="16230600" y="568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116222</xdr:rowOff>
    </xdr:from>
    <xdr:ext cx="405111" cy="259045"/>
    <xdr:sp macro="" textlink="">
      <xdr:nvSpPr>
        <xdr:cNvPr id="398" name="【認定こども園・幼稚園・保育所】&#10;有形固定資産減価償却率平均値テキスト">
          <a:extLst>
            <a:ext uri="{FF2B5EF4-FFF2-40B4-BE49-F238E27FC236}">
              <a16:creationId xmlns:a16="http://schemas.microsoft.com/office/drawing/2014/main" id="{00000000-0008-0000-0E00-00008E010000}"/>
            </a:ext>
          </a:extLst>
        </xdr:cNvPr>
        <xdr:cNvSpPr txBox="1"/>
      </xdr:nvSpPr>
      <xdr:spPr>
        <a:xfrm>
          <a:off x="16357600" y="645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137795</xdr:rowOff>
    </xdr:from>
    <xdr:to>
      <xdr:col>85</xdr:col>
      <xdr:colOff>177800</xdr:colOff>
      <xdr:row>38</xdr:row>
      <xdr:rowOff>67945</xdr:rowOff>
    </xdr:to>
    <xdr:sp macro="" textlink="">
      <xdr:nvSpPr>
        <xdr:cNvPr id="399" name="フローチャート: 判断 398">
          <a:extLst>
            <a:ext uri="{FF2B5EF4-FFF2-40B4-BE49-F238E27FC236}">
              <a16:creationId xmlns:a16="http://schemas.microsoft.com/office/drawing/2014/main" id="{00000000-0008-0000-0E00-00008F010000}"/>
            </a:ext>
          </a:extLst>
        </xdr:cNvPr>
        <xdr:cNvSpPr/>
      </xdr:nvSpPr>
      <xdr:spPr>
        <a:xfrm>
          <a:off x="162687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00" name="フローチャート: 判断 399">
          <a:extLst>
            <a:ext uri="{FF2B5EF4-FFF2-40B4-BE49-F238E27FC236}">
              <a16:creationId xmlns:a16="http://schemas.microsoft.com/office/drawing/2014/main" id="{00000000-0008-0000-0E00-000090010000}"/>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40640</xdr:rowOff>
    </xdr:from>
    <xdr:to>
      <xdr:col>76</xdr:col>
      <xdr:colOff>165100</xdr:colOff>
      <xdr:row>37</xdr:row>
      <xdr:rowOff>142240</xdr:rowOff>
    </xdr:to>
    <xdr:sp macro="" textlink="">
      <xdr:nvSpPr>
        <xdr:cNvPr id="401" name="フローチャート: 判断 400">
          <a:extLst>
            <a:ext uri="{FF2B5EF4-FFF2-40B4-BE49-F238E27FC236}">
              <a16:creationId xmlns:a16="http://schemas.microsoft.com/office/drawing/2014/main" id="{00000000-0008-0000-0E00-000091010000}"/>
            </a:ext>
          </a:extLst>
        </xdr:cNvPr>
        <xdr:cNvSpPr/>
      </xdr:nvSpPr>
      <xdr:spPr>
        <a:xfrm>
          <a:off x="14541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15875</xdr:rowOff>
    </xdr:from>
    <xdr:to>
      <xdr:col>72</xdr:col>
      <xdr:colOff>38100</xdr:colOff>
      <xdr:row>37</xdr:row>
      <xdr:rowOff>117475</xdr:rowOff>
    </xdr:to>
    <xdr:sp macro="" textlink="">
      <xdr:nvSpPr>
        <xdr:cNvPr id="402" name="フローチャート: 判断 401">
          <a:extLst>
            <a:ext uri="{FF2B5EF4-FFF2-40B4-BE49-F238E27FC236}">
              <a16:creationId xmlns:a16="http://schemas.microsoft.com/office/drawing/2014/main" id="{00000000-0008-0000-0E00-000092010000}"/>
            </a:ext>
          </a:extLst>
        </xdr:cNvPr>
        <xdr:cNvSpPr/>
      </xdr:nvSpPr>
      <xdr:spPr>
        <a:xfrm>
          <a:off x="13652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166370</xdr:rowOff>
    </xdr:from>
    <xdr:to>
      <xdr:col>67</xdr:col>
      <xdr:colOff>101600</xdr:colOff>
      <xdr:row>37</xdr:row>
      <xdr:rowOff>96520</xdr:rowOff>
    </xdr:to>
    <xdr:sp macro="" textlink="">
      <xdr:nvSpPr>
        <xdr:cNvPr id="403" name="フローチャート: 判断 402">
          <a:extLst>
            <a:ext uri="{FF2B5EF4-FFF2-40B4-BE49-F238E27FC236}">
              <a16:creationId xmlns:a16="http://schemas.microsoft.com/office/drawing/2014/main" id="{00000000-0008-0000-0E00-000093010000}"/>
            </a:ext>
          </a:extLst>
        </xdr:cNvPr>
        <xdr:cNvSpPr/>
      </xdr:nvSpPr>
      <xdr:spPr>
        <a:xfrm>
          <a:off x="12763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57785</xdr:rowOff>
    </xdr:from>
    <xdr:to>
      <xdr:col>81</xdr:col>
      <xdr:colOff>101600</xdr:colOff>
      <xdr:row>35</xdr:row>
      <xdr:rowOff>159385</xdr:rowOff>
    </xdr:to>
    <xdr:sp macro="" textlink="">
      <xdr:nvSpPr>
        <xdr:cNvPr id="409" name="楕円 408">
          <a:extLst>
            <a:ext uri="{FF2B5EF4-FFF2-40B4-BE49-F238E27FC236}">
              <a16:creationId xmlns:a16="http://schemas.microsoft.com/office/drawing/2014/main" id="{00000000-0008-0000-0E00-000099010000}"/>
            </a:ext>
          </a:extLst>
        </xdr:cNvPr>
        <xdr:cNvSpPr/>
      </xdr:nvSpPr>
      <xdr:spPr>
        <a:xfrm>
          <a:off x="15430500" y="60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34</xdr:row>
      <xdr:rowOff>168275</xdr:rowOff>
    </xdr:from>
    <xdr:to>
      <xdr:col>76</xdr:col>
      <xdr:colOff>165100</xdr:colOff>
      <xdr:row>35</xdr:row>
      <xdr:rowOff>98425</xdr:rowOff>
    </xdr:to>
    <xdr:sp macro="" textlink="">
      <xdr:nvSpPr>
        <xdr:cNvPr id="410" name="楕円 409">
          <a:extLst>
            <a:ext uri="{FF2B5EF4-FFF2-40B4-BE49-F238E27FC236}">
              <a16:creationId xmlns:a16="http://schemas.microsoft.com/office/drawing/2014/main" id="{00000000-0008-0000-0E00-00009A010000}"/>
            </a:ext>
          </a:extLst>
        </xdr:cNvPr>
        <xdr:cNvSpPr/>
      </xdr:nvSpPr>
      <xdr:spPr>
        <a:xfrm>
          <a:off x="14541500" y="599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47625</xdr:rowOff>
    </xdr:from>
    <xdr:to>
      <xdr:col>81</xdr:col>
      <xdr:colOff>50800</xdr:colOff>
      <xdr:row>35</xdr:row>
      <xdr:rowOff>108585</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a:off x="14592300" y="604837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40640</xdr:rowOff>
    </xdr:from>
    <xdr:to>
      <xdr:col>72</xdr:col>
      <xdr:colOff>38100</xdr:colOff>
      <xdr:row>35</xdr:row>
      <xdr:rowOff>142240</xdr:rowOff>
    </xdr:to>
    <xdr:sp macro="" textlink="">
      <xdr:nvSpPr>
        <xdr:cNvPr id="412" name="楕円 411">
          <a:extLst>
            <a:ext uri="{FF2B5EF4-FFF2-40B4-BE49-F238E27FC236}">
              <a16:creationId xmlns:a16="http://schemas.microsoft.com/office/drawing/2014/main" id="{00000000-0008-0000-0E00-00009C010000}"/>
            </a:ext>
          </a:extLst>
        </xdr:cNvPr>
        <xdr:cNvSpPr/>
      </xdr:nvSpPr>
      <xdr:spPr>
        <a:xfrm>
          <a:off x="13652500" y="60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47625</xdr:rowOff>
    </xdr:from>
    <xdr:to>
      <xdr:col>76</xdr:col>
      <xdr:colOff>114300</xdr:colOff>
      <xdr:row>35</xdr:row>
      <xdr:rowOff>91440</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flipV="1">
          <a:off x="13703300" y="604837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109220</xdr:rowOff>
    </xdr:from>
    <xdr:to>
      <xdr:col>67</xdr:col>
      <xdr:colOff>101600</xdr:colOff>
      <xdr:row>36</xdr:row>
      <xdr:rowOff>39370</xdr:rowOff>
    </xdr:to>
    <xdr:sp macro="" textlink="">
      <xdr:nvSpPr>
        <xdr:cNvPr id="414" name="楕円 413">
          <a:extLst>
            <a:ext uri="{FF2B5EF4-FFF2-40B4-BE49-F238E27FC236}">
              <a16:creationId xmlns:a16="http://schemas.microsoft.com/office/drawing/2014/main" id="{00000000-0008-0000-0E00-00009E010000}"/>
            </a:ext>
          </a:extLst>
        </xdr:cNvPr>
        <xdr:cNvSpPr/>
      </xdr:nvSpPr>
      <xdr:spPr>
        <a:xfrm>
          <a:off x="12763500" y="610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91440</xdr:rowOff>
    </xdr:from>
    <xdr:to>
      <xdr:col>71</xdr:col>
      <xdr:colOff>177800</xdr:colOff>
      <xdr:row>35</xdr:row>
      <xdr:rowOff>160020</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flipV="1">
          <a:off x="12814300" y="609219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416" name="n_1aveValue【認定こども園・幼稚園・保育所】&#10;有形固定資産減価償却率">
          <a:extLst>
            <a:ext uri="{FF2B5EF4-FFF2-40B4-BE49-F238E27FC236}">
              <a16:creationId xmlns:a16="http://schemas.microsoft.com/office/drawing/2014/main" id="{00000000-0008-0000-0E00-0000A0010000}"/>
            </a:ext>
          </a:extLst>
        </xdr:cNvPr>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133367</xdr:rowOff>
    </xdr:from>
    <xdr:ext cx="405111" cy="259045"/>
    <xdr:sp macro="" textlink="">
      <xdr:nvSpPr>
        <xdr:cNvPr id="417" name="n_2aveValue【認定こども園・幼稚園・保育所】&#10;有形固定資産減価償却率">
          <a:extLst>
            <a:ext uri="{FF2B5EF4-FFF2-40B4-BE49-F238E27FC236}">
              <a16:creationId xmlns:a16="http://schemas.microsoft.com/office/drawing/2014/main" id="{00000000-0008-0000-0E00-0000A1010000}"/>
            </a:ext>
          </a:extLst>
        </xdr:cNvPr>
        <xdr:cNvSpPr txBox="1"/>
      </xdr:nvSpPr>
      <xdr:spPr>
        <a:xfrm>
          <a:off x="1438974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108602</xdr:rowOff>
    </xdr:from>
    <xdr:ext cx="405111" cy="259045"/>
    <xdr:sp macro="" textlink="">
      <xdr:nvSpPr>
        <xdr:cNvPr id="418" name="n_3aveValue【認定こども園・幼稚園・保育所】&#10;有形固定資産減価償却率">
          <a:extLst>
            <a:ext uri="{FF2B5EF4-FFF2-40B4-BE49-F238E27FC236}">
              <a16:creationId xmlns:a16="http://schemas.microsoft.com/office/drawing/2014/main" id="{00000000-0008-0000-0E00-0000A2010000}"/>
            </a:ext>
          </a:extLst>
        </xdr:cNvPr>
        <xdr:cNvSpPr txBox="1"/>
      </xdr:nvSpPr>
      <xdr:spPr>
        <a:xfrm>
          <a:off x="135007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87647</xdr:rowOff>
    </xdr:from>
    <xdr:ext cx="405111" cy="259045"/>
    <xdr:sp macro="" textlink="">
      <xdr:nvSpPr>
        <xdr:cNvPr id="419" name="n_4aveValue【認定こども園・幼稚園・保育所】&#10;有形固定資産減価償却率">
          <a:extLst>
            <a:ext uri="{FF2B5EF4-FFF2-40B4-BE49-F238E27FC236}">
              <a16:creationId xmlns:a16="http://schemas.microsoft.com/office/drawing/2014/main" id="{00000000-0008-0000-0E00-0000A3010000}"/>
            </a:ext>
          </a:extLst>
        </xdr:cNvPr>
        <xdr:cNvSpPr txBox="1"/>
      </xdr:nvSpPr>
      <xdr:spPr>
        <a:xfrm>
          <a:off x="126117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4462</xdr:rowOff>
    </xdr:from>
    <xdr:ext cx="405111" cy="259045"/>
    <xdr:sp macro="" textlink="">
      <xdr:nvSpPr>
        <xdr:cNvPr id="420" name="n_1mainValue【認定こども園・幼稚園・保育所】&#10;有形固定資産減価償却率">
          <a:extLst>
            <a:ext uri="{FF2B5EF4-FFF2-40B4-BE49-F238E27FC236}">
              <a16:creationId xmlns:a16="http://schemas.microsoft.com/office/drawing/2014/main" id="{00000000-0008-0000-0E00-0000A4010000}"/>
            </a:ext>
          </a:extLst>
        </xdr:cNvPr>
        <xdr:cNvSpPr txBox="1"/>
      </xdr:nvSpPr>
      <xdr:spPr>
        <a:xfrm>
          <a:off x="15266044" y="583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114952</xdr:rowOff>
    </xdr:from>
    <xdr:ext cx="405111" cy="259045"/>
    <xdr:sp macro="" textlink="">
      <xdr:nvSpPr>
        <xdr:cNvPr id="421" name="n_2mainValue【認定こども園・幼稚園・保育所】&#10;有形固定資産減価償却率">
          <a:extLst>
            <a:ext uri="{FF2B5EF4-FFF2-40B4-BE49-F238E27FC236}">
              <a16:creationId xmlns:a16="http://schemas.microsoft.com/office/drawing/2014/main" id="{00000000-0008-0000-0E00-0000A5010000}"/>
            </a:ext>
          </a:extLst>
        </xdr:cNvPr>
        <xdr:cNvSpPr txBox="1"/>
      </xdr:nvSpPr>
      <xdr:spPr>
        <a:xfrm>
          <a:off x="14389744" y="577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158767</xdr:rowOff>
    </xdr:from>
    <xdr:ext cx="405111" cy="259045"/>
    <xdr:sp macro="" textlink="">
      <xdr:nvSpPr>
        <xdr:cNvPr id="422" name="n_3mainValue【認定こども園・幼稚園・保育所】&#10;有形固定資産減価償却率">
          <a:extLst>
            <a:ext uri="{FF2B5EF4-FFF2-40B4-BE49-F238E27FC236}">
              <a16:creationId xmlns:a16="http://schemas.microsoft.com/office/drawing/2014/main" id="{00000000-0008-0000-0E00-0000A6010000}"/>
            </a:ext>
          </a:extLst>
        </xdr:cNvPr>
        <xdr:cNvSpPr txBox="1"/>
      </xdr:nvSpPr>
      <xdr:spPr>
        <a:xfrm>
          <a:off x="13500744" y="581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55897</xdr:rowOff>
    </xdr:from>
    <xdr:ext cx="405111" cy="259045"/>
    <xdr:sp macro="" textlink="">
      <xdr:nvSpPr>
        <xdr:cNvPr id="423" name="n_4mainValue【認定こども園・幼稚園・保育所】&#10;有形固定資産減価償却率">
          <a:extLst>
            <a:ext uri="{FF2B5EF4-FFF2-40B4-BE49-F238E27FC236}">
              <a16:creationId xmlns:a16="http://schemas.microsoft.com/office/drawing/2014/main" id="{00000000-0008-0000-0E00-0000A7010000}"/>
            </a:ext>
          </a:extLst>
        </xdr:cNvPr>
        <xdr:cNvSpPr txBox="1"/>
      </xdr:nvSpPr>
      <xdr:spPr>
        <a:xfrm>
          <a:off x="1261174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4" name="正方形/長方形 423">
          <a:extLst>
            <a:ext uri="{FF2B5EF4-FFF2-40B4-BE49-F238E27FC236}">
              <a16:creationId xmlns:a16="http://schemas.microsoft.com/office/drawing/2014/main" id="{00000000-0008-0000-0E00-0000A8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5" name="正方形/長方形 424">
          <a:extLst>
            <a:ext uri="{FF2B5EF4-FFF2-40B4-BE49-F238E27FC236}">
              <a16:creationId xmlns:a16="http://schemas.microsoft.com/office/drawing/2014/main" id="{00000000-0008-0000-0E00-0000A9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6" name="正方形/長方形 425">
          <a:extLst>
            <a:ext uri="{FF2B5EF4-FFF2-40B4-BE49-F238E27FC236}">
              <a16:creationId xmlns:a16="http://schemas.microsoft.com/office/drawing/2014/main" id="{00000000-0008-0000-0E00-0000AA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7" name="正方形/長方形 426">
          <a:extLst>
            <a:ext uri="{FF2B5EF4-FFF2-40B4-BE49-F238E27FC236}">
              <a16:creationId xmlns:a16="http://schemas.microsoft.com/office/drawing/2014/main" id="{00000000-0008-0000-0E00-0000AB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8" name="正方形/長方形 427">
          <a:extLst>
            <a:ext uri="{FF2B5EF4-FFF2-40B4-BE49-F238E27FC236}">
              <a16:creationId xmlns:a16="http://schemas.microsoft.com/office/drawing/2014/main" id="{00000000-0008-0000-0E00-0000AC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9" name="正方形/長方形 428">
          <a:extLst>
            <a:ext uri="{FF2B5EF4-FFF2-40B4-BE49-F238E27FC236}">
              <a16:creationId xmlns:a16="http://schemas.microsoft.com/office/drawing/2014/main" id="{00000000-0008-0000-0E00-0000AD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0" name="正方形/長方形 429">
          <a:extLst>
            <a:ext uri="{FF2B5EF4-FFF2-40B4-BE49-F238E27FC236}">
              <a16:creationId xmlns:a16="http://schemas.microsoft.com/office/drawing/2014/main" id="{00000000-0008-0000-0E00-0000AE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1" name="正方形/長方形 430">
          <a:extLst>
            <a:ext uri="{FF2B5EF4-FFF2-40B4-BE49-F238E27FC236}">
              <a16:creationId xmlns:a16="http://schemas.microsoft.com/office/drawing/2014/main" id="{00000000-0008-0000-0E00-0000AF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4" name="直線コネクタ 433">
          <a:extLst>
            <a:ext uri="{FF2B5EF4-FFF2-40B4-BE49-F238E27FC236}">
              <a16:creationId xmlns:a16="http://schemas.microsoft.com/office/drawing/2014/main" id="{00000000-0008-0000-0E00-0000B2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6" name="直線コネクタ 435">
          <a:extLst>
            <a:ext uri="{FF2B5EF4-FFF2-40B4-BE49-F238E27FC236}">
              <a16:creationId xmlns:a16="http://schemas.microsoft.com/office/drawing/2014/main" id="{00000000-0008-0000-0E00-0000B4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37" name="テキスト ボックス 436">
          <a:extLst>
            <a:ext uri="{FF2B5EF4-FFF2-40B4-BE49-F238E27FC236}">
              <a16:creationId xmlns:a16="http://schemas.microsoft.com/office/drawing/2014/main" id="{00000000-0008-0000-0E00-0000B5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39" name="テキスト ボックス 438">
          <a:extLst>
            <a:ext uri="{FF2B5EF4-FFF2-40B4-BE49-F238E27FC236}">
              <a16:creationId xmlns:a16="http://schemas.microsoft.com/office/drawing/2014/main" id="{00000000-0008-0000-0E00-0000B7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1" name="テキスト ボックス 440">
          <a:extLst>
            <a:ext uri="{FF2B5EF4-FFF2-40B4-BE49-F238E27FC236}">
              <a16:creationId xmlns:a16="http://schemas.microsoft.com/office/drawing/2014/main" id="{00000000-0008-0000-0E00-0000B9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3" name="テキスト ボックス 442">
          <a:extLst>
            <a:ext uri="{FF2B5EF4-FFF2-40B4-BE49-F238E27FC236}">
              <a16:creationId xmlns:a16="http://schemas.microsoft.com/office/drawing/2014/main" id="{00000000-0008-0000-0E00-0000BB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4" name="【認定こども園・幼稚園・保育所】&#10;一人当たり面積グラフ枠">
          <a:extLst>
            <a:ext uri="{FF2B5EF4-FFF2-40B4-BE49-F238E27FC236}">
              <a16:creationId xmlns:a16="http://schemas.microsoft.com/office/drawing/2014/main" id="{00000000-0008-0000-0E00-0000BC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62484</xdr:rowOff>
    </xdr:from>
    <xdr:to>
      <xdr:col>116</xdr:col>
      <xdr:colOff>62864</xdr:colOff>
      <xdr:row>41</xdr:row>
      <xdr:rowOff>89916</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flipV="1">
          <a:off x="22160864" y="5720334"/>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93743</xdr:rowOff>
    </xdr:from>
    <xdr:ext cx="469744" cy="259045"/>
    <xdr:sp macro="" textlink="">
      <xdr:nvSpPr>
        <xdr:cNvPr id="446" name="【認定こども園・幼稚園・保育所】&#10;一人当たり面積最小値テキスト">
          <a:extLst>
            <a:ext uri="{FF2B5EF4-FFF2-40B4-BE49-F238E27FC236}">
              <a16:creationId xmlns:a16="http://schemas.microsoft.com/office/drawing/2014/main" id="{00000000-0008-0000-0E00-0000BE010000}"/>
            </a:ext>
          </a:extLst>
        </xdr:cNvPr>
        <xdr:cNvSpPr txBox="1"/>
      </xdr:nvSpPr>
      <xdr:spPr>
        <a:xfrm>
          <a:off x="22199600" y="712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89916</xdr:rowOff>
    </xdr:from>
    <xdr:to>
      <xdr:col>116</xdr:col>
      <xdr:colOff>152400</xdr:colOff>
      <xdr:row>41</xdr:row>
      <xdr:rowOff>89916</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22072600" y="7119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9161</xdr:rowOff>
    </xdr:from>
    <xdr:ext cx="469744" cy="259045"/>
    <xdr:sp macro="" textlink="">
      <xdr:nvSpPr>
        <xdr:cNvPr id="448" name="【認定こども園・幼稚園・保育所】&#10;一人当たり面積最大値テキスト">
          <a:extLst>
            <a:ext uri="{FF2B5EF4-FFF2-40B4-BE49-F238E27FC236}">
              <a16:creationId xmlns:a16="http://schemas.microsoft.com/office/drawing/2014/main" id="{00000000-0008-0000-0E00-0000C0010000}"/>
            </a:ext>
          </a:extLst>
        </xdr:cNvPr>
        <xdr:cNvSpPr txBox="1"/>
      </xdr:nvSpPr>
      <xdr:spPr>
        <a:xfrm>
          <a:off x="22199600" y="5495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62484</xdr:rowOff>
    </xdr:from>
    <xdr:to>
      <xdr:col>116</xdr:col>
      <xdr:colOff>152400</xdr:colOff>
      <xdr:row>33</xdr:row>
      <xdr:rowOff>62484</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a:off x="22072600" y="572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70121</xdr:rowOff>
    </xdr:from>
    <xdr:ext cx="469744" cy="259045"/>
    <xdr:sp macro="" textlink="">
      <xdr:nvSpPr>
        <xdr:cNvPr id="450" name="【認定こども園・幼稚園・保育所】&#10;一人当たり面積平均値テキスト">
          <a:extLst>
            <a:ext uri="{FF2B5EF4-FFF2-40B4-BE49-F238E27FC236}">
              <a16:creationId xmlns:a16="http://schemas.microsoft.com/office/drawing/2014/main" id="{00000000-0008-0000-0E00-0000C2010000}"/>
            </a:ext>
          </a:extLst>
        </xdr:cNvPr>
        <xdr:cNvSpPr txBox="1"/>
      </xdr:nvSpPr>
      <xdr:spPr>
        <a:xfrm>
          <a:off x="22199600" y="6585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91694</xdr:rowOff>
    </xdr:from>
    <xdr:to>
      <xdr:col>116</xdr:col>
      <xdr:colOff>114300</xdr:colOff>
      <xdr:row>39</xdr:row>
      <xdr:rowOff>21844</xdr:rowOff>
    </xdr:to>
    <xdr:sp macro="" textlink="">
      <xdr:nvSpPr>
        <xdr:cNvPr id="451" name="フローチャート: 判断 450">
          <a:extLst>
            <a:ext uri="{FF2B5EF4-FFF2-40B4-BE49-F238E27FC236}">
              <a16:creationId xmlns:a16="http://schemas.microsoft.com/office/drawing/2014/main" id="{00000000-0008-0000-0E00-0000C3010000}"/>
            </a:ext>
          </a:extLst>
        </xdr:cNvPr>
        <xdr:cNvSpPr/>
      </xdr:nvSpPr>
      <xdr:spPr>
        <a:xfrm>
          <a:off x="22110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100838</xdr:rowOff>
    </xdr:from>
    <xdr:to>
      <xdr:col>112</xdr:col>
      <xdr:colOff>38100</xdr:colOff>
      <xdr:row>39</xdr:row>
      <xdr:rowOff>30988</xdr:rowOff>
    </xdr:to>
    <xdr:sp macro="" textlink="">
      <xdr:nvSpPr>
        <xdr:cNvPr id="452" name="フローチャート: 判断 451">
          <a:extLst>
            <a:ext uri="{FF2B5EF4-FFF2-40B4-BE49-F238E27FC236}">
              <a16:creationId xmlns:a16="http://schemas.microsoft.com/office/drawing/2014/main" id="{00000000-0008-0000-0E00-0000C4010000}"/>
            </a:ext>
          </a:extLst>
        </xdr:cNvPr>
        <xdr:cNvSpPr/>
      </xdr:nvSpPr>
      <xdr:spPr>
        <a:xfrm>
          <a:off x="21272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105410</xdr:rowOff>
    </xdr:from>
    <xdr:to>
      <xdr:col>107</xdr:col>
      <xdr:colOff>101600</xdr:colOff>
      <xdr:row>39</xdr:row>
      <xdr:rowOff>35560</xdr:rowOff>
    </xdr:to>
    <xdr:sp macro="" textlink="">
      <xdr:nvSpPr>
        <xdr:cNvPr id="453" name="フローチャート: 判断 452">
          <a:extLst>
            <a:ext uri="{FF2B5EF4-FFF2-40B4-BE49-F238E27FC236}">
              <a16:creationId xmlns:a16="http://schemas.microsoft.com/office/drawing/2014/main" id="{00000000-0008-0000-0E00-0000C5010000}"/>
            </a:ext>
          </a:extLst>
        </xdr:cNvPr>
        <xdr:cNvSpPr/>
      </xdr:nvSpPr>
      <xdr:spPr>
        <a:xfrm>
          <a:off x="20383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109982</xdr:rowOff>
    </xdr:from>
    <xdr:to>
      <xdr:col>102</xdr:col>
      <xdr:colOff>165100</xdr:colOff>
      <xdr:row>39</xdr:row>
      <xdr:rowOff>40132</xdr:rowOff>
    </xdr:to>
    <xdr:sp macro="" textlink="">
      <xdr:nvSpPr>
        <xdr:cNvPr id="454" name="フローチャート: 判断 453">
          <a:extLst>
            <a:ext uri="{FF2B5EF4-FFF2-40B4-BE49-F238E27FC236}">
              <a16:creationId xmlns:a16="http://schemas.microsoft.com/office/drawing/2014/main" id="{00000000-0008-0000-0E00-0000C6010000}"/>
            </a:ext>
          </a:extLst>
        </xdr:cNvPr>
        <xdr:cNvSpPr/>
      </xdr:nvSpPr>
      <xdr:spPr>
        <a:xfrm>
          <a:off x="19494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55" name="フローチャート: 判断 454">
          <a:extLst>
            <a:ext uri="{FF2B5EF4-FFF2-40B4-BE49-F238E27FC236}">
              <a16:creationId xmlns:a16="http://schemas.microsoft.com/office/drawing/2014/main" id="{00000000-0008-0000-0E00-0000C7010000}"/>
            </a:ext>
          </a:extLst>
        </xdr:cNvPr>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8" name="テキスト ボックス 457">
          <a:extLst>
            <a:ext uri="{FF2B5EF4-FFF2-40B4-BE49-F238E27FC236}">
              <a16:creationId xmlns:a16="http://schemas.microsoft.com/office/drawing/2014/main" id="{00000000-0008-0000-0E00-0000CA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139700</xdr:rowOff>
    </xdr:from>
    <xdr:to>
      <xdr:col>112</xdr:col>
      <xdr:colOff>38100</xdr:colOff>
      <xdr:row>38</xdr:row>
      <xdr:rowOff>69850</xdr:rowOff>
    </xdr:to>
    <xdr:sp macro="" textlink="">
      <xdr:nvSpPr>
        <xdr:cNvPr id="461" name="楕円 460">
          <a:extLst>
            <a:ext uri="{FF2B5EF4-FFF2-40B4-BE49-F238E27FC236}">
              <a16:creationId xmlns:a16="http://schemas.microsoft.com/office/drawing/2014/main" id="{00000000-0008-0000-0E00-0000CD010000}"/>
            </a:ext>
          </a:extLst>
        </xdr:cNvPr>
        <xdr:cNvSpPr/>
      </xdr:nvSpPr>
      <xdr:spPr>
        <a:xfrm>
          <a:off x="21272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141986</xdr:rowOff>
    </xdr:from>
    <xdr:to>
      <xdr:col>107</xdr:col>
      <xdr:colOff>101600</xdr:colOff>
      <xdr:row>38</xdr:row>
      <xdr:rowOff>72136</xdr:rowOff>
    </xdr:to>
    <xdr:sp macro="" textlink="">
      <xdr:nvSpPr>
        <xdr:cNvPr id="462" name="楕円 461">
          <a:extLst>
            <a:ext uri="{FF2B5EF4-FFF2-40B4-BE49-F238E27FC236}">
              <a16:creationId xmlns:a16="http://schemas.microsoft.com/office/drawing/2014/main" id="{00000000-0008-0000-0E00-0000CE010000}"/>
            </a:ext>
          </a:extLst>
        </xdr:cNvPr>
        <xdr:cNvSpPr/>
      </xdr:nvSpPr>
      <xdr:spPr>
        <a:xfrm>
          <a:off x="20383500" y="64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19050</xdr:rowOff>
    </xdr:from>
    <xdr:to>
      <xdr:col>111</xdr:col>
      <xdr:colOff>177800</xdr:colOff>
      <xdr:row>38</xdr:row>
      <xdr:rowOff>21336</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flipV="1">
          <a:off x="20434300" y="653415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2540</xdr:rowOff>
    </xdr:from>
    <xdr:to>
      <xdr:col>102</xdr:col>
      <xdr:colOff>165100</xdr:colOff>
      <xdr:row>38</xdr:row>
      <xdr:rowOff>104140</xdr:rowOff>
    </xdr:to>
    <xdr:sp macro="" textlink="">
      <xdr:nvSpPr>
        <xdr:cNvPr id="464" name="楕円 463">
          <a:extLst>
            <a:ext uri="{FF2B5EF4-FFF2-40B4-BE49-F238E27FC236}">
              <a16:creationId xmlns:a16="http://schemas.microsoft.com/office/drawing/2014/main" id="{00000000-0008-0000-0E00-0000D0010000}"/>
            </a:ext>
          </a:extLst>
        </xdr:cNvPr>
        <xdr:cNvSpPr/>
      </xdr:nvSpPr>
      <xdr:spPr>
        <a:xfrm>
          <a:off x="19494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21336</xdr:rowOff>
    </xdr:from>
    <xdr:to>
      <xdr:col>107</xdr:col>
      <xdr:colOff>50800</xdr:colOff>
      <xdr:row>38</xdr:row>
      <xdr:rowOff>53340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flipV="1">
          <a:off x="19545300" y="65364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146558</xdr:rowOff>
    </xdr:from>
    <xdr:to>
      <xdr:col>98</xdr:col>
      <xdr:colOff>38100</xdr:colOff>
      <xdr:row>38</xdr:row>
      <xdr:rowOff>76708</xdr:rowOff>
    </xdr:to>
    <xdr:sp macro="" textlink="">
      <xdr:nvSpPr>
        <xdr:cNvPr id="466" name="楕円 465">
          <a:extLst>
            <a:ext uri="{FF2B5EF4-FFF2-40B4-BE49-F238E27FC236}">
              <a16:creationId xmlns:a16="http://schemas.microsoft.com/office/drawing/2014/main" id="{00000000-0008-0000-0E00-0000D2010000}"/>
            </a:ext>
          </a:extLst>
        </xdr:cNvPr>
        <xdr:cNvSpPr/>
      </xdr:nvSpPr>
      <xdr:spPr>
        <a:xfrm>
          <a:off x="186055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25908</xdr:rowOff>
    </xdr:from>
    <xdr:to>
      <xdr:col>102</xdr:col>
      <xdr:colOff>114300</xdr:colOff>
      <xdr:row>38</xdr:row>
      <xdr:rowOff>53340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8656300" y="65410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22115</xdr:rowOff>
    </xdr:from>
    <xdr:ext cx="469744" cy="259045"/>
    <xdr:sp macro="" textlink="">
      <xdr:nvSpPr>
        <xdr:cNvPr id="468" name="n_1aveValue【認定こども園・幼稚園・保育所】&#10;一人当たり面積">
          <a:extLst>
            <a:ext uri="{FF2B5EF4-FFF2-40B4-BE49-F238E27FC236}">
              <a16:creationId xmlns:a16="http://schemas.microsoft.com/office/drawing/2014/main" id="{00000000-0008-0000-0E00-0000D4010000}"/>
            </a:ext>
          </a:extLst>
        </xdr:cNvPr>
        <xdr:cNvSpPr txBox="1"/>
      </xdr:nvSpPr>
      <xdr:spPr>
        <a:xfrm>
          <a:off x="21075727"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26687</xdr:rowOff>
    </xdr:from>
    <xdr:ext cx="469744" cy="259045"/>
    <xdr:sp macro="" textlink="">
      <xdr:nvSpPr>
        <xdr:cNvPr id="469" name="n_2aveValue【認定こども園・幼稚園・保育所】&#10;一人当たり面積">
          <a:extLst>
            <a:ext uri="{FF2B5EF4-FFF2-40B4-BE49-F238E27FC236}">
              <a16:creationId xmlns:a16="http://schemas.microsoft.com/office/drawing/2014/main" id="{00000000-0008-0000-0E00-0000D5010000}"/>
            </a:ext>
          </a:extLst>
        </xdr:cNvPr>
        <xdr:cNvSpPr txBox="1"/>
      </xdr:nvSpPr>
      <xdr:spPr>
        <a:xfrm>
          <a:off x="20199427" y="671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31259</xdr:rowOff>
    </xdr:from>
    <xdr:ext cx="469744" cy="259045"/>
    <xdr:sp macro="" textlink="">
      <xdr:nvSpPr>
        <xdr:cNvPr id="470" name="n_3aveValue【認定こども園・幼稚園・保育所】&#10;一人当たり面積">
          <a:extLst>
            <a:ext uri="{FF2B5EF4-FFF2-40B4-BE49-F238E27FC236}">
              <a16:creationId xmlns:a16="http://schemas.microsoft.com/office/drawing/2014/main" id="{00000000-0008-0000-0E00-0000D6010000}"/>
            </a:ext>
          </a:extLst>
        </xdr:cNvPr>
        <xdr:cNvSpPr txBox="1"/>
      </xdr:nvSpPr>
      <xdr:spPr>
        <a:xfrm>
          <a:off x="19310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31259</xdr:rowOff>
    </xdr:from>
    <xdr:ext cx="469744" cy="259045"/>
    <xdr:sp macro="" textlink="">
      <xdr:nvSpPr>
        <xdr:cNvPr id="471" name="n_4aveValue【認定こども園・幼稚園・保育所】&#10;一人当たり面積">
          <a:extLst>
            <a:ext uri="{FF2B5EF4-FFF2-40B4-BE49-F238E27FC236}">
              <a16:creationId xmlns:a16="http://schemas.microsoft.com/office/drawing/2014/main" id="{00000000-0008-0000-0E00-0000D7010000}"/>
            </a:ext>
          </a:extLst>
        </xdr:cNvPr>
        <xdr:cNvSpPr txBox="1"/>
      </xdr:nvSpPr>
      <xdr:spPr>
        <a:xfrm>
          <a:off x="18421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86377</xdr:rowOff>
    </xdr:from>
    <xdr:ext cx="469744" cy="259045"/>
    <xdr:sp macro="" textlink="">
      <xdr:nvSpPr>
        <xdr:cNvPr id="472" name="n_1mainValue【認定こども園・幼稚園・保育所】&#10;一人当たり面積">
          <a:extLst>
            <a:ext uri="{FF2B5EF4-FFF2-40B4-BE49-F238E27FC236}">
              <a16:creationId xmlns:a16="http://schemas.microsoft.com/office/drawing/2014/main" id="{00000000-0008-0000-0E00-0000D8010000}"/>
            </a:ext>
          </a:extLst>
        </xdr:cNvPr>
        <xdr:cNvSpPr txBox="1"/>
      </xdr:nvSpPr>
      <xdr:spPr>
        <a:xfrm>
          <a:off x="21075727"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88663</xdr:rowOff>
    </xdr:from>
    <xdr:ext cx="469744" cy="259045"/>
    <xdr:sp macro="" textlink="">
      <xdr:nvSpPr>
        <xdr:cNvPr id="473" name="n_2mainValue【認定こども園・幼稚園・保育所】&#10;一人当たり面積">
          <a:extLst>
            <a:ext uri="{FF2B5EF4-FFF2-40B4-BE49-F238E27FC236}">
              <a16:creationId xmlns:a16="http://schemas.microsoft.com/office/drawing/2014/main" id="{00000000-0008-0000-0E00-0000D9010000}"/>
            </a:ext>
          </a:extLst>
        </xdr:cNvPr>
        <xdr:cNvSpPr txBox="1"/>
      </xdr:nvSpPr>
      <xdr:spPr>
        <a:xfrm>
          <a:off x="20199427" y="626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120667</xdr:rowOff>
    </xdr:from>
    <xdr:ext cx="469744" cy="259045"/>
    <xdr:sp macro="" textlink="">
      <xdr:nvSpPr>
        <xdr:cNvPr id="474" name="n_3mainValue【認定こども園・幼稚園・保育所】&#10;一人当たり面積">
          <a:extLst>
            <a:ext uri="{FF2B5EF4-FFF2-40B4-BE49-F238E27FC236}">
              <a16:creationId xmlns:a16="http://schemas.microsoft.com/office/drawing/2014/main" id="{00000000-0008-0000-0E00-0000DA010000}"/>
            </a:ext>
          </a:extLst>
        </xdr:cNvPr>
        <xdr:cNvSpPr txBox="1"/>
      </xdr:nvSpPr>
      <xdr:spPr>
        <a:xfrm>
          <a:off x="19310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93235</xdr:rowOff>
    </xdr:from>
    <xdr:ext cx="469744" cy="259045"/>
    <xdr:sp macro="" textlink="">
      <xdr:nvSpPr>
        <xdr:cNvPr id="475" name="n_4mainValue【認定こども園・幼稚園・保育所】&#10;一人当たり面積">
          <a:extLst>
            <a:ext uri="{FF2B5EF4-FFF2-40B4-BE49-F238E27FC236}">
              <a16:creationId xmlns:a16="http://schemas.microsoft.com/office/drawing/2014/main" id="{00000000-0008-0000-0E00-0000DB010000}"/>
            </a:ext>
          </a:extLst>
        </xdr:cNvPr>
        <xdr:cNvSpPr txBox="1"/>
      </xdr:nvSpPr>
      <xdr:spPr>
        <a:xfrm>
          <a:off x="18421427" y="626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6" name="正方形/長方形 475">
          <a:extLst>
            <a:ext uri="{FF2B5EF4-FFF2-40B4-BE49-F238E27FC236}">
              <a16:creationId xmlns:a16="http://schemas.microsoft.com/office/drawing/2014/main" id="{00000000-0008-0000-0E00-0000D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7" name="正方形/長方形 476">
          <a:extLst>
            <a:ext uri="{FF2B5EF4-FFF2-40B4-BE49-F238E27FC236}">
              <a16:creationId xmlns:a16="http://schemas.microsoft.com/office/drawing/2014/main" id="{00000000-0008-0000-0E00-0000DD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8" name="正方形/長方形 477">
          <a:extLst>
            <a:ext uri="{FF2B5EF4-FFF2-40B4-BE49-F238E27FC236}">
              <a16:creationId xmlns:a16="http://schemas.microsoft.com/office/drawing/2014/main" id="{00000000-0008-0000-0E00-0000DE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9" name="正方形/長方形 478">
          <a:extLst>
            <a:ext uri="{FF2B5EF4-FFF2-40B4-BE49-F238E27FC236}">
              <a16:creationId xmlns:a16="http://schemas.microsoft.com/office/drawing/2014/main" id="{00000000-0008-0000-0E00-0000DF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0" name="正方形/長方形 479">
          <a:extLst>
            <a:ext uri="{FF2B5EF4-FFF2-40B4-BE49-F238E27FC236}">
              <a16:creationId xmlns:a16="http://schemas.microsoft.com/office/drawing/2014/main" id="{00000000-0008-0000-0E00-0000E0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1" name="正方形/長方形 480">
          <a:extLst>
            <a:ext uri="{FF2B5EF4-FFF2-40B4-BE49-F238E27FC236}">
              <a16:creationId xmlns:a16="http://schemas.microsoft.com/office/drawing/2014/main" id="{00000000-0008-0000-0E00-0000E1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2" name="正方形/長方形 481">
          <a:extLst>
            <a:ext uri="{FF2B5EF4-FFF2-40B4-BE49-F238E27FC236}">
              <a16:creationId xmlns:a16="http://schemas.microsoft.com/office/drawing/2014/main" id="{00000000-0008-0000-0E00-0000E2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3" name="正方形/長方形 482">
          <a:extLst>
            <a:ext uri="{FF2B5EF4-FFF2-40B4-BE49-F238E27FC236}">
              <a16:creationId xmlns:a16="http://schemas.microsoft.com/office/drawing/2014/main" id="{00000000-0008-0000-0E00-0000E3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9" name="直線コネクタ 488">
          <a:extLst>
            <a:ext uri="{FF2B5EF4-FFF2-40B4-BE49-F238E27FC236}">
              <a16:creationId xmlns:a16="http://schemas.microsoft.com/office/drawing/2014/main" id="{00000000-0008-0000-0E00-0000E9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1" name="直線コネクタ 490">
          <a:extLst>
            <a:ext uri="{FF2B5EF4-FFF2-40B4-BE49-F238E27FC236}">
              <a16:creationId xmlns:a16="http://schemas.microsoft.com/office/drawing/2014/main" id="{00000000-0008-0000-0E00-0000EB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2" name="テキスト ボックス 491">
          <a:extLst>
            <a:ext uri="{FF2B5EF4-FFF2-40B4-BE49-F238E27FC236}">
              <a16:creationId xmlns:a16="http://schemas.microsoft.com/office/drawing/2014/main" id="{00000000-0008-0000-0E00-0000EC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3" name="直線コネクタ 492">
          <a:extLst>
            <a:ext uri="{FF2B5EF4-FFF2-40B4-BE49-F238E27FC236}">
              <a16:creationId xmlns:a16="http://schemas.microsoft.com/office/drawing/2014/main" id="{00000000-0008-0000-0E00-0000ED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4" name="テキスト ボックス 493">
          <a:extLst>
            <a:ext uri="{FF2B5EF4-FFF2-40B4-BE49-F238E27FC236}">
              <a16:creationId xmlns:a16="http://schemas.microsoft.com/office/drawing/2014/main" id="{00000000-0008-0000-0E00-0000EE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6" name="テキスト ボックス 495">
          <a:extLst>
            <a:ext uri="{FF2B5EF4-FFF2-40B4-BE49-F238E27FC236}">
              <a16:creationId xmlns:a16="http://schemas.microsoft.com/office/drawing/2014/main" id="{00000000-0008-0000-0E00-0000F0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98" name="テキスト ボックス 497">
          <a:extLst>
            <a:ext uri="{FF2B5EF4-FFF2-40B4-BE49-F238E27FC236}">
              <a16:creationId xmlns:a16="http://schemas.microsoft.com/office/drawing/2014/main" id="{00000000-0008-0000-0E00-0000F201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0" name="テキスト ボックス 499">
          <a:extLst>
            <a:ext uri="{FF2B5EF4-FFF2-40B4-BE49-F238E27FC236}">
              <a16:creationId xmlns:a16="http://schemas.microsoft.com/office/drawing/2014/main" id="{00000000-0008-0000-0E00-0000F4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1" name="【学校施設】&#10;有形固定資産減価償却率グラフ枠">
          <a:extLst>
            <a:ext uri="{FF2B5EF4-FFF2-40B4-BE49-F238E27FC236}">
              <a16:creationId xmlns:a16="http://schemas.microsoft.com/office/drawing/2014/main" id="{00000000-0008-0000-0E00-0000F5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120831</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flipV="1">
          <a:off x="16318864" y="9624060"/>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124658</xdr:rowOff>
    </xdr:from>
    <xdr:ext cx="405111" cy="259045"/>
    <xdr:sp macro="" textlink="">
      <xdr:nvSpPr>
        <xdr:cNvPr id="503" name="【学校施設】&#10;有形固定資産減価償却率最小値テキスト">
          <a:extLst>
            <a:ext uri="{FF2B5EF4-FFF2-40B4-BE49-F238E27FC236}">
              <a16:creationId xmlns:a16="http://schemas.microsoft.com/office/drawing/2014/main" id="{00000000-0008-0000-0E00-0000F7010000}"/>
            </a:ext>
          </a:extLst>
        </xdr:cNvPr>
        <xdr:cNvSpPr txBox="1"/>
      </xdr:nvSpPr>
      <xdr:spPr>
        <a:xfrm>
          <a:off x="16357600" y="1109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120831</xdr:rowOff>
    </xdr:from>
    <xdr:to>
      <xdr:col>86</xdr:col>
      <xdr:colOff>25400</xdr:colOff>
      <xdr:row>64</xdr:row>
      <xdr:rowOff>120831</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6230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05" name="【学校施設】&#10;有形固定資産減価償却率最大値テキスト">
          <a:extLst>
            <a:ext uri="{FF2B5EF4-FFF2-40B4-BE49-F238E27FC236}">
              <a16:creationId xmlns:a16="http://schemas.microsoft.com/office/drawing/2014/main" id="{00000000-0008-0000-0E00-0000F9010000}"/>
            </a:ext>
          </a:extLst>
        </xdr:cNvPr>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81115</xdr:rowOff>
    </xdr:from>
    <xdr:ext cx="405111" cy="259045"/>
    <xdr:sp macro="" textlink="">
      <xdr:nvSpPr>
        <xdr:cNvPr id="507" name="【学校施設】&#10;有形固定資産減価償却率平均値テキスト">
          <a:extLst>
            <a:ext uri="{FF2B5EF4-FFF2-40B4-BE49-F238E27FC236}">
              <a16:creationId xmlns:a16="http://schemas.microsoft.com/office/drawing/2014/main" id="{00000000-0008-0000-0E00-0000FB010000}"/>
            </a:ext>
          </a:extLst>
        </xdr:cNvPr>
        <xdr:cNvSpPr txBox="1"/>
      </xdr:nvSpPr>
      <xdr:spPr>
        <a:xfrm>
          <a:off x="16357600" y="1036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508" name="フローチャート: 判断 507">
          <a:extLst>
            <a:ext uri="{FF2B5EF4-FFF2-40B4-BE49-F238E27FC236}">
              <a16:creationId xmlns:a16="http://schemas.microsoft.com/office/drawing/2014/main" id="{00000000-0008-0000-0E00-0000FC010000}"/>
            </a:ext>
          </a:extLst>
        </xdr:cNvPr>
        <xdr:cNvSpPr/>
      </xdr:nvSpPr>
      <xdr:spPr>
        <a:xfrm>
          <a:off x="16268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509" name="フローチャート: 判断 508">
          <a:extLst>
            <a:ext uri="{FF2B5EF4-FFF2-40B4-BE49-F238E27FC236}">
              <a16:creationId xmlns:a16="http://schemas.microsoft.com/office/drawing/2014/main" id="{00000000-0008-0000-0E00-0000FD010000}"/>
            </a:ext>
          </a:extLst>
        </xdr:cNvPr>
        <xdr:cNvSpPr/>
      </xdr:nvSpPr>
      <xdr:spPr>
        <a:xfrm>
          <a:off x="15430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37374</xdr:rowOff>
    </xdr:from>
    <xdr:to>
      <xdr:col>76</xdr:col>
      <xdr:colOff>165100</xdr:colOff>
      <xdr:row>60</xdr:row>
      <xdr:rowOff>138974</xdr:rowOff>
    </xdr:to>
    <xdr:sp macro="" textlink="">
      <xdr:nvSpPr>
        <xdr:cNvPr id="510" name="フローチャート: 判断 509">
          <a:extLst>
            <a:ext uri="{FF2B5EF4-FFF2-40B4-BE49-F238E27FC236}">
              <a16:creationId xmlns:a16="http://schemas.microsoft.com/office/drawing/2014/main" id="{00000000-0008-0000-0E00-0000FE010000}"/>
            </a:ext>
          </a:extLst>
        </xdr:cNvPr>
        <xdr:cNvSpPr/>
      </xdr:nvSpPr>
      <xdr:spPr>
        <a:xfrm>
          <a:off x="14541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7983</xdr:rowOff>
    </xdr:from>
    <xdr:to>
      <xdr:col>72</xdr:col>
      <xdr:colOff>38100</xdr:colOff>
      <xdr:row>60</xdr:row>
      <xdr:rowOff>109583</xdr:rowOff>
    </xdr:to>
    <xdr:sp macro="" textlink="">
      <xdr:nvSpPr>
        <xdr:cNvPr id="511" name="フローチャート: 判断 510">
          <a:extLst>
            <a:ext uri="{FF2B5EF4-FFF2-40B4-BE49-F238E27FC236}">
              <a16:creationId xmlns:a16="http://schemas.microsoft.com/office/drawing/2014/main" id="{00000000-0008-0000-0E00-0000FF010000}"/>
            </a:ext>
          </a:extLst>
        </xdr:cNvPr>
        <xdr:cNvSpPr/>
      </xdr:nvSpPr>
      <xdr:spPr>
        <a:xfrm>
          <a:off x="13652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512" name="フローチャート: 判断 511">
          <a:extLst>
            <a:ext uri="{FF2B5EF4-FFF2-40B4-BE49-F238E27FC236}">
              <a16:creationId xmlns:a16="http://schemas.microsoft.com/office/drawing/2014/main" id="{00000000-0008-0000-0E00-000000020000}"/>
            </a:ext>
          </a:extLst>
        </xdr:cNvPr>
        <xdr:cNvSpPr/>
      </xdr:nvSpPr>
      <xdr:spPr>
        <a:xfrm>
          <a:off x="12763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107587</xdr:rowOff>
    </xdr:from>
    <xdr:to>
      <xdr:col>81</xdr:col>
      <xdr:colOff>101600</xdr:colOff>
      <xdr:row>60</xdr:row>
      <xdr:rowOff>37737</xdr:rowOff>
    </xdr:to>
    <xdr:sp macro="" textlink="">
      <xdr:nvSpPr>
        <xdr:cNvPr id="518" name="楕円 517">
          <a:extLst>
            <a:ext uri="{FF2B5EF4-FFF2-40B4-BE49-F238E27FC236}">
              <a16:creationId xmlns:a16="http://schemas.microsoft.com/office/drawing/2014/main" id="{00000000-0008-0000-0E00-000006020000}"/>
            </a:ext>
          </a:extLst>
        </xdr:cNvPr>
        <xdr:cNvSpPr/>
      </xdr:nvSpPr>
      <xdr:spPr>
        <a:xfrm>
          <a:off x="15430500" y="102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39007</xdr:rowOff>
    </xdr:from>
    <xdr:to>
      <xdr:col>76</xdr:col>
      <xdr:colOff>165100</xdr:colOff>
      <xdr:row>59</xdr:row>
      <xdr:rowOff>140607</xdr:rowOff>
    </xdr:to>
    <xdr:sp macro="" textlink="">
      <xdr:nvSpPr>
        <xdr:cNvPr id="519" name="楕円 518">
          <a:extLst>
            <a:ext uri="{FF2B5EF4-FFF2-40B4-BE49-F238E27FC236}">
              <a16:creationId xmlns:a16="http://schemas.microsoft.com/office/drawing/2014/main" id="{00000000-0008-0000-0E00-000007020000}"/>
            </a:ext>
          </a:extLst>
        </xdr:cNvPr>
        <xdr:cNvSpPr/>
      </xdr:nvSpPr>
      <xdr:spPr>
        <a:xfrm>
          <a:off x="14541500" y="1015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89807</xdr:rowOff>
    </xdr:from>
    <xdr:to>
      <xdr:col>81</xdr:col>
      <xdr:colOff>50800</xdr:colOff>
      <xdr:row>59</xdr:row>
      <xdr:rowOff>158387</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4592300" y="1020535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138612</xdr:rowOff>
    </xdr:from>
    <xdr:to>
      <xdr:col>72</xdr:col>
      <xdr:colOff>38100</xdr:colOff>
      <xdr:row>59</xdr:row>
      <xdr:rowOff>68762</xdr:rowOff>
    </xdr:to>
    <xdr:sp macro="" textlink="">
      <xdr:nvSpPr>
        <xdr:cNvPr id="521" name="楕円 520">
          <a:extLst>
            <a:ext uri="{FF2B5EF4-FFF2-40B4-BE49-F238E27FC236}">
              <a16:creationId xmlns:a16="http://schemas.microsoft.com/office/drawing/2014/main" id="{00000000-0008-0000-0E00-000009020000}"/>
            </a:ext>
          </a:extLst>
        </xdr:cNvPr>
        <xdr:cNvSpPr/>
      </xdr:nvSpPr>
      <xdr:spPr>
        <a:xfrm>
          <a:off x="13652500" y="1008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17962</xdr:rowOff>
    </xdr:from>
    <xdr:to>
      <xdr:col>76</xdr:col>
      <xdr:colOff>114300</xdr:colOff>
      <xdr:row>59</xdr:row>
      <xdr:rowOff>89807</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3703300" y="10133512"/>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86360</xdr:rowOff>
    </xdr:from>
    <xdr:to>
      <xdr:col>67</xdr:col>
      <xdr:colOff>101600</xdr:colOff>
      <xdr:row>59</xdr:row>
      <xdr:rowOff>16510</xdr:rowOff>
    </xdr:to>
    <xdr:sp macro="" textlink="">
      <xdr:nvSpPr>
        <xdr:cNvPr id="523" name="楕円 522">
          <a:extLst>
            <a:ext uri="{FF2B5EF4-FFF2-40B4-BE49-F238E27FC236}">
              <a16:creationId xmlns:a16="http://schemas.microsoft.com/office/drawing/2014/main" id="{00000000-0008-0000-0E00-00000B020000}"/>
            </a:ext>
          </a:extLst>
        </xdr:cNvPr>
        <xdr:cNvSpPr/>
      </xdr:nvSpPr>
      <xdr:spPr>
        <a:xfrm>
          <a:off x="12763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137160</xdr:rowOff>
    </xdr:from>
    <xdr:to>
      <xdr:col>71</xdr:col>
      <xdr:colOff>177800</xdr:colOff>
      <xdr:row>59</xdr:row>
      <xdr:rowOff>17962</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2814300" y="10081260"/>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159493</xdr:rowOff>
    </xdr:from>
    <xdr:ext cx="405111" cy="259045"/>
    <xdr:sp macro="" textlink="">
      <xdr:nvSpPr>
        <xdr:cNvPr id="525" name="n_1aveValue【学校施設】&#10;有形固定資産減価償却率">
          <a:extLst>
            <a:ext uri="{FF2B5EF4-FFF2-40B4-BE49-F238E27FC236}">
              <a16:creationId xmlns:a16="http://schemas.microsoft.com/office/drawing/2014/main" id="{00000000-0008-0000-0E00-00000D020000}"/>
            </a:ext>
          </a:extLst>
        </xdr:cNvPr>
        <xdr:cNvSpPr txBox="1"/>
      </xdr:nvSpPr>
      <xdr:spPr>
        <a:xfrm>
          <a:off x="152660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130101</xdr:rowOff>
    </xdr:from>
    <xdr:ext cx="405111" cy="259045"/>
    <xdr:sp macro="" textlink="">
      <xdr:nvSpPr>
        <xdr:cNvPr id="526" name="n_2aveValue【学校施設】&#10;有形固定資産減価償却率">
          <a:extLst>
            <a:ext uri="{FF2B5EF4-FFF2-40B4-BE49-F238E27FC236}">
              <a16:creationId xmlns:a16="http://schemas.microsoft.com/office/drawing/2014/main" id="{00000000-0008-0000-0E00-00000E020000}"/>
            </a:ext>
          </a:extLst>
        </xdr:cNvPr>
        <xdr:cNvSpPr txBox="1"/>
      </xdr:nvSpPr>
      <xdr:spPr>
        <a:xfrm>
          <a:off x="143897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100710</xdr:rowOff>
    </xdr:from>
    <xdr:ext cx="405111" cy="259045"/>
    <xdr:sp macro="" textlink="">
      <xdr:nvSpPr>
        <xdr:cNvPr id="527" name="n_3aveValue【学校施設】&#10;有形固定資産減価償却率">
          <a:extLst>
            <a:ext uri="{FF2B5EF4-FFF2-40B4-BE49-F238E27FC236}">
              <a16:creationId xmlns:a16="http://schemas.microsoft.com/office/drawing/2014/main" id="{00000000-0008-0000-0E00-00000F020000}"/>
            </a:ext>
          </a:extLst>
        </xdr:cNvPr>
        <xdr:cNvSpPr txBox="1"/>
      </xdr:nvSpPr>
      <xdr:spPr>
        <a:xfrm>
          <a:off x="13500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32130</xdr:rowOff>
    </xdr:from>
    <xdr:ext cx="405111" cy="259045"/>
    <xdr:sp macro="" textlink="">
      <xdr:nvSpPr>
        <xdr:cNvPr id="528" name="n_4aveValue【学校施設】&#10;有形固定資産減価償却率">
          <a:extLst>
            <a:ext uri="{FF2B5EF4-FFF2-40B4-BE49-F238E27FC236}">
              <a16:creationId xmlns:a16="http://schemas.microsoft.com/office/drawing/2014/main" id="{00000000-0008-0000-0E00-000010020000}"/>
            </a:ext>
          </a:extLst>
        </xdr:cNvPr>
        <xdr:cNvSpPr txBox="1"/>
      </xdr:nvSpPr>
      <xdr:spPr>
        <a:xfrm>
          <a:off x="12611744" y="1031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54264</xdr:rowOff>
    </xdr:from>
    <xdr:ext cx="405111" cy="259045"/>
    <xdr:sp macro="" textlink="">
      <xdr:nvSpPr>
        <xdr:cNvPr id="529" name="n_1mainValue【学校施設】&#10;有形固定資産減価償却率">
          <a:extLst>
            <a:ext uri="{FF2B5EF4-FFF2-40B4-BE49-F238E27FC236}">
              <a16:creationId xmlns:a16="http://schemas.microsoft.com/office/drawing/2014/main" id="{00000000-0008-0000-0E00-000011020000}"/>
            </a:ext>
          </a:extLst>
        </xdr:cNvPr>
        <xdr:cNvSpPr txBox="1"/>
      </xdr:nvSpPr>
      <xdr:spPr>
        <a:xfrm>
          <a:off x="15266044" y="999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157134</xdr:rowOff>
    </xdr:from>
    <xdr:ext cx="405111" cy="259045"/>
    <xdr:sp macro="" textlink="">
      <xdr:nvSpPr>
        <xdr:cNvPr id="530" name="n_2mainValue【学校施設】&#10;有形固定資産減価償却率">
          <a:extLst>
            <a:ext uri="{FF2B5EF4-FFF2-40B4-BE49-F238E27FC236}">
              <a16:creationId xmlns:a16="http://schemas.microsoft.com/office/drawing/2014/main" id="{00000000-0008-0000-0E00-000012020000}"/>
            </a:ext>
          </a:extLst>
        </xdr:cNvPr>
        <xdr:cNvSpPr txBox="1"/>
      </xdr:nvSpPr>
      <xdr:spPr>
        <a:xfrm>
          <a:off x="14389744" y="992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85289</xdr:rowOff>
    </xdr:from>
    <xdr:ext cx="405111" cy="259045"/>
    <xdr:sp macro="" textlink="">
      <xdr:nvSpPr>
        <xdr:cNvPr id="531" name="n_3mainValue【学校施設】&#10;有形固定資産減価償却率">
          <a:extLst>
            <a:ext uri="{FF2B5EF4-FFF2-40B4-BE49-F238E27FC236}">
              <a16:creationId xmlns:a16="http://schemas.microsoft.com/office/drawing/2014/main" id="{00000000-0008-0000-0E00-000013020000}"/>
            </a:ext>
          </a:extLst>
        </xdr:cNvPr>
        <xdr:cNvSpPr txBox="1"/>
      </xdr:nvSpPr>
      <xdr:spPr>
        <a:xfrm>
          <a:off x="13500744" y="985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33037</xdr:rowOff>
    </xdr:from>
    <xdr:ext cx="405111" cy="259045"/>
    <xdr:sp macro="" textlink="">
      <xdr:nvSpPr>
        <xdr:cNvPr id="532" name="n_4mainValue【学校施設】&#10;有形固定資産減価償却率">
          <a:extLst>
            <a:ext uri="{FF2B5EF4-FFF2-40B4-BE49-F238E27FC236}">
              <a16:creationId xmlns:a16="http://schemas.microsoft.com/office/drawing/2014/main" id="{00000000-0008-0000-0E00-000014020000}"/>
            </a:ext>
          </a:extLst>
        </xdr:cNvPr>
        <xdr:cNvSpPr txBox="1"/>
      </xdr:nvSpPr>
      <xdr:spPr>
        <a:xfrm>
          <a:off x="12611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3" name="正方形/長方形 532">
          <a:extLst>
            <a:ext uri="{FF2B5EF4-FFF2-40B4-BE49-F238E27FC236}">
              <a16:creationId xmlns:a16="http://schemas.microsoft.com/office/drawing/2014/main" id="{00000000-0008-0000-0E00-000015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4" name="正方形/長方形 533">
          <a:extLst>
            <a:ext uri="{FF2B5EF4-FFF2-40B4-BE49-F238E27FC236}">
              <a16:creationId xmlns:a16="http://schemas.microsoft.com/office/drawing/2014/main" id="{00000000-0008-0000-0E00-000016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5" name="正方形/長方形 534">
          <a:extLst>
            <a:ext uri="{FF2B5EF4-FFF2-40B4-BE49-F238E27FC236}">
              <a16:creationId xmlns:a16="http://schemas.microsoft.com/office/drawing/2014/main" id="{00000000-0008-0000-0E00-000017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6" name="正方形/長方形 535">
          <a:extLst>
            <a:ext uri="{FF2B5EF4-FFF2-40B4-BE49-F238E27FC236}">
              <a16:creationId xmlns:a16="http://schemas.microsoft.com/office/drawing/2014/main" id="{00000000-0008-0000-0E00-000018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7" name="正方形/長方形 536">
          <a:extLst>
            <a:ext uri="{FF2B5EF4-FFF2-40B4-BE49-F238E27FC236}">
              <a16:creationId xmlns:a16="http://schemas.microsoft.com/office/drawing/2014/main" id="{00000000-0008-0000-0E00-000019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8" name="正方形/長方形 537">
          <a:extLst>
            <a:ext uri="{FF2B5EF4-FFF2-40B4-BE49-F238E27FC236}">
              <a16:creationId xmlns:a16="http://schemas.microsoft.com/office/drawing/2014/main" id="{00000000-0008-0000-0E00-00001A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9" name="正方形/長方形 538">
          <a:extLst>
            <a:ext uri="{FF2B5EF4-FFF2-40B4-BE49-F238E27FC236}">
              <a16:creationId xmlns:a16="http://schemas.microsoft.com/office/drawing/2014/main" id="{00000000-0008-0000-0E00-00001B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0" name="正方形/長方形 539">
          <a:extLst>
            <a:ext uri="{FF2B5EF4-FFF2-40B4-BE49-F238E27FC236}">
              <a16:creationId xmlns:a16="http://schemas.microsoft.com/office/drawing/2014/main" id="{00000000-0008-0000-0E00-00001C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1" name="テキスト ボックス 540">
          <a:extLst>
            <a:ext uri="{FF2B5EF4-FFF2-40B4-BE49-F238E27FC236}">
              <a16:creationId xmlns:a16="http://schemas.microsoft.com/office/drawing/2014/main" id="{00000000-0008-0000-0E00-00001D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48" name="直線コネクタ 547">
          <a:extLst>
            <a:ext uri="{FF2B5EF4-FFF2-40B4-BE49-F238E27FC236}">
              <a16:creationId xmlns:a16="http://schemas.microsoft.com/office/drawing/2014/main" id="{00000000-0008-0000-0E00-000024020000}"/>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1" name="テキスト ボックス 550">
          <a:extLst>
            <a:ext uri="{FF2B5EF4-FFF2-40B4-BE49-F238E27FC236}">
              <a16:creationId xmlns:a16="http://schemas.microsoft.com/office/drawing/2014/main" id="{00000000-0008-0000-0E00-000027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2" name="【学校施設】&#10;一人当たり面積グラフ枠">
          <a:extLst>
            <a:ext uri="{FF2B5EF4-FFF2-40B4-BE49-F238E27FC236}">
              <a16:creationId xmlns:a16="http://schemas.microsoft.com/office/drawing/2014/main" id="{00000000-0008-0000-0E00-000028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149733</xdr:rowOff>
    </xdr:from>
    <xdr:to>
      <xdr:col>116</xdr:col>
      <xdr:colOff>62864</xdr:colOff>
      <xdr:row>62</xdr:row>
      <xdr:rowOff>116586</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flipV="1">
          <a:off x="22160864" y="9579483"/>
          <a:ext cx="0" cy="116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120413</xdr:rowOff>
    </xdr:from>
    <xdr:ext cx="469744" cy="259045"/>
    <xdr:sp macro="" textlink="">
      <xdr:nvSpPr>
        <xdr:cNvPr id="554" name="【学校施設】&#10;一人当たり面積最小値テキスト">
          <a:extLst>
            <a:ext uri="{FF2B5EF4-FFF2-40B4-BE49-F238E27FC236}">
              <a16:creationId xmlns:a16="http://schemas.microsoft.com/office/drawing/2014/main" id="{00000000-0008-0000-0E00-00002A020000}"/>
            </a:ext>
          </a:extLst>
        </xdr:cNvPr>
        <xdr:cNvSpPr txBox="1"/>
      </xdr:nvSpPr>
      <xdr:spPr>
        <a:xfrm>
          <a:off x="22199600" y="1075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116586</xdr:rowOff>
    </xdr:from>
    <xdr:to>
      <xdr:col>116</xdr:col>
      <xdr:colOff>152400</xdr:colOff>
      <xdr:row>62</xdr:row>
      <xdr:rowOff>116586</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22072600" y="1074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96410</xdr:rowOff>
    </xdr:from>
    <xdr:ext cx="469744" cy="259045"/>
    <xdr:sp macro="" textlink="">
      <xdr:nvSpPr>
        <xdr:cNvPr id="556" name="【学校施設】&#10;一人当たり面積最大値テキスト">
          <a:extLst>
            <a:ext uri="{FF2B5EF4-FFF2-40B4-BE49-F238E27FC236}">
              <a16:creationId xmlns:a16="http://schemas.microsoft.com/office/drawing/2014/main" id="{00000000-0008-0000-0E00-00002C020000}"/>
            </a:ext>
          </a:extLst>
        </xdr:cNvPr>
        <xdr:cNvSpPr txBox="1"/>
      </xdr:nvSpPr>
      <xdr:spPr>
        <a:xfrm>
          <a:off x="22199600" y="935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149733</xdr:rowOff>
    </xdr:from>
    <xdr:to>
      <xdr:col>116</xdr:col>
      <xdr:colOff>152400</xdr:colOff>
      <xdr:row>55</xdr:row>
      <xdr:rowOff>149733</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22072600" y="957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57358</xdr:rowOff>
    </xdr:from>
    <xdr:ext cx="469744" cy="259045"/>
    <xdr:sp macro="" textlink="">
      <xdr:nvSpPr>
        <xdr:cNvPr id="558" name="【学校施設】&#10;一人当たり面積平均値テキスト">
          <a:extLst>
            <a:ext uri="{FF2B5EF4-FFF2-40B4-BE49-F238E27FC236}">
              <a16:creationId xmlns:a16="http://schemas.microsoft.com/office/drawing/2014/main" id="{00000000-0008-0000-0E00-00002E020000}"/>
            </a:ext>
          </a:extLst>
        </xdr:cNvPr>
        <xdr:cNvSpPr txBox="1"/>
      </xdr:nvSpPr>
      <xdr:spPr>
        <a:xfrm>
          <a:off x="22199600" y="10344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78931</xdr:rowOff>
    </xdr:from>
    <xdr:to>
      <xdr:col>116</xdr:col>
      <xdr:colOff>114300</xdr:colOff>
      <xdr:row>61</xdr:row>
      <xdr:rowOff>9081</xdr:rowOff>
    </xdr:to>
    <xdr:sp macro="" textlink="">
      <xdr:nvSpPr>
        <xdr:cNvPr id="559" name="フローチャート: 判断 558">
          <a:extLst>
            <a:ext uri="{FF2B5EF4-FFF2-40B4-BE49-F238E27FC236}">
              <a16:creationId xmlns:a16="http://schemas.microsoft.com/office/drawing/2014/main" id="{00000000-0008-0000-0E00-00002F020000}"/>
            </a:ext>
          </a:extLst>
        </xdr:cNvPr>
        <xdr:cNvSpPr/>
      </xdr:nvSpPr>
      <xdr:spPr>
        <a:xfrm>
          <a:off x="22110700" y="1036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111506</xdr:rowOff>
    </xdr:from>
    <xdr:to>
      <xdr:col>112</xdr:col>
      <xdr:colOff>38100</xdr:colOff>
      <xdr:row>61</xdr:row>
      <xdr:rowOff>41656</xdr:rowOff>
    </xdr:to>
    <xdr:sp macro="" textlink="">
      <xdr:nvSpPr>
        <xdr:cNvPr id="560" name="フローチャート: 判断 559">
          <a:extLst>
            <a:ext uri="{FF2B5EF4-FFF2-40B4-BE49-F238E27FC236}">
              <a16:creationId xmlns:a16="http://schemas.microsoft.com/office/drawing/2014/main" id="{00000000-0008-0000-0E00-000030020000}"/>
            </a:ext>
          </a:extLst>
        </xdr:cNvPr>
        <xdr:cNvSpPr/>
      </xdr:nvSpPr>
      <xdr:spPr>
        <a:xfrm>
          <a:off x="21272500" y="1039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112649</xdr:rowOff>
    </xdr:from>
    <xdr:to>
      <xdr:col>107</xdr:col>
      <xdr:colOff>101600</xdr:colOff>
      <xdr:row>61</xdr:row>
      <xdr:rowOff>42799</xdr:rowOff>
    </xdr:to>
    <xdr:sp macro="" textlink="">
      <xdr:nvSpPr>
        <xdr:cNvPr id="561" name="フローチャート: 判断 560">
          <a:extLst>
            <a:ext uri="{FF2B5EF4-FFF2-40B4-BE49-F238E27FC236}">
              <a16:creationId xmlns:a16="http://schemas.microsoft.com/office/drawing/2014/main" id="{00000000-0008-0000-0E00-000031020000}"/>
            </a:ext>
          </a:extLst>
        </xdr:cNvPr>
        <xdr:cNvSpPr/>
      </xdr:nvSpPr>
      <xdr:spPr>
        <a:xfrm>
          <a:off x="20383500" y="103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135509</xdr:rowOff>
    </xdr:from>
    <xdr:to>
      <xdr:col>102</xdr:col>
      <xdr:colOff>165100</xdr:colOff>
      <xdr:row>61</xdr:row>
      <xdr:rowOff>65659</xdr:rowOff>
    </xdr:to>
    <xdr:sp macro="" textlink="">
      <xdr:nvSpPr>
        <xdr:cNvPr id="562" name="フローチャート: 判断 561">
          <a:extLst>
            <a:ext uri="{FF2B5EF4-FFF2-40B4-BE49-F238E27FC236}">
              <a16:creationId xmlns:a16="http://schemas.microsoft.com/office/drawing/2014/main" id="{00000000-0008-0000-0E00-000032020000}"/>
            </a:ext>
          </a:extLst>
        </xdr:cNvPr>
        <xdr:cNvSpPr/>
      </xdr:nvSpPr>
      <xdr:spPr>
        <a:xfrm>
          <a:off x="19494500" y="10422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123507</xdr:rowOff>
    </xdr:from>
    <xdr:to>
      <xdr:col>98</xdr:col>
      <xdr:colOff>38100</xdr:colOff>
      <xdr:row>61</xdr:row>
      <xdr:rowOff>53657</xdr:rowOff>
    </xdr:to>
    <xdr:sp macro="" textlink="">
      <xdr:nvSpPr>
        <xdr:cNvPr id="563" name="フローチャート: 判断 562">
          <a:extLst>
            <a:ext uri="{FF2B5EF4-FFF2-40B4-BE49-F238E27FC236}">
              <a16:creationId xmlns:a16="http://schemas.microsoft.com/office/drawing/2014/main" id="{00000000-0008-0000-0E00-000033020000}"/>
            </a:ext>
          </a:extLst>
        </xdr:cNvPr>
        <xdr:cNvSpPr/>
      </xdr:nvSpPr>
      <xdr:spPr>
        <a:xfrm>
          <a:off x="18605500" y="1041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166942</xdr:rowOff>
    </xdr:from>
    <xdr:to>
      <xdr:col>112</xdr:col>
      <xdr:colOff>38100</xdr:colOff>
      <xdr:row>62</xdr:row>
      <xdr:rowOff>97092</xdr:rowOff>
    </xdr:to>
    <xdr:sp macro="" textlink="">
      <xdr:nvSpPr>
        <xdr:cNvPr id="569" name="楕円 568">
          <a:extLst>
            <a:ext uri="{FF2B5EF4-FFF2-40B4-BE49-F238E27FC236}">
              <a16:creationId xmlns:a16="http://schemas.microsoft.com/office/drawing/2014/main" id="{00000000-0008-0000-0E00-000039020000}"/>
            </a:ext>
          </a:extLst>
        </xdr:cNvPr>
        <xdr:cNvSpPr/>
      </xdr:nvSpPr>
      <xdr:spPr>
        <a:xfrm>
          <a:off x="21272500" y="1062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170370</xdr:rowOff>
    </xdr:from>
    <xdr:to>
      <xdr:col>107</xdr:col>
      <xdr:colOff>101600</xdr:colOff>
      <xdr:row>62</xdr:row>
      <xdr:rowOff>100520</xdr:rowOff>
    </xdr:to>
    <xdr:sp macro="" textlink="">
      <xdr:nvSpPr>
        <xdr:cNvPr id="570" name="楕円 569">
          <a:extLst>
            <a:ext uri="{FF2B5EF4-FFF2-40B4-BE49-F238E27FC236}">
              <a16:creationId xmlns:a16="http://schemas.microsoft.com/office/drawing/2014/main" id="{00000000-0008-0000-0E00-00003A020000}"/>
            </a:ext>
          </a:extLst>
        </xdr:cNvPr>
        <xdr:cNvSpPr/>
      </xdr:nvSpPr>
      <xdr:spPr>
        <a:xfrm>
          <a:off x="20383500" y="1062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46292</xdr:rowOff>
    </xdr:from>
    <xdr:to>
      <xdr:col>111</xdr:col>
      <xdr:colOff>177800</xdr:colOff>
      <xdr:row>62</xdr:row>
      <xdr:rowOff>49720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flipV="1">
          <a:off x="20434300" y="10676192"/>
          <a:ext cx="8890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1778</xdr:rowOff>
    </xdr:from>
    <xdr:to>
      <xdr:col>102</xdr:col>
      <xdr:colOff>165100</xdr:colOff>
      <xdr:row>62</xdr:row>
      <xdr:rowOff>103378</xdr:rowOff>
    </xdr:to>
    <xdr:sp macro="" textlink="">
      <xdr:nvSpPr>
        <xdr:cNvPr id="572" name="楕円 571">
          <a:extLst>
            <a:ext uri="{FF2B5EF4-FFF2-40B4-BE49-F238E27FC236}">
              <a16:creationId xmlns:a16="http://schemas.microsoft.com/office/drawing/2014/main" id="{00000000-0008-0000-0E00-00003C020000}"/>
            </a:ext>
          </a:extLst>
        </xdr:cNvPr>
        <xdr:cNvSpPr/>
      </xdr:nvSpPr>
      <xdr:spPr>
        <a:xfrm>
          <a:off x="19494500" y="1063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49720</xdr:rowOff>
    </xdr:from>
    <xdr:to>
      <xdr:col>107</xdr:col>
      <xdr:colOff>50800</xdr:colOff>
      <xdr:row>62</xdr:row>
      <xdr:rowOff>52578</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flipV="1">
          <a:off x="19545300" y="10679620"/>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2921</xdr:rowOff>
    </xdr:from>
    <xdr:to>
      <xdr:col>98</xdr:col>
      <xdr:colOff>38100</xdr:colOff>
      <xdr:row>62</xdr:row>
      <xdr:rowOff>104521</xdr:rowOff>
    </xdr:to>
    <xdr:sp macro="" textlink="">
      <xdr:nvSpPr>
        <xdr:cNvPr id="574" name="楕円 573">
          <a:extLst>
            <a:ext uri="{FF2B5EF4-FFF2-40B4-BE49-F238E27FC236}">
              <a16:creationId xmlns:a16="http://schemas.microsoft.com/office/drawing/2014/main" id="{00000000-0008-0000-0E00-00003E020000}"/>
            </a:ext>
          </a:extLst>
        </xdr:cNvPr>
        <xdr:cNvSpPr/>
      </xdr:nvSpPr>
      <xdr:spPr>
        <a:xfrm>
          <a:off x="18605500" y="1063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52578</xdr:rowOff>
    </xdr:from>
    <xdr:to>
      <xdr:col>102</xdr:col>
      <xdr:colOff>114300</xdr:colOff>
      <xdr:row>62</xdr:row>
      <xdr:rowOff>53721</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flipV="1">
          <a:off x="18656300" y="1068247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58183</xdr:rowOff>
    </xdr:from>
    <xdr:ext cx="469744" cy="259045"/>
    <xdr:sp macro="" textlink="">
      <xdr:nvSpPr>
        <xdr:cNvPr id="576" name="n_1aveValue【学校施設】&#10;一人当たり面積">
          <a:extLst>
            <a:ext uri="{FF2B5EF4-FFF2-40B4-BE49-F238E27FC236}">
              <a16:creationId xmlns:a16="http://schemas.microsoft.com/office/drawing/2014/main" id="{00000000-0008-0000-0E00-000040020000}"/>
            </a:ext>
          </a:extLst>
        </xdr:cNvPr>
        <xdr:cNvSpPr txBox="1"/>
      </xdr:nvSpPr>
      <xdr:spPr>
        <a:xfrm>
          <a:off x="21075727" y="1017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59326</xdr:rowOff>
    </xdr:from>
    <xdr:ext cx="469744" cy="259045"/>
    <xdr:sp macro="" textlink="">
      <xdr:nvSpPr>
        <xdr:cNvPr id="577" name="n_2aveValue【学校施設】&#10;一人当たり面積">
          <a:extLst>
            <a:ext uri="{FF2B5EF4-FFF2-40B4-BE49-F238E27FC236}">
              <a16:creationId xmlns:a16="http://schemas.microsoft.com/office/drawing/2014/main" id="{00000000-0008-0000-0E00-000041020000}"/>
            </a:ext>
          </a:extLst>
        </xdr:cNvPr>
        <xdr:cNvSpPr txBox="1"/>
      </xdr:nvSpPr>
      <xdr:spPr>
        <a:xfrm>
          <a:off x="20199427" y="1017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82186</xdr:rowOff>
    </xdr:from>
    <xdr:ext cx="469744" cy="259045"/>
    <xdr:sp macro="" textlink="">
      <xdr:nvSpPr>
        <xdr:cNvPr id="578" name="n_3aveValue【学校施設】&#10;一人当たり面積">
          <a:extLst>
            <a:ext uri="{FF2B5EF4-FFF2-40B4-BE49-F238E27FC236}">
              <a16:creationId xmlns:a16="http://schemas.microsoft.com/office/drawing/2014/main" id="{00000000-0008-0000-0E00-000042020000}"/>
            </a:ext>
          </a:extLst>
        </xdr:cNvPr>
        <xdr:cNvSpPr txBox="1"/>
      </xdr:nvSpPr>
      <xdr:spPr>
        <a:xfrm>
          <a:off x="19310427" y="1019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70184</xdr:rowOff>
    </xdr:from>
    <xdr:ext cx="469744" cy="259045"/>
    <xdr:sp macro="" textlink="">
      <xdr:nvSpPr>
        <xdr:cNvPr id="579" name="n_4aveValue【学校施設】&#10;一人当たり面積">
          <a:extLst>
            <a:ext uri="{FF2B5EF4-FFF2-40B4-BE49-F238E27FC236}">
              <a16:creationId xmlns:a16="http://schemas.microsoft.com/office/drawing/2014/main" id="{00000000-0008-0000-0E00-000043020000}"/>
            </a:ext>
          </a:extLst>
        </xdr:cNvPr>
        <xdr:cNvSpPr txBox="1"/>
      </xdr:nvSpPr>
      <xdr:spPr>
        <a:xfrm>
          <a:off x="18421427" y="10185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88219</xdr:rowOff>
    </xdr:from>
    <xdr:ext cx="469744" cy="259045"/>
    <xdr:sp macro="" textlink="">
      <xdr:nvSpPr>
        <xdr:cNvPr id="580" name="n_1mainValue【学校施設】&#10;一人当たり面積">
          <a:extLst>
            <a:ext uri="{FF2B5EF4-FFF2-40B4-BE49-F238E27FC236}">
              <a16:creationId xmlns:a16="http://schemas.microsoft.com/office/drawing/2014/main" id="{00000000-0008-0000-0E00-000044020000}"/>
            </a:ext>
          </a:extLst>
        </xdr:cNvPr>
        <xdr:cNvSpPr txBox="1"/>
      </xdr:nvSpPr>
      <xdr:spPr>
        <a:xfrm>
          <a:off x="21075727" y="10718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91647</xdr:rowOff>
    </xdr:from>
    <xdr:ext cx="469744" cy="259045"/>
    <xdr:sp macro="" textlink="">
      <xdr:nvSpPr>
        <xdr:cNvPr id="581" name="n_2mainValue【学校施設】&#10;一人当たり面積">
          <a:extLst>
            <a:ext uri="{FF2B5EF4-FFF2-40B4-BE49-F238E27FC236}">
              <a16:creationId xmlns:a16="http://schemas.microsoft.com/office/drawing/2014/main" id="{00000000-0008-0000-0E00-000045020000}"/>
            </a:ext>
          </a:extLst>
        </xdr:cNvPr>
        <xdr:cNvSpPr txBox="1"/>
      </xdr:nvSpPr>
      <xdr:spPr>
        <a:xfrm>
          <a:off x="20199427" y="1072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94505</xdr:rowOff>
    </xdr:from>
    <xdr:ext cx="469744" cy="259045"/>
    <xdr:sp macro="" textlink="">
      <xdr:nvSpPr>
        <xdr:cNvPr id="582" name="n_3mainValue【学校施設】&#10;一人当たり面積">
          <a:extLst>
            <a:ext uri="{FF2B5EF4-FFF2-40B4-BE49-F238E27FC236}">
              <a16:creationId xmlns:a16="http://schemas.microsoft.com/office/drawing/2014/main" id="{00000000-0008-0000-0E00-000046020000}"/>
            </a:ext>
          </a:extLst>
        </xdr:cNvPr>
        <xdr:cNvSpPr txBox="1"/>
      </xdr:nvSpPr>
      <xdr:spPr>
        <a:xfrm>
          <a:off x="19310427" y="1072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95648</xdr:rowOff>
    </xdr:from>
    <xdr:ext cx="469744" cy="259045"/>
    <xdr:sp macro="" textlink="">
      <xdr:nvSpPr>
        <xdr:cNvPr id="583" name="n_4mainValue【学校施設】&#10;一人当たり面積">
          <a:extLst>
            <a:ext uri="{FF2B5EF4-FFF2-40B4-BE49-F238E27FC236}">
              <a16:creationId xmlns:a16="http://schemas.microsoft.com/office/drawing/2014/main" id="{00000000-0008-0000-0E00-000047020000}"/>
            </a:ext>
          </a:extLst>
        </xdr:cNvPr>
        <xdr:cNvSpPr txBox="1"/>
      </xdr:nvSpPr>
      <xdr:spPr>
        <a:xfrm>
          <a:off x="18421427" y="1072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4" name="正方形/長方形 583">
          <a:extLst>
            <a:ext uri="{FF2B5EF4-FFF2-40B4-BE49-F238E27FC236}">
              <a16:creationId xmlns:a16="http://schemas.microsoft.com/office/drawing/2014/main" id="{00000000-0008-0000-0E00-00004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5" name="正方形/長方形 584">
          <a:extLst>
            <a:ext uri="{FF2B5EF4-FFF2-40B4-BE49-F238E27FC236}">
              <a16:creationId xmlns:a16="http://schemas.microsoft.com/office/drawing/2014/main" id="{00000000-0008-0000-0E00-000049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6" name="正方形/長方形 585">
          <a:extLst>
            <a:ext uri="{FF2B5EF4-FFF2-40B4-BE49-F238E27FC236}">
              <a16:creationId xmlns:a16="http://schemas.microsoft.com/office/drawing/2014/main" id="{00000000-0008-0000-0E00-00004A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7" name="正方形/長方形 586">
          <a:extLst>
            <a:ext uri="{FF2B5EF4-FFF2-40B4-BE49-F238E27FC236}">
              <a16:creationId xmlns:a16="http://schemas.microsoft.com/office/drawing/2014/main" id="{00000000-0008-0000-0E00-00004B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8" name="正方形/長方形 587">
          <a:extLst>
            <a:ext uri="{FF2B5EF4-FFF2-40B4-BE49-F238E27FC236}">
              <a16:creationId xmlns:a16="http://schemas.microsoft.com/office/drawing/2014/main" id="{00000000-0008-0000-0E00-00004C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9" name="正方形/長方形 588">
          <a:extLst>
            <a:ext uri="{FF2B5EF4-FFF2-40B4-BE49-F238E27FC236}">
              <a16:creationId xmlns:a16="http://schemas.microsoft.com/office/drawing/2014/main" id="{00000000-0008-0000-0E00-00004D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0" name="正方形/長方形 589">
          <a:extLst>
            <a:ext uri="{FF2B5EF4-FFF2-40B4-BE49-F238E27FC236}">
              <a16:creationId xmlns:a16="http://schemas.microsoft.com/office/drawing/2014/main" id="{00000000-0008-0000-0E00-00004E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1" name="正方形/長方形 590">
          <a:extLst>
            <a:ext uri="{FF2B5EF4-FFF2-40B4-BE49-F238E27FC236}">
              <a16:creationId xmlns:a16="http://schemas.microsoft.com/office/drawing/2014/main" id="{00000000-0008-0000-0E00-00004F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92" name="正方形/長方形 591">
          <a:extLst>
            <a:ext uri="{FF2B5EF4-FFF2-40B4-BE49-F238E27FC236}">
              <a16:creationId xmlns:a16="http://schemas.microsoft.com/office/drawing/2014/main" id="{00000000-0008-0000-0E00-000050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3" name="正方形/長方形 592">
          <a:extLst>
            <a:ext uri="{FF2B5EF4-FFF2-40B4-BE49-F238E27FC236}">
              <a16:creationId xmlns:a16="http://schemas.microsoft.com/office/drawing/2014/main" id="{00000000-0008-0000-0E00-000051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4" name="正方形/長方形 593">
          <a:extLst>
            <a:ext uri="{FF2B5EF4-FFF2-40B4-BE49-F238E27FC236}">
              <a16:creationId xmlns:a16="http://schemas.microsoft.com/office/drawing/2014/main" id="{00000000-0008-0000-0E00-000052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5" name="正方形/長方形 594">
          <a:extLst>
            <a:ext uri="{FF2B5EF4-FFF2-40B4-BE49-F238E27FC236}">
              <a16:creationId xmlns:a16="http://schemas.microsoft.com/office/drawing/2014/main" id="{00000000-0008-0000-0E00-000053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6" name="正方形/長方形 595">
          <a:extLst>
            <a:ext uri="{FF2B5EF4-FFF2-40B4-BE49-F238E27FC236}">
              <a16:creationId xmlns:a16="http://schemas.microsoft.com/office/drawing/2014/main" id="{00000000-0008-0000-0E00-000054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7" name="正方形/長方形 596">
          <a:extLst>
            <a:ext uri="{FF2B5EF4-FFF2-40B4-BE49-F238E27FC236}">
              <a16:creationId xmlns:a16="http://schemas.microsoft.com/office/drawing/2014/main" id="{00000000-0008-0000-0E00-000055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8" name="正方形/長方形 597">
          <a:extLst>
            <a:ext uri="{FF2B5EF4-FFF2-40B4-BE49-F238E27FC236}">
              <a16:creationId xmlns:a16="http://schemas.microsoft.com/office/drawing/2014/main" id="{00000000-0008-0000-0E00-000056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9" name="正方形/長方形 598">
          <a:extLst>
            <a:ext uri="{FF2B5EF4-FFF2-40B4-BE49-F238E27FC236}">
              <a16:creationId xmlns:a16="http://schemas.microsoft.com/office/drawing/2014/main" id="{00000000-0008-0000-0E00-000057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00" name="正方形/長方形 599">
          <a:extLst>
            <a:ext uri="{FF2B5EF4-FFF2-40B4-BE49-F238E27FC236}">
              <a16:creationId xmlns:a16="http://schemas.microsoft.com/office/drawing/2014/main" id="{00000000-0008-0000-0E00-000058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1" name="正方形/長方形 600">
          <a:extLst>
            <a:ext uri="{FF2B5EF4-FFF2-40B4-BE49-F238E27FC236}">
              <a16:creationId xmlns:a16="http://schemas.microsoft.com/office/drawing/2014/main" id="{00000000-0008-0000-0E00-000059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2" name="正方形/長方形 601">
          <a:extLst>
            <a:ext uri="{FF2B5EF4-FFF2-40B4-BE49-F238E27FC236}">
              <a16:creationId xmlns:a16="http://schemas.microsoft.com/office/drawing/2014/main" id="{00000000-0008-0000-0E00-00005A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3" name="正方形/長方形 602">
          <a:extLst>
            <a:ext uri="{FF2B5EF4-FFF2-40B4-BE49-F238E27FC236}">
              <a16:creationId xmlns:a16="http://schemas.microsoft.com/office/drawing/2014/main" id="{00000000-0008-0000-0E00-00005B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4" name="正方形/長方形 603">
          <a:extLst>
            <a:ext uri="{FF2B5EF4-FFF2-40B4-BE49-F238E27FC236}">
              <a16:creationId xmlns:a16="http://schemas.microsoft.com/office/drawing/2014/main" id="{00000000-0008-0000-0E00-00005C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5" name="正方形/長方形 604">
          <a:extLst>
            <a:ext uri="{FF2B5EF4-FFF2-40B4-BE49-F238E27FC236}">
              <a16:creationId xmlns:a16="http://schemas.microsoft.com/office/drawing/2014/main" id="{00000000-0008-0000-0E00-00005D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6" name="正方形/長方形 605">
          <a:extLst>
            <a:ext uri="{FF2B5EF4-FFF2-40B4-BE49-F238E27FC236}">
              <a16:creationId xmlns:a16="http://schemas.microsoft.com/office/drawing/2014/main" id="{00000000-0008-0000-0E00-00005E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7" name="正方形/長方形 606">
          <a:extLst>
            <a:ext uri="{FF2B5EF4-FFF2-40B4-BE49-F238E27FC236}">
              <a16:creationId xmlns:a16="http://schemas.microsoft.com/office/drawing/2014/main" id="{00000000-0008-0000-0E00-00005F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8" name="テキスト ボックス 607">
          <a:extLst>
            <a:ext uri="{FF2B5EF4-FFF2-40B4-BE49-F238E27FC236}">
              <a16:creationId xmlns:a16="http://schemas.microsoft.com/office/drawing/2014/main" id="{00000000-0008-0000-0E00-000060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0" name="テキスト ボックス 609">
          <a:extLst>
            <a:ext uri="{FF2B5EF4-FFF2-40B4-BE49-F238E27FC236}">
              <a16:creationId xmlns:a16="http://schemas.microsoft.com/office/drawing/2014/main" id="{00000000-0008-0000-0E00-000062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12" name="テキスト ボックス 611">
          <a:extLst>
            <a:ext uri="{FF2B5EF4-FFF2-40B4-BE49-F238E27FC236}">
              <a16:creationId xmlns:a16="http://schemas.microsoft.com/office/drawing/2014/main" id="{00000000-0008-0000-0E00-000064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14" name="テキスト ボックス 613">
          <a:extLst>
            <a:ext uri="{FF2B5EF4-FFF2-40B4-BE49-F238E27FC236}">
              <a16:creationId xmlns:a16="http://schemas.microsoft.com/office/drawing/2014/main" id="{00000000-0008-0000-0E00-000066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16" name="テキスト ボックス 615">
          <a:extLst>
            <a:ext uri="{FF2B5EF4-FFF2-40B4-BE49-F238E27FC236}">
              <a16:creationId xmlns:a16="http://schemas.microsoft.com/office/drawing/2014/main" id="{00000000-0008-0000-0E00-000068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18" name="テキスト ボックス 617">
          <a:extLst>
            <a:ext uri="{FF2B5EF4-FFF2-40B4-BE49-F238E27FC236}">
              <a16:creationId xmlns:a16="http://schemas.microsoft.com/office/drawing/2014/main" id="{00000000-0008-0000-0E00-00006A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2" name="【公民館】&#10;有形固定資産減価償却率グラフ枠">
          <a:extLst>
            <a:ext uri="{FF2B5EF4-FFF2-40B4-BE49-F238E27FC236}">
              <a16:creationId xmlns:a16="http://schemas.microsoft.com/office/drawing/2014/main" id="{00000000-0008-0000-0E00-00006E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24" name="【公民館】&#10;有形固定資産減価償却率最小値テキスト">
          <a:extLst>
            <a:ext uri="{FF2B5EF4-FFF2-40B4-BE49-F238E27FC236}">
              <a16:creationId xmlns:a16="http://schemas.microsoft.com/office/drawing/2014/main" id="{00000000-0008-0000-0E00-00007002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26" name="【公民館】&#10;有形固定資産減価償却率最大値テキスト">
          <a:extLst>
            <a:ext uri="{FF2B5EF4-FFF2-40B4-BE49-F238E27FC236}">
              <a16:creationId xmlns:a16="http://schemas.microsoft.com/office/drawing/2014/main" id="{00000000-0008-0000-0E00-00007202000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95266</xdr:rowOff>
    </xdr:from>
    <xdr:ext cx="405111" cy="259045"/>
    <xdr:sp macro="" textlink="">
      <xdr:nvSpPr>
        <xdr:cNvPr id="628" name="【公民館】&#10;有形固定資産減価償却率平均値テキスト">
          <a:extLst>
            <a:ext uri="{FF2B5EF4-FFF2-40B4-BE49-F238E27FC236}">
              <a16:creationId xmlns:a16="http://schemas.microsoft.com/office/drawing/2014/main" id="{00000000-0008-0000-0E00-000074020000}"/>
            </a:ext>
          </a:extLst>
        </xdr:cNvPr>
        <xdr:cNvSpPr txBox="1"/>
      </xdr:nvSpPr>
      <xdr:spPr>
        <a:xfrm>
          <a:off x="16357600" y="17926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116839</xdr:rowOff>
    </xdr:from>
    <xdr:to>
      <xdr:col>85</xdr:col>
      <xdr:colOff>177800</xdr:colOff>
      <xdr:row>105</xdr:row>
      <xdr:rowOff>46989</xdr:rowOff>
    </xdr:to>
    <xdr:sp macro="" textlink="">
      <xdr:nvSpPr>
        <xdr:cNvPr id="629" name="フローチャート: 判断 628">
          <a:extLst>
            <a:ext uri="{FF2B5EF4-FFF2-40B4-BE49-F238E27FC236}">
              <a16:creationId xmlns:a16="http://schemas.microsoft.com/office/drawing/2014/main" id="{00000000-0008-0000-0E00-000075020000}"/>
            </a:ext>
          </a:extLst>
        </xdr:cNvPr>
        <xdr:cNvSpPr/>
      </xdr:nvSpPr>
      <xdr:spPr>
        <a:xfrm>
          <a:off x="16268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88900</xdr:rowOff>
    </xdr:from>
    <xdr:to>
      <xdr:col>81</xdr:col>
      <xdr:colOff>101600</xdr:colOff>
      <xdr:row>105</xdr:row>
      <xdr:rowOff>19050</xdr:rowOff>
    </xdr:to>
    <xdr:sp macro="" textlink="">
      <xdr:nvSpPr>
        <xdr:cNvPr id="630" name="フローチャート: 判断 629">
          <a:extLst>
            <a:ext uri="{FF2B5EF4-FFF2-40B4-BE49-F238E27FC236}">
              <a16:creationId xmlns:a16="http://schemas.microsoft.com/office/drawing/2014/main" id="{00000000-0008-0000-0E00-000076020000}"/>
            </a:ext>
          </a:extLst>
        </xdr:cNvPr>
        <xdr:cNvSpPr/>
      </xdr:nvSpPr>
      <xdr:spPr>
        <a:xfrm>
          <a:off x="15430500" y="1791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77470</xdr:rowOff>
    </xdr:from>
    <xdr:to>
      <xdr:col>76</xdr:col>
      <xdr:colOff>165100</xdr:colOff>
      <xdr:row>105</xdr:row>
      <xdr:rowOff>7620</xdr:rowOff>
    </xdr:to>
    <xdr:sp macro="" textlink="">
      <xdr:nvSpPr>
        <xdr:cNvPr id="631" name="フローチャート: 判断 630">
          <a:extLst>
            <a:ext uri="{FF2B5EF4-FFF2-40B4-BE49-F238E27FC236}">
              <a16:creationId xmlns:a16="http://schemas.microsoft.com/office/drawing/2014/main" id="{00000000-0008-0000-0E00-000077020000}"/>
            </a:ext>
          </a:extLst>
        </xdr:cNvPr>
        <xdr:cNvSpPr/>
      </xdr:nvSpPr>
      <xdr:spPr>
        <a:xfrm>
          <a:off x="14541500" y="1790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50800</xdr:rowOff>
    </xdr:from>
    <xdr:to>
      <xdr:col>72</xdr:col>
      <xdr:colOff>38100</xdr:colOff>
      <xdr:row>104</xdr:row>
      <xdr:rowOff>152400</xdr:rowOff>
    </xdr:to>
    <xdr:sp macro="" textlink="">
      <xdr:nvSpPr>
        <xdr:cNvPr id="632" name="フローチャート: 判断 631">
          <a:extLst>
            <a:ext uri="{FF2B5EF4-FFF2-40B4-BE49-F238E27FC236}">
              <a16:creationId xmlns:a16="http://schemas.microsoft.com/office/drawing/2014/main" id="{00000000-0008-0000-0E00-000078020000}"/>
            </a:ext>
          </a:extLst>
        </xdr:cNvPr>
        <xdr:cNvSpPr/>
      </xdr:nvSpPr>
      <xdr:spPr>
        <a:xfrm>
          <a:off x="13652500" y="1788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633" name="フローチャート: 判断 632">
          <a:extLst>
            <a:ext uri="{FF2B5EF4-FFF2-40B4-BE49-F238E27FC236}">
              <a16:creationId xmlns:a16="http://schemas.microsoft.com/office/drawing/2014/main" id="{00000000-0008-0000-0E00-000079020000}"/>
            </a:ext>
          </a:extLst>
        </xdr:cNvPr>
        <xdr:cNvSpPr/>
      </xdr:nvSpPr>
      <xdr:spPr>
        <a:xfrm>
          <a:off x="12763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64770</xdr:rowOff>
    </xdr:from>
    <xdr:to>
      <xdr:col>81</xdr:col>
      <xdr:colOff>101600</xdr:colOff>
      <xdr:row>103</xdr:row>
      <xdr:rowOff>166370</xdr:rowOff>
    </xdr:to>
    <xdr:sp macro="" textlink="">
      <xdr:nvSpPr>
        <xdr:cNvPr id="639" name="楕円 638">
          <a:extLst>
            <a:ext uri="{FF2B5EF4-FFF2-40B4-BE49-F238E27FC236}">
              <a16:creationId xmlns:a16="http://schemas.microsoft.com/office/drawing/2014/main" id="{00000000-0008-0000-0E00-00007F020000}"/>
            </a:ext>
          </a:extLst>
        </xdr:cNvPr>
        <xdr:cNvSpPr/>
      </xdr:nvSpPr>
      <xdr:spPr>
        <a:xfrm>
          <a:off x="15430500" y="1772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35561</xdr:rowOff>
    </xdr:from>
    <xdr:to>
      <xdr:col>76</xdr:col>
      <xdr:colOff>165100</xdr:colOff>
      <xdr:row>103</xdr:row>
      <xdr:rowOff>137161</xdr:rowOff>
    </xdr:to>
    <xdr:sp macro="" textlink="">
      <xdr:nvSpPr>
        <xdr:cNvPr id="640" name="楕円 639">
          <a:extLst>
            <a:ext uri="{FF2B5EF4-FFF2-40B4-BE49-F238E27FC236}">
              <a16:creationId xmlns:a16="http://schemas.microsoft.com/office/drawing/2014/main" id="{00000000-0008-0000-0E00-000080020000}"/>
            </a:ext>
          </a:extLst>
        </xdr:cNvPr>
        <xdr:cNvSpPr/>
      </xdr:nvSpPr>
      <xdr:spPr>
        <a:xfrm>
          <a:off x="14541500" y="1769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86361</xdr:rowOff>
    </xdr:from>
    <xdr:to>
      <xdr:col>81</xdr:col>
      <xdr:colOff>50800</xdr:colOff>
      <xdr:row>103</xdr:row>
      <xdr:rowOff>115570</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4592300" y="17745711"/>
          <a:ext cx="8890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7620</xdr:rowOff>
    </xdr:from>
    <xdr:to>
      <xdr:col>72</xdr:col>
      <xdr:colOff>38100</xdr:colOff>
      <xdr:row>103</xdr:row>
      <xdr:rowOff>109220</xdr:rowOff>
    </xdr:to>
    <xdr:sp macro="" textlink="">
      <xdr:nvSpPr>
        <xdr:cNvPr id="642" name="楕円 641">
          <a:extLst>
            <a:ext uri="{FF2B5EF4-FFF2-40B4-BE49-F238E27FC236}">
              <a16:creationId xmlns:a16="http://schemas.microsoft.com/office/drawing/2014/main" id="{00000000-0008-0000-0E00-000082020000}"/>
            </a:ext>
          </a:extLst>
        </xdr:cNvPr>
        <xdr:cNvSpPr/>
      </xdr:nvSpPr>
      <xdr:spPr>
        <a:xfrm>
          <a:off x="13652500" y="1766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58420</xdr:rowOff>
    </xdr:from>
    <xdr:to>
      <xdr:col>76</xdr:col>
      <xdr:colOff>114300</xdr:colOff>
      <xdr:row>103</xdr:row>
      <xdr:rowOff>86361</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3703300" y="17717770"/>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139700</xdr:rowOff>
    </xdr:from>
    <xdr:to>
      <xdr:col>67</xdr:col>
      <xdr:colOff>101600</xdr:colOff>
      <xdr:row>103</xdr:row>
      <xdr:rowOff>69850</xdr:rowOff>
    </xdr:to>
    <xdr:sp macro="" textlink="">
      <xdr:nvSpPr>
        <xdr:cNvPr id="644" name="楕円 643">
          <a:extLst>
            <a:ext uri="{FF2B5EF4-FFF2-40B4-BE49-F238E27FC236}">
              <a16:creationId xmlns:a16="http://schemas.microsoft.com/office/drawing/2014/main" id="{00000000-0008-0000-0E00-000084020000}"/>
            </a:ext>
          </a:extLst>
        </xdr:cNvPr>
        <xdr:cNvSpPr/>
      </xdr:nvSpPr>
      <xdr:spPr>
        <a:xfrm>
          <a:off x="12763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19050</xdr:rowOff>
    </xdr:from>
    <xdr:to>
      <xdr:col>71</xdr:col>
      <xdr:colOff>177800</xdr:colOff>
      <xdr:row>103</xdr:row>
      <xdr:rowOff>58420</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2814300" y="17678400"/>
          <a:ext cx="889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10177</xdr:rowOff>
    </xdr:from>
    <xdr:ext cx="405111" cy="259045"/>
    <xdr:sp macro="" textlink="">
      <xdr:nvSpPr>
        <xdr:cNvPr id="646" name="n_1aveValue【公民館】&#10;有形固定資産減価償却率">
          <a:extLst>
            <a:ext uri="{FF2B5EF4-FFF2-40B4-BE49-F238E27FC236}">
              <a16:creationId xmlns:a16="http://schemas.microsoft.com/office/drawing/2014/main" id="{00000000-0008-0000-0E00-000086020000}"/>
            </a:ext>
          </a:extLst>
        </xdr:cNvPr>
        <xdr:cNvSpPr txBox="1"/>
      </xdr:nvSpPr>
      <xdr:spPr>
        <a:xfrm>
          <a:off x="15266044" y="1801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170197</xdr:rowOff>
    </xdr:from>
    <xdr:ext cx="405111" cy="259045"/>
    <xdr:sp macro="" textlink="">
      <xdr:nvSpPr>
        <xdr:cNvPr id="647" name="n_2aveValue【公民館】&#10;有形固定資産減価償却率">
          <a:extLst>
            <a:ext uri="{FF2B5EF4-FFF2-40B4-BE49-F238E27FC236}">
              <a16:creationId xmlns:a16="http://schemas.microsoft.com/office/drawing/2014/main" id="{00000000-0008-0000-0E00-000087020000}"/>
            </a:ext>
          </a:extLst>
        </xdr:cNvPr>
        <xdr:cNvSpPr txBox="1"/>
      </xdr:nvSpPr>
      <xdr:spPr>
        <a:xfrm>
          <a:off x="14389744" y="1800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143527</xdr:rowOff>
    </xdr:from>
    <xdr:ext cx="405111" cy="259045"/>
    <xdr:sp macro="" textlink="">
      <xdr:nvSpPr>
        <xdr:cNvPr id="648" name="n_3aveValue【公民館】&#10;有形固定資産減価償却率">
          <a:extLst>
            <a:ext uri="{FF2B5EF4-FFF2-40B4-BE49-F238E27FC236}">
              <a16:creationId xmlns:a16="http://schemas.microsoft.com/office/drawing/2014/main" id="{00000000-0008-0000-0E00-000088020000}"/>
            </a:ext>
          </a:extLst>
        </xdr:cNvPr>
        <xdr:cNvSpPr txBox="1"/>
      </xdr:nvSpPr>
      <xdr:spPr>
        <a:xfrm>
          <a:off x="13500744" y="1797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124477</xdr:rowOff>
    </xdr:from>
    <xdr:ext cx="405111" cy="259045"/>
    <xdr:sp macro="" textlink="">
      <xdr:nvSpPr>
        <xdr:cNvPr id="649" name="n_4aveValue【公民館】&#10;有形固定資産減価償却率">
          <a:extLst>
            <a:ext uri="{FF2B5EF4-FFF2-40B4-BE49-F238E27FC236}">
              <a16:creationId xmlns:a16="http://schemas.microsoft.com/office/drawing/2014/main" id="{00000000-0008-0000-0E00-000089020000}"/>
            </a:ext>
          </a:extLst>
        </xdr:cNvPr>
        <xdr:cNvSpPr txBox="1"/>
      </xdr:nvSpPr>
      <xdr:spPr>
        <a:xfrm>
          <a:off x="12611744" y="1795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11447</xdr:rowOff>
    </xdr:from>
    <xdr:ext cx="405111" cy="259045"/>
    <xdr:sp macro="" textlink="">
      <xdr:nvSpPr>
        <xdr:cNvPr id="650" name="n_1mainValue【公民館】&#10;有形固定資産減価償却率">
          <a:extLst>
            <a:ext uri="{FF2B5EF4-FFF2-40B4-BE49-F238E27FC236}">
              <a16:creationId xmlns:a16="http://schemas.microsoft.com/office/drawing/2014/main" id="{00000000-0008-0000-0E00-00008A020000}"/>
            </a:ext>
          </a:extLst>
        </xdr:cNvPr>
        <xdr:cNvSpPr txBox="1"/>
      </xdr:nvSpPr>
      <xdr:spPr>
        <a:xfrm>
          <a:off x="15266044" y="1749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153688</xdr:rowOff>
    </xdr:from>
    <xdr:ext cx="405111" cy="259045"/>
    <xdr:sp macro="" textlink="">
      <xdr:nvSpPr>
        <xdr:cNvPr id="651" name="n_2mainValue【公民館】&#10;有形固定資産減価償却率">
          <a:extLst>
            <a:ext uri="{FF2B5EF4-FFF2-40B4-BE49-F238E27FC236}">
              <a16:creationId xmlns:a16="http://schemas.microsoft.com/office/drawing/2014/main" id="{00000000-0008-0000-0E00-00008B020000}"/>
            </a:ext>
          </a:extLst>
        </xdr:cNvPr>
        <xdr:cNvSpPr txBox="1"/>
      </xdr:nvSpPr>
      <xdr:spPr>
        <a:xfrm>
          <a:off x="14389744" y="17470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125747</xdr:rowOff>
    </xdr:from>
    <xdr:ext cx="405111" cy="259045"/>
    <xdr:sp macro="" textlink="">
      <xdr:nvSpPr>
        <xdr:cNvPr id="652" name="n_3mainValue【公民館】&#10;有形固定資産減価償却率">
          <a:extLst>
            <a:ext uri="{FF2B5EF4-FFF2-40B4-BE49-F238E27FC236}">
              <a16:creationId xmlns:a16="http://schemas.microsoft.com/office/drawing/2014/main" id="{00000000-0008-0000-0E00-00008C020000}"/>
            </a:ext>
          </a:extLst>
        </xdr:cNvPr>
        <xdr:cNvSpPr txBox="1"/>
      </xdr:nvSpPr>
      <xdr:spPr>
        <a:xfrm>
          <a:off x="13500744" y="17442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86377</xdr:rowOff>
    </xdr:from>
    <xdr:ext cx="405111" cy="259045"/>
    <xdr:sp macro="" textlink="">
      <xdr:nvSpPr>
        <xdr:cNvPr id="653" name="n_4mainValue【公民館】&#10;有形固定資産減価償却率">
          <a:extLst>
            <a:ext uri="{FF2B5EF4-FFF2-40B4-BE49-F238E27FC236}">
              <a16:creationId xmlns:a16="http://schemas.microsoft.com/office/drawing/2014/main" id="{00000000-0008-0000-0E00-00008D020000}"/>
            </a:ext>
          </a:extLst>
        </xdr:cNvPr>
        <xdr:cNvSpPr txBox="1"/>
      </xdr:nvSpPr>
      <xdr:spPr>
        <a:xfrm>
          <a:off x="126117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4" name="正方形/長方形 653">
          <a:extLst>
            <a:ext uri="{FF2B5EF4-FFF2-40B4-BE49-F238E27FC236}">
              <a16:creationId xmlns:a16="http://schemas.microsoft.com/office/drawing/2014/main" id="{00000000-0008-0000-0E00-00008E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5" name="正方形/長方形 654">
          <a:extLst>
            <a:ext uri="{FF2B5EF4-FFF2-40B4-BE49-F238E27FC236}">
              <a16:creationId xmlns:a16="http://schemas.microsoft.com/office/drawing/2014/main" id="{00000000-0008-0000-0E00-00008F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6" name="正方形/長方形 655">
          <a:extLst>
            <a:ext uri="{FF2B5EF4-FFF2-40B4-BE49-F238E27FC236}">
              <a16:creationId xmlns:a16="http://schemas.microsoft.com/office/drawing/2014/main" id="{00000000-0008-0000-0E00-000090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7" name="正方形/長方形 656">
          <a:extLst>
            <a:ext uri="{FF2B5EF4-FFF2-40B4-BE49-F238E27FC236}">
              <a16:creationId xmlns:a16="http://schemas.microsoft.com/office/drawing/2014/main" id="{00000000-0008-0000-0E00-000091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8" name="正方形/長方形 657">
          <a:extLst>
            <a:ext uri="{FF2B5EF4-FFF2-40B4-BE49-F238E27FC236}">
              <a16:creationId xmlns:a16="http://schemas.microsoft.com/office/drawing/2014/main" id="{00000000-0008-0000-0E00-000092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9" name="正方形/長方形 658">
          <a:extLst>
            <a:ext uri="{FF2B5EF4-FFF2-40B4-BE49-F238E27FC236}">
              <a16:creationId xmlns:a16="http://schemas.microsoft.com/office/drawing/2014/main" id="{00000000-0008-0000-0E00-000093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0" name="正方形/長方形 659">
          <a:extLst>
            <a:ext uri="{FF2B5EF4-FFF2-40B4-BE49-F238E27FC236}">
              <a16:creationId xmlns:a16="http://schemas.microsoft.com/office/drawing/2014/main" id="{00000000-0008-0000-0E00-000094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1" name="正方形/長方形 660">
          <a:extLst>
            <a:ext uri="{FF2B5EF4-FFF2-40B4-BE49-F238E27FC236}">
              <a16:creationId xmlns:a16="http://schemas.microsoft.com/office/drawing/2014/main" id="{00000000-0008-0000-0E00-000095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3" name="直線コネクタ 662">
          <a:extLst>
            <a:ext uri="{FF2B5EF4-FFF2-40B4-BE49-F238E27FC236}">
              <a16:creationId xmlns:a16="http://schemas.microsoft.com/office/drawing/2014/main" id="{00000000-0008-0000-0E00-000097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64" name="直線コネクタ 663">
          <a:extLst>
            <a:ext uri="{FF2B5EF4-FFF2-40B4-BE49-F238E27FC236}">
              <a16:creationId xmlns:a16="http://schemas.microsoft.com/office/drawing/2014/main" id="{00000000-0008-0000-0E00-000098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67" name="テキスト ボックス 666">
          <a:extLst>
            <a:ext uri="{FF2B5EF4-FFF2-40B4-BE49-F238E27FC236}">
              <a16:creationId xmlns:a16="http://schemas.microsoft.com/office/drawing/2014/main" id="{00000000-0008-0000-0E00-00009B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69" name="テキスト ボックス 668">
          <a:extLst>
            <a:ext uri="{FF2B5EF4-FFF2-40B4-BE49-F238E27FC236}">
              <a16:creationId xmlns:a16="http://schemas.microsoft.com/office/drawing/2014/main" id="{00000000-0008-0000-0E00-00009D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71" name="テキスト ボックス 670">
          <a:extLst>
            <a:ext uri="{FF2B5EF4-FFF2-40B4-BE49-F238E27FC236}">
              <a16:creationId xmlns:a16="http://schemas.microsoft.com/office/drawing/2014/main" id="{00000000-0008-0000-0E00-00009F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3" name="テキスト ボックス 672">
          <a:extLst>
            <a:ext uri="{FF2B5EF4-FFF2-40B4-BE49-F238E27FC236}">
              <a16:creationId xmlns:a16="http://schemas.microsoft.com/office/drawing/2014/main" id="{00000000-0008-0000-0E00-0000A1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4" name="【公民館】&#10;一人当たり面積グラフ枠">
          <a:extLst>
            <a:ext uri="{FF2B5EF4-FFF2-40B4-BE49-F238E27FC236}">
              <a16:creationId xmlns:a16="http://schemas.microsoft.com/office/drawing/2014/main" id="{00000000-0008-0000-0E00-0000A2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30480</xdr:rowOff>
    </xdr:from>
    <xdr:to>
      <xdr:col>116</xdr:col>
      <xdr:colOff>62864</xdr:colOff>
      <xdr:row>108</xdr:row>
      <xdr:rowOff>25908</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flipV="1">
          <a:off x="22160864" y="17346930"/>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676" name="【公民館】&#10;一人当たり面積最小値テキスト">
          <a:extLst>
            <a:ext uri="{FF2B5EF4-FFF2-40B4-BE49-F238E27FC236}">
              <a16:creationId xmlns:a16="http://schemas.microsoft.com/office/drawing/2014/main" id="{00000000-0008-0000-0E00-0000A4020000}"/>
            </a:ext>
          </a:extLst>
        </xdr:cNvPr>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148607</xdr:rowOff>
    </xdr:from>
    <xdr:ext cx="469744" cy="259045"/>
    <xdr:sp macro="" textlink="">
      <xdr:nvSpPr>
        <xdr:cNvPr id="678" name="【公民館】&#10;一人当たり面積最大値テキスト">
          <a:extLst>
            <a:ext uri="{FF2B5EF4-FFF2-40B4-BE49-F238E27FC236}">
              <a16:creationId xmlns:a16="http://schemas.microsoft.com/office/drawing/2014/main" id="{00000000-0008-0000-0E00-0000A6020000}"/>
            </a:ext>
          </a:extLst>
        </xdr:cNvPr>
        <xdr:cNvSpPr txBox="1"/>
      </xdr:nvSpPr>
      <xdr:spPr>
        <a:xfrm>
          <a:off x="22199600" y="1712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30480</xdr:rowOff>
    </xdr:from>
    <xdr:to>
      <xdr:col>116</xdr:col>
      <xdr:colOff>152400</xdr:colOff>
      <xdr:row>101</xdr:row>
      <xdr:rowOff>30480</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a:off x="22072600" y="1734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127271</xdr:rowOff>
    </xdr:from>
    <xdr:ext cx="469744" cy="259045"/>
    <xdr:sp macro="" textlink="">
      <xdr:nvSpPr>
        <xdr:cNvPr id="680" name="【公民館】&#10;一人当たり面積平均値テキスト">
          <a:extLst>
            <a:ext uri="{FF2B5EF4-FFF2-40B4-BE49-F238E27FC236}">
              <a16:creationId xmlns:a16="http://schemas.microsoft.com/office/drawing/2014/main" id="{00000000-0008-0000-0E00-0000A8020000}"/>
            </a:ext>
          </a:extLst>
        </xdr:cNvPr>
        <xdr:cNvSpPr txBox="1"/>
      </xdr:nvSpPr>
      <xdr:spPr>
        <a:xfrm>
          <a:off x="22199600" y="18129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148844</xdr:rowOff>
    </xdr:from>
    <xdr:to>
      <xdr:col>116</xdr:col>
      <xdr:colOff>114300</xdr:colOff>
      <xdr:row>106</xdr:row>
      <xdr:rowOff>78994</xdr:rowOff>
    </xdr:to>
    <xdr:sp macro="" textlink="">
      <xdr:nvSpPr>
        <xdr:cNvPr id="681" name="フローチャート: 判断 680">
          <a:extLst>
            <a:ext uri="{FF2B5EF4-FFF2-40B4-BE49-F238E27FC236}">
              <a16:creationId xmlns:a16="http://schemas.microsoft.com/office/drawing/2014/main" id="{00000000-0008-0000-0E00-0000A9020000}"/>
            </a:ext>
          </a:extLst>
        </xdr:cNvPr>
        <xdr:cNvSpPr/>
      </xdr:nvSpPr>
      <xdr:spPr>
        <a:xfrm>
          <a:off x="22110700" y="1815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162561</xdr:rowOff>
    </xdr:from>
    <xdr:to>
      <xdr:col>112</xdr:col>
      <xdr:colOff>38100</xdr:colOff>
      <xdr:row>106</xdr:row>
      <xdr:rowOff>92711</xdr:rowOff>
    </xdr:to>
    <xdr:sp macro="" textlink="">
      <xdr:nvSpPr>
        <xdr:cNvPr id="682" name="フローチャート: 判断 681">
          <a:extLst>
            <a:ext uri="{FF2B5EF4-FFF2-40B4-BE49-F238E27FC236}">
              <a16:creationId xmlns:a16="http://schemas.microsoft.com/office/drawing/2014/main" id="{00000000-0008-0000-0E00-0000AA020000}"/>
            </a:ext>
          </a:extLst>
        </xdr:cNvPr>
        <xdr:cNvSpPr/>
      </xdr:nvSpPr>
      <xdr:spPr>
        <a:xfrm>
          <a:off x="21272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683" name="フローチャート: 判断 682">
          <a:extLst>
            <a:ext uri="{FF2B5EF4-FFF2-40B4-BE49-F238E27FC236}">
              <a16:creationId xmlns:a16="http://schemas.microsoft.com/office/drawing/2014/main" id="{00000000-0008-0000-0E00-0000AB020000}"/>
            </a:ext>
          </a:extLst>
        </xdr:cNvPr>
        <xdr:cNvSpPr/>
      </xdr:nvSpPr>
      <xdr:spPr>
        <a:xfrm>
          <a:off x="20383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153415</xdr:rowOff>
    </xdr:from>
    <xdr:to>
      <xdr:col>102</xdr:col>
      <xdr:colOff>165100</xdr:colOff>
      <xdr:row>106</xdr:row>
      <xdr:rowOff>83565</xdr:rowOff>
    </xdr:to>
    <xdr:sp macro="" textlink="">
      <xdr:nvSpPr>
        <xdr:cNvPr id="684" name="フローチャート: 判断 683">
          <a:extLst>
            <a:ext uri="{FF2B5EF4-FFF2-40B4-BE49-F238E27FC236}">
              <a16:creationId xmlns:a16="http://schemas.microsoft.com/office/drawing/2014/main" id="{00000000-0008-0000-0E00-0000AC020000}"/>
            </a:ext>
          </a:extLst>
        </xdr:cNvPr>
        <xdr:cNvSpPr/>
      </xdr:nvSpPr>
      <xdr:spPr>
        <a:xfrm>
          <a:off x="19494500" y="181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114554</xdr:rowOff>
    </xdr:from>
    <xdr:to>
      <xdr:col>98</xdr:col>
      <xdr:colOff>38100</xdr:colOff>
      <xdr:row>106</xdr:row>
      <xdr:rowOff>44704</xdr:rowOff>
    </xdr:to>
    <xdr:sp macro="" textlink="">
      <xdr:nvSpPr>
        <xdr:cNvPr id="685" name="フローチャート: 判断 684">
          <a:extLst>
            <a:ext uri="{FF2B5EF4-FFF2-40B4-BE49-F238E27FC236}">
              <a16:creationId xmlns:a16="http://schemas.microsoft.com/office/drawing/2014/main" id="{00000000-0008-0000-0E00-0000AD020000}"/>
            </a:ext>
          </a:extLst>
        </xdr:cNvPr>
        <xdr:cNvSpPr/>
      </xdr:nvSpPr>
      <xdr:spPr>
        <a:xfrm>
          <a:off x="18605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9" name="テキスト ボックス 688">
          <a:extLst>
            <a:ext uri="{FF2B5EF4-FFF2-40B4-BE49-F238E27FC236}">
              <a16:creationId xmlns:a16="http://schemas.microsoft.com/office/drawing/2014/main" id="{00000000-0008-0000-0E00-0000B1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55118</xdr:rowOff>
    </xdr:from>
    <xdr:to>
      <xdr:col>112</xdr:col>
      <xdr:colOff>38100</xdr:colOff>
      <xdr:row>106</xdr:row>
      <xdr:rowOff>156718</xdr:rowOff>
    </xdr:to>
    <xdr:sp macro="" textlink="">
      <xdr:nvSpPr>
        <xdr:cNvPr id="691" name="楕円 690">
          <a:extLst>
            <a:ext uri="{FF2B5EF4-FFF2-40B4-BE49-F238E27FC236}">
              <a16:creationId xmlns:a16="http://schemas.microsoft.com/office/drawing/2014/main" id="{00000000-0008-0000-0E00-0000B3020000}"/>
            </a:ext>
          </a:extLst>
        </xdr:cNvPr>
        <xdr:cNvSpPr/>
      </xdr:nvSpPr>
      <xdr:spPr>
        <a:xfrm>
          <a:off x="21272500" y="1822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55118</xdr:rowOff>
    </xdr:from>
    <xdr:to>
      <xdr:col>107</xdr:col>
      <xdr:colOff>101600</xdr:colOff>
      <xdr:row>106</xdr:row>
      <xdr:rowOff>156718</xdr:rowOff>
    </xdr:to>
    <xdr:sp macro="" textlink="">
      <xdr:nvSpPr>
        <xdr:cNvPr id="692" name="楕円 691">
          <a:extLst>
            <a:ext uri="{FF2B5EF4-FFF2-40B4-BE49-F238E27FC236}">
              <a16:creationId xmlns:a16="http://schemas.microsoft.com/office/drawing/2014/main" id="{00000000-0008-0000-0E00-0000B4020000}"/>
            </a:ext>
          </a:extLst>
        </xdr:cNvPr>
        <xdr:cNvSpPr/>
      </xdr:nvSpPr>
      <xdr:spPr>
        <a:xfrm>
          <a:off x="20383500" y="1822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105918</xdr:rowOff>
    </xdr:from>
    <xdr:to>
      <xdr:col>111</xdr:col>
      <xdr:colOff>177800</xdr:colOff>
      <xdr:row>106</xdr:row>
      <xdr:rowOff>105918</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20434300" y="182796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57404</xdr:rowOff>
    </xdr:from>
    <xdr:to>
      <xdr:col>102</xdr:col>
      <xdr:colOff>165100</xdr:colOff>
      <xdr:row>106</xdr:row>
      <xdr:rowOff>159004</xdr:rowOff>
    </xdr:to>
    <xdr:sp macro="" textlink="">
      <xdr:nvSpPr>
        <xdr:cNvPr id="694" name="楕円 693">
          <a:extLst>
            <a:ext uri="{FF2B5EF4-FFF2-40B4-BE49-F238E27FC236}">
              <a16:creationId xmlns:a16="http://schemas.microsoft.com/office/drawing/2014/main" id="{00000000-0008-0000-0E00-0000B6020000}"/>
            </a:ext>
          </a:extLst>
        </xdr:cNvPr>
        <xdr:cNvSpPr/>
      </xdr:nvSpPr>
      <xdr:spPr>
        <a:xfrm>
          <a:off x="194945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105918</xdr:rowOff>
    </xdr:from>
    <xdr:to>
      <xdr:col>107</xdr:col>
      <xdr:colOff>50800</xdr:colOff>
      <xdr:row>106</xdr:row>
      <xdr:rowOff>108204</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flipV="1">
          <a:off x="19545300" y="1827961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696" name="楕円 695">
          <a:extLst>
            <a:ext uri="{FF2B5EF4-FFF2-40B4-BE49-F238E27FC236}">
              <a16:creationId xmlns:a16="http://schemas.microsoft.com/office/drawing/2014/main" id="{00000000-0008-0000-0E00-0000B8020000}"/>
            </a:ext>
          </a:extLst>
        </xdr:cNvPr>
        <xdr:cNvSpPr/>
      </xdr:nvSpPr>
      <xdr:spPr>
        <a:xfrm>
          <a:off x="186055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108204</xdr:rowOff>
    </xdr:from>
    <xdr:to>
      <xdr:col>102</xdr:col>
      <xdr:colOff>114300</xdr:colOff>
      <xdr:row>106</xdr:row>
      <xdr:rowOff>108204</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18656300" y="18281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109238</xdr:rowOff>
    </xdr:from>
    <xdr:ext cx="469744" cy="259045"/>
    <xdr:sp macro="" textlink="">
      <xdr:nvSpPr>
        <xdr:cNvPr id="698" name="n_1aveValue【公民館】&#10;一人当たり面積">
          <a:extLst>
            <a:ext uri="{FF2B5EF4-FFF2-40B4-BE49-F238E27FC236}">
              <a16:creationId xmlns:a16="http://schemas.microsoft.com/office/drawing/2014/main" id="{00000000-0008-0000-0E00-0000BA020000}"/>
            </a:ext>
          </a:extLst>
        </xdr:cNvPr>
        <xdr:cNvSpPr txBox="1"/>
      </xdr:nvSpPr>
      <xdr:spPr>
        <a:xfrm>
          <a:off x="210757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97807</xdr:rowOff>
    </xdr:from>
    <xdr:ext cx="469744" cy="259045"/>
    <xdr:sp macro="" textlink="">
      <xdr:nvSpPr>
        <xdr:cNvPr id="699" name="n_2aveValue【公民館】&#10;一人当たり面積">
          <a:extLst>
            <a:ext uri="{FF2B5EF4-FFF2-40B4-BE49-F238E27FC236}">
              <a16:creationId xmlns:a16="http://schemas.microsoft.com/office/drawing/2014/main" id="{00000000-0008-0000-0E00-0000BB020000}"/>
            </a:ext>
          </a:extLst>
        </xdr:cNvPr>
        <xdr:cNvSpPr txBox="1"/>
      </xdr:nvSpPr>
      <xdr:spPr>
        <a:xfrm>
          <a:off x="20199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100092</xdr:rowOff>
    </xdr:from>
    <xdr:ext cx="469744" cy="259045"/>
    <xdr:sp macro="" textlink="">
      <xdr:nvSpPr>
        <xdr:cNvPr id="700" name="n_3aveValue【公民館】&#10;一人当たり面積">
          <a:extLst>
            <a:ext uri="{FF2B5EF4-FFF2-40B4-BE49-F238E27FC236}">
              <a16:creationId xmlns:a16="http://schemas.microsoft.com/office/drawing/2014/main" id="{00000000-0008-0000-0E00-0000BC020000}"/>
            </a:ext>
          </a:extLst>
        </xdr:cNvPr>
        <xdr:cNvSpPr txBox="1"/>
      </xdr:nvSpPr>
      <xdr:spPr>
        <a:xfrm>
          <a:off x="19310427" y="1793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61231</xdr:rowOff>
    </xdr:from>
    <xdr:ext cx="469744" cy="259045"/>
    <xdr:sp macro="" textlink="">
      <xdr:nvSpPr>
        <xdr:cNvPr id="701" name="n_4aveValue【公民館】&#10;一人当たり面積">
          <a:extLst>
            <a:ext uri="{FF2B5EF4-FFF2-40B4-BE49-F238E27FC236}">
              <a16:creationId xmlns:a16="http://schemas.microsoft.com/office/drawing/2014/main" id="{00000000-0008-0000-0E00-0000BD020000}"/>
            </a:ext>
          </a:extLst>
        </xdr:cNvPr>
        <xdr:cNvSpPr txBox="1"/>
      </xdr:nvSpPr>
      <xdr:spPr>
        <a:xfrm>
          <a:off x="18421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147845</xdr:rowOff>
    </xdr:from>
    <xdr:ext cx="469744" cy="259045"/>
    <xdr:sp macro="" textlink="">
      <xdr:nvSpPr>
        <xdr:cNvPr id="702" name="n_1mainValue【公民館】&#10;一人当たり面積">
          <a:extLst>
            <a:ext uri="{FF2B5EF4-FFF2-40B4-BE49-F238E27FC236}">
              <a16:creationId xmlns:a16="http://schemas.microsoft.com/office/drawing/2014/main" id="{00000000-0008-0000-0E00-0000BE020000}"/>
            </a:ext>
          </a:extLst>
        </xdr:cNvPr>
        <xdr:cNvSpPr txBox="1"/>
      </xdr:nvSpPr>
      <xdr:spPr>
        <a:xfrm>
          <a:off x="21075727" y="1832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147845</xdr:rowOff>
    </xdr:from>
    <xdr:ext cx="469744" cy="259045"/>
    <xdr:sp macro="" textlink="">
      <xdr:nvSpPr>
        <xdr:cNvPr id="703" name="n_2mainValue【公民館】&#10;一人当たり面積">
          <a:extLst>
            <a:ext uri="{FF2B5EF4-FFF2-40B4-BE49-F238E27FC236}">
              <a16:creationId xmlns:a16="http://schemas.microsoft.com/office/drawing/2014/main" id="{00000000-0008-0000-0E00-0000BF020000}"/>
            </a:ext>
          </a:extLst>
        </xdr:cNvPr>
        <xdr:cNvSpPr txBox="1"/>
      </xdr:nvSpPr>
      <xdr:spPr>
        <a:xfrm>
          <a:off x="20199427" y="1832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150131</xdr:rowOff>
    </xdr:from>
    <xdr:ext cx="469744" cy="259045"/>
    <xdr:sp macro="" textlink="">
      <xdr:nvSpPr>
        <xdr:cNvPr id="704" name="n_3mainValue【公民館】&#10;一人当たり面積">
          <a:extLst>
            <a:ext uri="{FF2B5EF4-FFF2-40B4-BE49-F238E27FC236}">
              <a16:creationId xmlns:a16="http://schemas.microsoft.com/office/drawing/2014/main" id="{00000000-0008-0000-0E00-0000C0020000}"/>
            </a:ext>
          </a:extLst>
        </xdr:cNvPr>
        <xdr:cNvSpPr txBox="1"/>
      </xdr:nvSpPr>
      <xdr:spPr>
        <a:xfrm>
          <a:off x="193104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150131</xdr:rowOff>
    </xdr:from>
    <xdr:ext cx="469744" cy="259045"/>
    <xdr:sp macro="" textlink="">
      <xdr:nvSpPr>
        <xdr:cNvPr id="705" name="n_4mainValue【公民館】&#10;一人当たり面積">
          <a:extLst>
            <a:ext uri="{FF2B5EF4-FFF2-40B4-BE49-F238E27FC236}">
              <a16:creationId xmlns:a16="http://schemas.microsoft.com/office/drawing/2014/main" id="{00000000-0008-0000-0E00-0000C1020000}"/>
            </a:ext>
          </a:extLst>
        </xdr:cNvPr>
        <xdr:cNvSpPr txBox="1"/>
      </xdr:nvSpPr>
      <xdr:spPr>
        <a:xfrm>
          <a:off x="184214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6" name="正方形/長方形 705">
          <a:extLst>
            <a:ext uri="{FF2B5EF4-FFF2-40B4-BE49-F238E27FC236}">
              <a16:creationId xmlns:a16="http://schemas.microsoft.com/office/drawing/2014/main" id="{00000000-0008-0000-0E00-0000C2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7" name="正方形/長方形 706">
          <a:extLst>
            <a:ext uri="{FF2B5EF4-FFF2-40B4-BE49-F238E27FC236}">
              <a16:creationId xmlns:a16="http://schemas.microsoft.com/office/drawing/2014/main" id="{00000000-0008-0000-0E00-0000C3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8" name="テキスト ボックス 707">
          <a:extLst>
            <a:ext uri="{FF2B5EF4-FFF2-40B4-BE49-F238E27FC236}">
              <a16:creationId xmlns:a16="http://schemas.microsoft.com/office/drawing/2014/main" id="{00000000-0008-0000-0E00-0000C4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橋りょう（当町にはトンネルは該当なし）については、類似団体平均を大きく上回っている。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これは当町に存在する約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400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の橋りょう（橋）のうち、</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割程度の橋りょうが架橋から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年以上経過していることが要因であり、その他にも幹線道路や生活道路に架かる重要な橋りょうにおいても老朽化が進んでいる。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今後、橋りょう長寿命化修繕計画に基づきつつ、損傷・劣化等が見られる橋を含め、緊急的・計画的な対応により、今後の維持管理費用の平準化に繋がるよう努める。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41,056
39,876
107.01
15,169,657
14,560,757
551,169
9,887,873
9,702,550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00000000-0008-0000-0F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44196</xdr:rowOff>
    </xdr:from>
    <xdr:to>
      <xdr:col>24</xdr:col>
      <xdr:colOff>62865</xdr:colOff>
      <xdr:row>42</xdr:row>
      <xdr:rowOff>62484</xdr:rowOff>
    </xdr:to>
    <xdr:cxnSp macro="">
      <xdr:nvCxnSpPr>
        <xdr:cNvPr id="55" name="直線コネクタ 54">
          <a:extLst>
            <a:ext uri="{FF2B5EF4-FFF2-40B4-BE49-F238E27FC236}">
              <a16:creationId xmlns:a16="http://schemas.microsoft.com/office/drawing/2014/main" id="{00000000-0008-0000-0F00-000037000000}"/>
            </a:ext>
          </a:extLst>
        </xdr:cNvPr>
        <xdr:cNvCxnSpPr/>
      </xdr:nvCxnSpPr>
      <xdr:spPr>
        <a:xfrm flipV="1">
          <a:off x="4634865" y="5702046"/>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66311</xdr:rowOff>
    </xdr:from>
    <xdr:ext cx="405111" cy="259045"/>
    <xdr:sp macro="" textlink="">
      <xdr:nvSpPr>
        <xdr:cNvPr id="56" name="【図書館】&#10;有形固定資産減価償却率最小値テキスト">
          <a:extLst>
            <a:ext uri="{FF2B5EF4-FFF2-40B4-BE49-F238E27FC236}">
              <a16:creationId xmlns:a16="http://schemas.microsoft.com/office/drawing/2014/main" id="{00000000-0008-0000-0F00-000038000000}"/>
            </a:ext>
          </a:extLst>
        </xdr:cNvPr>
        <xdr:cNvSpPr txBox="1"/>
      </xdr:nvSpPr>
      <xdr:spPr>
        <a:xfrm>
          <a:off x="4673600" y="726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62484</xdr:rowOff>
    </xdr:from>
    <xdr:to>
      <xdr:col>24</xdr:col>
      <xdr:colOff>152400</xdr:colOff>
      <xdr:row>42</xdr:row>
      <xdr:rowOff>62484</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a:off x="4546600" y="726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162323</xdr:rowOff>
    </xdr:from>
    <xdr:ext cx="405111" cy="259045"/>
    <xdr:sp macro="" textlink="">
      <xdr:nvSpPr>
        <xdr:cNvPr id="58" name="【図書館】&#10;有形固定資産減価償却率最大値テキスト">
          <a:extLst>
            <a:ext uri="{FF2B5EF4-FFF2-40B4-BE49-F238E27FC236}">
              <a16:creationId xmlns:a16="http://schemas.microsoft.com/office/drawing/2014/main" id="{00000000-0008-0000-0F00-00003A000000}"/>
            </a:ext>
          </a:extLst>
        </xdr:cNvPr>
        <xdr:cNvSpPr txBox="1"/>
      </xdr:nvSpPr>
      <xdr:spPr>
        <a:xfrm>
          <a:off x="4673600" y="5477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44196</xdr:rowOff>
    </xdr:from>
    <xdr:to>
      <xdr:col>24</xdr:col>
      <xdr:colOff>152400</xdr:colOff>
      <xdr:row>33</xdr:row>
      <xdr:rowOff>44196</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5702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60977</xdr:rowOff>
    </xdr:from>
    <xdr:ext cx="405111" cy="259045"/>
    <xdr:sp macro="" textlink="">
      <xdr:nvSpPr>
        <xdr:cNvPr id="60" name="【図書館】&#10;有形固定資産減価償却率平均値テキスト">
          <a:extLst>
            <a:ext uri="{FF2B5EF4-FFF2-40B4-BE49-F238E27FC236}">
              <a16:creationId xmlns:a16="http://schemas.microsoft.com/office/drawing/2014/main" id="{00000000-0008-0000-0F00-00003C000000}"/>
            </a:ext>
          </a:extLst>
        </xdr:cNvPr>
        <xdr:cNvSpPr txBox="1"/>
      </xdr:nvSpPr>
      <xdr:spPr>
        <a:xfrm>
          <a:off x="4673600" y="657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82550</xdr:rowOff>
    </xdr:from>
    <xdr:to>
      <xdr:col>24</xdr:col>
      <xdr:colOff>114300</xdr:colOff>
      <xdr:row>39</xdr:row>
      <xdr:rowOff>12700</xdr:rowOff>
    </xdr:to>
    <xdr:sp macro="" textlink="">
      <xdr:nvSpPr>
        <xdr:cNvPr id="61" name="フローチャート: 判断 60">
          <a:extLst>
            <a:ext uri="{FF2B5EF4-FFF2-40B4-BE49-F238E27FC236}">
              <a16:creationId xmlns:a16="http://schemas.microsoft.com/office/drawing/2014/main" id="{00000000-0008-0000-0F00-00003D000000}"/>
            </a:ext>
          </a:extLst>
        </xdr:cNvPr>
        <xdr:cNvSpPr/>
      </xdr:nvSpPr>
      <xdr:spPr>
        <a:xfrm>
          <a:off x="4584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57404</xdr:rowOff>
    </xdr:from>
    <xdr:to>
      <xdr:col>20</xdr:col>
      <xdr:colOff>38100</xdr:colOff>
      <xdr:row>38</xdr:row>
      <xdr:rowOff>159004</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3746500" y="657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xdr:rowOff>
    </xdr:from>
    <xdr:to>
      <xdr:col>15</xdr:col>
      <xdr:colOff>101600</xdr:colOff>
      <xdr:row>38</xdr:row>
      <xdr:rowOff>113284</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2857500" y="652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7112</xdr:rowOff>
    </xdr:from>
    <xdr:to>
      <xdr:col>10</xdr:col>
      <xdr:colOff>165100</xdr:colOff>
      <xdr:row>38</xdr:row>
      <xdr:rowOff>108712</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1968500"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112268</xdr:rowOff>
    </xdr:from>
    <xdr:to>
      <xdr:col>6</xdr:col>
      <xdr:colOff>38100</xdr:colOff>
      <xdr:row>38</xdr:row>
      <xdr:rowOff>42418</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1079500" y="645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F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148844</xdr:rowOff>
    </xdr:from>
    <xdr:to>
      <xdr:col>20</xdr:col>
      <xdr:colOff>38100</xdr:colOff>
      <xdr:row>35</xdr:row>
      <xdr:rowOff>78994</xdr:rowOff>
    </xdr:to>
    <xdr:sp macro="" textlink="">
      <xdr:nvSpPr>
        <xdr:cNvPr id="71" name="楕円 70">
          <a:extLst>
            <a:ext uri="{FF2B5EF4-FFF2-40B4-BE49-F238E27FC236}">
              <a16:creationId xmlns:a16="http://schemas.microsoft.com/office/drawing/2014/main" id="{00000000-0008-0000-0F00-000047000000}"/>
            </a:ext>
          </a:extLst>
        </xdr:cNvPr>
        <xdr:cNvSpPr/>
      </xdr:nvSpPr>
      <xdr:spPr>
        <a:xfrm>
          <a:off x="3746500" y="597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34</xdr:row>
      <xdr:rowOff>103124</xdr:rowOff>
    </xdr:from>
    <xdr:to>
      <xdr:col>15</xdr:col>
      <xdr:colOff>101600</xdr:colOff>
      <xdr:row>35</xdr:row>
      <xdr:rowOff>33274</xdr:rowOff>
    </xdr:to>
    <xdr:sp macro="" textlink="">
      <xdr:nvSpPr>
        <xdr:cNvPr id="72" name="楕円 71">
          <a:extLst>
            <a:ext uri="{FF2B5EF4-FFF2-40B4-BE49-F238E27FC236}">
              <a16:creationId xmlns:a16="http://schemas.microsoft.com/office/drawing/2014/main" id="{00000000-0008-0000-0F00-000048000000}"/>
            </a:ext>
          </a:extLst>
        </xdr:cNvPr>
        <xdr:cNvSpPr/>
      </xdr:nvSpPr>
      <xdr:spPr>
        <a:xfrm>
          <a:off x="2857500" y="593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153924</xdr:rowOff>
    </xdr:from>
    <xdr:to>
      <xdr:col>19</xdr:col>
      <xdr:colOff>177800</xdr:colOff>
      <xdr:row>35</xdr:row>
      <xdr:rowOff>28194</xdr:rowOff>
    </xdr:to>
    <xdr:cxnSp macro="">
      <xdr:nvCxnSpPr>
        <xdr:cNvPr id="73" name="直線コネクタ 72">
          <a:extLst>
            <a:ext uri="{FF2B5EF4-FFF2-40B4-BE49-F238E27FC236}">
              <a16:creationId xmlns:a16="http://schemas.microsoft.com/office/drawing/2014/main" id="{00000000-0008-0000-0F00-000049000000}"/>
            </a:ext>
          </a:extLst>
        </xdr:cNvPr>
        <xdr:cNvCxnSpPr/>
      </xdr:nvCxnSpPr>
      <xdr:spPr>
        <a:xfrm>
          <a:off x="2908300" y="59832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57404</xdr:rowOff>
    </xdr:from>
    <xdr:to>
      <xdr:col>10</xdr:col>
      <xdr:colOff>165100</xdr:colOff>
      <xdr:row>34</xdr:row>
      <xdr:rowOff>159004</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1968500" y="588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108204</xdr:rowOff>
    </xdr:from>
    <xdr:to>
      <xdr:col>15</xdr:col>
      <xdr:colOff>50800</xdr:colOff>
      <xdr:row>34</xdr:row>
      <xdr:rowOff>153924</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a:off x="2019300" y="59375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11684</xdr:rowOff>
    </xdr:from>
    <xdr:to>
      <xdr:col>6</xdr:col>
      <xdr:colOff>38100</xdr:colOff>
      <xdr:row>34</xdr:row>
      <xdr:rowOff>113284</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1079500" y="584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62484</xdr:rowOff>
    </xdr:from>
    <xdr:to>
      <xdr:col>10</xdr:col>
      <xdr:colOff>114300</xdr:colOff>
      <xdr:row>34</xdr:row>
      <xdr:rowOff>108204</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1130300" y="58917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150131</xdr:rowOff>
    </xdr:from>
    <xdr:ext cx="405111" cy="259045"/>
    <xdr:sp macro="" textlink="">
      <xdr:nvSpPr>
        <xdr:cNvPr id="78" name="n_1aveValue【図書館】&#10;有形固定資産減価償却率">
          <a:extLst>
            <a:ext uri="{FF2B5EF4-FFF2-40B4-BE49-F238E27FC236}">
              <a16:creationId xmlns:a16="http://schemas.microsoft.com/office/drawing/2014/main" id="{00000000-0008-0000-0F00-00004E000000}"/>
            </a:ext>
          </a:extLst>
        </xdr:cNvPr>
        <xdr:cNvSpPr txBox="1"/>
      </xdr:nvSpPr>
      <xdr:spPr>
        <a:xfrm>
          <a:off x="3582044" y="666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104411</xdr:rowOff>
    </xdr:from>
    <xdr:ext cx="405111" cy="259045"/>
    <xdr:sp macro="" textlink="">
      <xdr:nvSpPr>
        <xdr:cNvPr id="79" name="n_2aveValue【図書館】&#10;有形固定資産減価償却率">
          <a:extLst>
            <a:ext uri="{FF2B5EF4-FFF2-40B4-BE49-F238E27FC236}">
              <a16:creationId xmlns:a16="http://schemas.microsoft.com/office/drawing/2014/main" id="{00000000-0008-0000-0F00-00004F000000}"/>
            </a:ext>
          </a:extLst>
        </xdr:cNvPr>
        <xdr:cNvSpPr txBox="1"/>
      </xdr:nvSpPr>
      <xdr:spPr>
        <a:xfrm>
          <a:off x="2705744" y="661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99839</xdr:rowOff>
    </xdr:from>
    <xdr:ext cx="405111" cy="259045"/>
    <xdr:sp macro="" textlink="">
      <xdr:nvSpPr>
        <xdr:cNvPr id="80" name="n_3aveValue【図書館】&#10;有形固定資産減価償却率">
          <a:extLst>
            <a:ext uri="{FF2B5EF4-FFF2-40B4-BE49-F238E27FC236}">
              <a16:creationId xmlns:a16="http://schemas.microsoft.com/office/drawing/2014/main" id="{00000000-0008-0000-0F00-000050000000}"/>
            </a:ext>
          </a:extLst>
        </xdr:cNvPr>
        <xdr:cNvSpPr txBox="1"/>
      </xdr:nvSpPr>
      <xdr:spPr>
        <a:xfrm>
          <a:off x="1816744" y="661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33545</xdr:rowOff>
    </xdr:from>
    <xdr:ext cx="405111" cy="259045"/>
    <xdr:sp macro="" textlink="">
      <xdr:nvSpPr>
        <xdr:cNvPr id="81" name="n_4aveValue【図書館】&#10;有形固定資産減価償却率">
          <a:extLst>
            <a:ext uri="{FF2B5EF4-FFF2-40B4-BE49-F238E27FC236}">
              <a16:creationId xmlns:a16="http://schemas.microsoft.com/office/drawing/2014/main" id="{00000000-0008-0000-0F00-000051000000}"/>
            </a:ext>
          </a:extLst>
        </xdr:cNvPr>
        <xdr:cNvSpPr txBox="1"/>
      </xdr:nvSpPr>
      <xdr:spPr>
        <a:xfrm>
          <a:off x="927744" y="654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95521</xdr:rowOff>
    </xdr:from>
    <xdr:ext cx="405111" cy="259045"/>
    <xdr:sp macro="" textlink="">
      <xdr:nvSpPr>
        <xdr:cNvPr id="82" name="n_1mainValue【図書館】&#10;有形固定資産減価償却率">
          <a:extLst>
            <a:ext uri="{FF2B5EF4-FFF2-40B4-BE49-F238E27FC236}">
              <a16:creationId xmlns:a16="http://schemas.microsoft.com/office/drawing/2014/main" id="{00000000-0008-0000-0F00-000052000000}"/>
            </a:ext>
          </a:extLst>
        </xdr:cNvPr>
        <xdr:cNvSpPr txBox="1"/>
      </xdr:nvSpPr>
      <xdr:spPr>
        <a:xfrm>
          <a:off x="3582044" y="575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49801</xdr:rowOff>
    </xdr:from>
    <xdr:ext cx="405111" cy="259045"/>
    <xdr:sp macro="" textlink="">
      <xdr:nvSpPr>
        <xdr:cNvPr id="83" name="n_2mainValue【図書館】&#10;有形固定資産減価償却率">
          <a:extLst>
            <a:ext uri="{FF2B5EF4-FFF2-40B4-BE49-F238E27FC236}">
              <a16:creationId xmlns:a16="http://schemas.microsoft.com/office/drawing/2014/main" id="{00000000-0008-0000-0F00-000053000000}"/>
            </a:ext>
          </a:extLst>
        </xdr:cNvPr>
        <xdr:cNvSpPr txBox="1"/>
      </xdr:nvSpPr>
      <xdr:spPr>
        <a:xfrm>
          <a:off x="2705744" y="570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4081</xdr:rowOff>
    </xdr:from>
    <xdr:ext cx="405111" cy="259045"/>
    <xdr:sp macro="" textlink="">
      <xdr:nvSpPr>
        <xdr:cNvPr id="84" name="n_3mainValue【図書館】&#10;有形固定資産減価償却率">
          <a:extLst>
            <a:ext uri="{FF2B5EF4-FFF2-40B4-BE49-F238E27FC236}">
              <a16:creationId xmlns:a16="http://schemas.microsoft.com/office/drawing/2014/main" id="{00000000-0008-0000-0F00-000054000000}"/>
            </a:ext>
          </a:extLst>
        </xdr:cNvPr>
        <xdr:cNvSpPr txBox="1"/>
      </xdr:nvSpPr>
      <xdr:spPr>
        <a:xfrm>
          <a:off x="1816744" y="566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129811</xdr:rowOff>
    </xdr:from>
    <xdr:ext cx="405111" cy="259045"/>
    <xdr:sp macro="" textlink="">
      <xdr:nvSpPr>
        <xdr:cNvPr id="85" name="n_4mainValue【図書館】&#10;有形固定資産減価償却率">
          <a:extLst>
            <a:ext uri="{FF2B5EF4-FFF2-40B4-BE49-F238E27FC236}">
              <a16:creationId xmlns:a16="http://schemas.microsoft.com/office/drawing/2014/main" id="{00000000-0008-0000-0F00-000055000000}"/>
            </a:ext>
          </a:extLst>
        </xdr:cNvPr>
        <xdr:cNvSpPr txBox="1"/>
      </xdr:nvSpPr>
      <xdr:spPr>
        <a:xfrm>
          <a:off x="927744" y="561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00000000-0008-0000-0F00-000056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00000000-0008-0000-0F00-000057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00000000-0008-0000-0F00-000058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00000000-0008-0000-0F00-000059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a:extLst>
            <a:ext uri="{FF2B5EF4-FFF2-40B4-BE49-F238E27FC236}">
              <a16:creationId xmlns:a16="http://schemas.microsoft.com/office/drawing/2014/main" id="{00000000-0008-0000-0F00-00005E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00000000-0008-0000-0F00-00005F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00000000-0008-0000-0F00-000060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00000000-0008-0000-0F00-000061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a:extLst>
            <a:ext uri="{FF2B5EF4-FFF2-40B4-BE49-F238E27FC236}">
              <a16:creationId xmlns:a16="http://schemas.microsoft.com/office/drawing/2014/main" id="{00000000-0008-0000-0F00-000065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00000000-0008-0000-0F00-00006C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41</xdr:row>
      <xdr:rowOff>41910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flipV="1">
          <a:off x="10476865" y="57683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0" name="【図書館】&#10;一人当たり面積最小値テキスト">
          <a:extLst>
            <a:ext uri="{FF2B5EF4-FFF2-40B4-BE49-F238E27FC236}">
              <a16:creationId xmlns:a16="http://schemas.microsoft.com/office/drawing/2014/main" id="{00000000-0008-0000-0F00-00006E000000}"/>
            </a:ext>
          </a:extLst>
        </xdr:cNvPr>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2" name="【図書館】&#10;一人当たり面積最大値テキスト">
          <a:extLst>
            <a:ext uri="{FF2B5EF4-FFF2-40B4-BE49-F238E27FC236}">
              <a16:creationId xmlns:a16="http://schemas.microsoft.com/office/drawing/2014/main" id="{00000000-0008-0000-0F00-000070000000}"/>
            </a:ext>
          </a:extLst>
        </xdr:cNvPr>
        <xdr:cNvSpPr txBox="1"/>
      </xdr:nvSpPr>
      <xdr:spPr>
        <a:xfrm>
          <a:off x="10515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a:off x="10388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133367</xdr:rowOff>
    </xdr:from>
    <xdr:ext cx="469744" cy="259045"/>
    <xdr:sp macro="" textlink="">
      <xdr:nvSpPr>
        <xdr:cNvPr id="114" name="【図書館】&#10;一人当たり面積平均値テキスト">
          <a:extLst>
            <a:ext uri="{FF2B5EF4-FFF2-40B4-BE49-F238E27FC236}">
              <a16:creationId xmlns:a16="http://schemas.microsoft.com/office/drawing/2014/main" id="{00000000-0008-0000-0F00-000072000000}"/>
            </a:ext>
          </a:extLst>
        </xdr:cNvPr>
        <xdr:cNvSpPr txBox="1"/>
      </xdr:nvSpPr>
      <xdr:spPr>
        <a:xfrm>
          <a:off x="10515600" y="6648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154940</xdr:rowOff>
    </xdr:from>
    <xdr:to>
      <xdr:col>55</xdr:col>
      <xdr:colOff>50800</xdr:colOff>
      <xdr:row>39</xdr:row>
      <xdr:rowOff>85090</xdr:rowOff>
    </xdr:to>
    <xdr:sp macro="" textlink="">
      <xdr:nvSpPr>
        <xdr:cNvPr id="115" name="フローチャート: 判断 114">
          <a:extLst>
            <a:ext uri="{FF2B5EF4-FFF2-40B4-BE49-F238E27FC236}">
              <a16:creationId xmlns:a16="http://schemas.microsoft.com/office/drawing/2014/main" id="{00000000-0008-0000-0F00-000073000000}"/>
            </a:ext>
          </a:extLst>
        </xdr:cNvPr>
        <xdr:cNvSpPr/>
      </xdr:nvSpPr>
      <xdr:spPr>
        <a:xfrm>
          <a:off x="104267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16" name="フローチャート: 判断 115">
          <a:extLst>
            <a:ext uri="{FF2B5EF4-FFF2-40B4-BE49-F238E27FC236}">
              <a16:creationId xmlns:a16="http://schemas.microsoft.com/office/drawing/2014/main" id="{00000000-0008-0000-0F00-000074000000}"/>
            </a:ext>
          </a:extLst>
        </xdr:cNvPr>
        <xdr:cNvSpPr/>
      </xdr:nvSpPr>
      <xdr:spPr>
        <a:xfrm>
          <a:off x="9588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17" name="フローチャート: 判断 116">
          <a:extLst>
            <a:ext uri="{FF2B5EF4-FFF2-40B4-BE49-F238E27FC236}">
              <a16:creationId xmlns:a16="http://schemas.microsoft.com/office/drawing/2014/main" id="{00000000-0008-0000-0F00-000075000000}"/>
            </a:ext>
          </a:extLst>
        </xdr:cNvPr>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162560</xdr:rowOff>
    </xdr:from>
    <xdr:to>
      <xdr:col>41</xdr:col>
      <xdr:colOff>101600</xdr:colOff>
      <xdr:row>39</xdr:row>
      <xdr:rowOff>92710</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7810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6921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F00-000078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F00-000079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13970</xdr:rowOff>
    </xdr:from>
    <xdr:to>
      <xdr:col>50</xdr:col>
      <xdr:colOff>165100</xdr:colOff>
      <xdr:row>39</xdr:row>
      <xdr:rowOff>115570</xdr:rowOff>
    </xdr:to>
    <xdr:sp macro="" textlink="">
      <xdr:nvSpPr>
        <xdr:cNvPr id="125" name="楕円 124">
          <a:extLst>
            <a:ext uri="{FF2B5EF4-FFF2-40B4-BE49-F238E27FC236}">
              <a16:creationId xmlns:a16="http://schemas.microsoft.com/office/drawing/2014/main" id="{00000000-0008-0000-0F00-00007D000000}"/>
            </a:ext>
          </a:extLst>
        </xdr:cNvPr>
        <xdr:cNvSpPr/>
      </xdr:nvSpPr>
      <xdr:spPr>
        <a:xfrm>
          <a:off x="9588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13970</xdr:rowOff>
    </xdr:from>
    <xdr:to>
      <xdr:col>46</xdr:col>
      <xdr:colOff>38100</xdr:colOff>
      <xdr:row>39</xdr:row>
      <xdr:rowOff>115570</xdr:rowOff>
    </xdr:to>
    <xdr:sp macro="" textlink="">
      <xdr:nvSpPr>
        <xdr:cNvPr id="126" name="楕円 125">
          <a:extLst>
            <a:ext uri="{FF2B5EF4-FFF2-40B4-BE49-F238E27FC236}">
              <a16:creationId xmlns:a16="http://schemas.microsoft.com/office/drawing/2014/main" id="{00000000-0008-0000-0F00-00007E000000}"/>
            </a:ext>
          </a:extLst>
        </xdr:cNvPr>
        <xdr:cNvSpPr/>
      </xdr:nvSpPr>
      <xdr:spPr>
        <a:xfrm>
          <a:off x="8699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64770</xdr:rowOff>
    </xdr:from>
    <xdr:to>
      <xdr:col>50</xdr:col>
      <xdr:colOff>114300</xdr:colOff>
      <xdr:row>39</xdr:row>
      <xdr:rowOff>64770</xdr:rowOff>
    </xdr:to>
    <xdr:cxnSp macro="">
      <xdr:nvCxnSpPr>
        <xdr:cNvPr id="127" name="直線コネクタ 126">
          <a:extLst>
            <a:ext uri="{FF2B5EF4-FFF2-40B4-BE49-F238E27FC236}">
              <a16:creationId xmlns:a16="http://schemas.microsoft.com/office/drawing/2014/main" id="{00000000-0008-0000-0F00-00007F000000}"/>
            </a:ext>
          </a:extLst>
        </xdr:cNvPr>
        <xdr:cNvCxnSpPr/>
      </xdr:nvCxnSpPr>
      <xdr:spPr>
        <a:xfrm>
          <a:off x="8750300" y="675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13970</xdr:rowOff>
    </xdr:from>
    <xdr:to>
      <xdr:col>41</xdr:col>
      <xdr:colOff>101600</xdr:colOff>
      <xdr:row>39</xdr:row>
      <xdr:rowOff>115570</xdr:rowOff>
    </xdr:to>
    <xdr:sp macro="" textlink="">
      <xdr:nvSpPr>
        <xdr:cNvPr id="128" name="楕円 127">
          <a:extLst>
            <a:ext uri="{FF2B5EF4-FFF2-40B4-BE49-F238E27FC236}">
              <a16:creationId xmlns:a16="http://schemas.microsoft.com/office/drawing/2014/main" id="{00000000-0008-0000-0F00-000080000000}"/>
            </a:ext>
          </a:extLst>
        </xdr:cNvPr>
        <xdr:cNvSpPr/>
      </xdr:nvSpPr>
      <xdr:spPr>
        <a:xfrm>
          <a:off x="7810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64770</xdr:rowOff>
    </xdr:from>
    <xdr:to>
      <xdr:col>45</xdr:col>
      <xdr:colOff>177800</xdr:colOff>
      <xdr:row>39</xdr:row>
      <xdr:rowOff>64770</xdr:rowOff>
    </xdr:to>
    <xdr:cxnSp macro="">
      <xdr:nvCxnSpPr>
        <xdr:cNvPr id="129" name="直線コネクタ 128">
          <a:extLst>
            <a:ext uri="{FF2B5EF4-FFF2-40B4-BE49-F238E27FC236}">
              <a16:creationId xmlns:a16="http://schemas.microsoft.com/office/drawing/2014/main" id="{00000000-0008-0000-0F00-000081000000}"/>
            </a:ext>
          </a:extLst>
        </xdr:cNvPr>
        <xdr:cNvCxnSpPr/>
      </xdr:nvCxnSpPr>
      <xdr:spPr>
        <a:xfrm>
          <a:off x="7861300" y="675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52070</xdr:rowOff>
    </xdr:from>
    <xdr:to>
      <xdr:col>36</xdr:col>
      <xdr:colOff>165100</xdr:colOff>
      <xdr:row>39</xdr:row>
      <xdr:rowOff>153670</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6921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64770</xdr:rowOff>
    </xdr:from>
    <xdr:to>
      <xdr:col>41</xdr:col>
      <xdr:colOff>50800</xdr:colOff>
      <xdr:row>39</xdr:row>
      <xdr:rowOff>102870</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flipV="1">
          <a:off x="6972300" y="6751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116857</xdr:rowOff>
    </xdr:from>
    <xdr:ext cx="469744" cy="259045"/>
    <xdr:sp macro="" textlink="">
      <xdr:nvSpPr>
        <xdr:cNvPr id="132" name="n_1aveValue【図書館】&#10;一人当たり面積">
          <a:extLst>
            <a:ext uri="{FF2B5EF4-FFF2-40B4-BE49-F238E27FC236}">
              <a16:creationId xmlns:a16="http://schemas.microsoft.com/office/drawing/2014/main" id="{00000000-0008-0000-0F00-000084000000}"/>
            </a:ext>
          </a:extLst>
        </xdr:cNvPr>
        <xdr:cNvSpPr txBox="1"/>
      </xdr:nvSpPr>
      <xdr:spPr>
        <a:xfrm>
          <a:off x="93917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33" name="n_2aveValue【図書館】&#10;一人当たり面積">
          <a:extLst>
            <a:ext uri="{FF2B5EF4-FFF2-40B4-BE49-F238E27FC236}">
              <a16:creationId xmlns:a16="http://schemas.microsoft.com/office/drawing/2014/main" id="{00000000-0008-0000-0F00-000085000000}"/>
            </a:ext>
          </a:extLst>
        </xdr:cNvPr>
        <xdr:cNvSpPr txBox="1"/>
      </xdr:nvSpPr>
      <xdr:spPr>
        <a:xfrm>
          <a:off x="8515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109237</xdr:rowOff>
    </xdr:from>
    <xdr:ext cx="469744" cy="259045"/>
    <xdr:sp macro="" textlink="">
      <xdr:nvSpPr>
        <xdr:cNvPr id="134" name="n_3aveValue【図書館】&#10;一人当たり面積">
          <a:extLst>
            <a:ext uri="{FF2B5EF4-FFF2-40B4-BE49-F238E27FC236}">
              <a16:creationId xmlns:a16="http://schemas.microsoft.com/office/drawing/2014/main" id="{00000000-0008-0000-0F00-000086000000}"/>
            </a:ext>
          </a:extLst>
        </xdr:cNvPr>
        <xdr:cNvSpPr txBox="1"/>
      </xdr:nvSpPr>
      <xdr:spPr>
        <a:xfrm>
          <a:off x="7626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124477</xdr:rowOff>
    </xdr:from>
    <xdr:ext cx="469744" cy="259045"/>
    <xdr:sp macro="" textlink="">
      <xdr:nvSpPr>
        <xdr:cNvPr id="135" name="n_4aveValue【図書館】&#10;一人当たり面積">
          <a:extLst>
            <a:ext uri="{FF2B5EF4-FFF2-40B4-BE49-F238E27FC236}">
              <a16:creationId xmlns:a16="http://schemas.microsoft.com/office/drawing/2014/main" id="{00000000-0008-0000-0F00-000087000000}"/>
            </a:ext>
          </a:extLst>
        </xdr:cNvPr>
        <xdr:cNvSpPr txBox="1"/>
      </xdr:nvSpPr>
      <xdr:spPr>
        <a:xfrm>
          <a:off x="67374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106697</xdr:rowOff>
    </xdr:from>
    <xdr:ext cx="469744" cy="259045"/>
    <xdr:sp macro="" textlink="">
      <xdr:nvSpPr>
        <xdr:cNvPr id="136" name="n_1mainValue【図書館】&#10;一人当たり面積">
          <a:extLst>
            <a:ext uri="{FF2B5EF4-FFF2-40B4-BE49-F238E27FC236}">
              <a16:creationId xmlns:a16="http://schemas.microsoft.com/office/drawing/2014/main" id="{00000000-0008-0000-0F00-000088000000}"/>
            </a:ext>
          </a:extLst>
        </xdr:cNvPr>
        <xdr:cNvSpPr txBox="1"/>
      </xdr:nvSpPr>
      <xdr:spPr>
        <a:xfrm>
          <a:off x="93917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106697</xdr:rowOff>
    </xdr:from>
    <xdr:ext cx="469744" cy="259045"/>
    <xdr:sp macro="" textlink="">
      <xdr:nvSpPr>
        <xdr:cNvPr id="137" name="n_2mainValue【図書館】&#10;一人当たり面積">
          <a:extLst>
            <a:ext uri="{FF2B5EF4-FFF2-40B4-BE49-F238E27FC236}">
              <a16:creationId xmlns:a16="http://schemas.microsoft.com/office/drawing/2014/main" id="{00000000-0008-0000-0F00-000089000000}"/>
            </a:ext>
          </a:extLst>
        </xdr:cNvPr>
        <xdr:cNvSpPr txBox="1"/>
      </xdr:nvSpPr>
      <xdr:spPr>
        <a:xfrm>
          <a:off x="8515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106697</xdr:rowOff>
    </xdr:from>
    <xdr:ext cx="469744" cy="259045"/>
    <xdr:sp macro="" textlink="">
      <xdr:nvSpPr>
        <xdr:cNvPr id="138" name="n_3mainValue【図書館】&#10;一人当たり面積">
          <a:extLst>
            <a:ext uri="{FF2B5EF4-FFF2-40B4-BE49-F238E27FC236}">
              <a16:creationId xmlns:a16="http://schemas.microsoft.com/office/drawing/2014/main" id="{00000000-0008-0000-0F00-00008A000000}"/>
            </a:ext>
          </a:extLst>
        </xdr:cNvPr>
        <xdr:cNvSpPr txBox="1"/>
      </xdr:nvSpPr>
      <xdr:spPr>
        <a:xfrm>
          <a:off x="7626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144797</xdr:rowOff>
    </xdr:from>
    <xdr:ext cx="469744" cy="259045"/>
    <xdr:sp macro="" textlink="">
      <xdr:nvSpPr>
        <xdr:cNvPr id="139" name="n_4mainValue【図書館】&#10;一人当たり面積">
          <a:extLst>
            <a:ext uri="{FF2B5EF4-FFF2-40B4-BE49-F238E27FC236}">
              <a16:creationId xmlns:a16="http://schemas.microsoft.com/office/drawing/2014/main" id="{00000000-0008-0000-0F00-00008B000000}"/>
            </a:ext>
          </a:extLst>
        </xdr:cNvPr>
        <xdr:cNvSpPr txBox="1"/>
      </xdr:nvSpPr>
      <xdr:spPr>
        <a:xfrm>
          <a:off x="67374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00000000-0008-0000-0F00-00008C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00000000-0008-0000-0F00-00008D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00000000-0008-0000-0F00-00008E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00000000-0008-0000-0F00-00008F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00000000-0008-0000-0F00-000090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00000000-0008-0000-0F00-000091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a:extLst>
            <a:ext uri="{FF2B5EF4-FFF2-40B4-BE49-F238E27FC236}">
              <a16:creationId xmlns:a16="http://schemas.microsoft.com/office/drawing/2014/main" id="{00000000-0008-0000-0F00-000094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id="{00000000-0008-0000-0F00-000095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a:extLst>
            <a:ext uri="{FF2B5EF4-FFF2-40B4-BE49-F238E27FC236}">
              <a16:creationId xmlns:a16="http://schemas.microsoft.com/office/drawing/2014/main" id="{00000000-0008-0000-0F00-000096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1" name="直線コネクタ 150">
          <a:extLst>
            <a:ext uri="{FF2B5EF4-FFF2-40B4-BE49-F238E27FC236}">
              <a16:creationId xmlns:a16="http://schemas.microsoft.com/office/drawing/2014/main" id="{00000000-0008-0000-0F00-000097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2" name="テキスト ボックス 151">
          <a:extLst>
            <a:ext uri="{FF2B5EF4-FFF2-40B4-BE49-F238E27FC236}">
              <a16:creationId xmlns:a16="http://schemas.microsoft.com/office/drawing/2014/main" id="{00000000-0008-0000-0F00-000098000000}"/>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3" name="直線コネクタ 152">
          <a:extLst>
            <a:ext uri="{FF2B5EF4-FFF2-40B4-BE49-F238E27FC236}">
              <a16:creationId xmlns:a16="http://schemas.microsoft.com/office/drawing/2014/main" id="{00000000-0008-0000-0F00-000099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4" name="テキスト ボックス 153">
          <a:extLst>
            <a:ext uri="{FF2B5EF4-FFF2-40B4-BE49-F238E27FC236}">
              <a16:creationId xmlns:a16="http://schemas.microsoft.com/office/drawing/2014/main" id="{00000000-0008-0000-0F00-00009A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5" name="直線コネクタ 154">
          <a:extLst>
            <a:ext uri="{FF2B5EF4-FFF2-40B4-BE49-F238E27FC236}">
              <a16:creationId xmlns:a16="http://schemas.microsoft.com/office/drawing/2014/main" id="{00000000-0008-0000-0F00-00009B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a:extLst>
            <a:ext uri="{FF2B5EF4-FFF2-40B4-BE49-F238E27FC236}">
              <a16:creationId xmlns:a16="http://schemas.microsoft.com/office/drawing/2014/main" id="{00000000-0008-0000-0F00-0000A1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169164</xdr:rowOff>
    </xdr:from>
    <xdr:to>
      <xdr:col>24</xdr:col>
      <xdr:colOff>62865</xdr:colOff>
      <xdr:row>63</xdr:row>
      <xdr:rowOff>109728</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flipV="1">
          <a:off x="4634865" y="9598914"/>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113555</xdr:rowOff>
    </xdr:from>
    <xdr:ext cx="405111" cy="259045"/>
    <xdr:sp macro="" textlink="">
      <xdr:nvSpPr>
        <xdr:cNvPr id="163" name="【体育館・プール】&#10;有形固定資産減価償却率最小値テキスト">
          <a:extLst>
            <a:ext uri="{FF2B5EF4-FFF2-40B4-BE49-F238E27FC236}">
              <a16:creationId xmlns:a16="http://schemas.microsoft.com/office/drawing/2014/main" id="{00000000-0008-0000-0F00-0000A3000000}"/>
            </a:ext>
          </a:extLst>
        </xdr:cNvPr>
        <xdr:cNvSpPr txBox="1"/>
      </xdr:nvSpPr>
      <xdr:spPr>
        <a:xfrm>
          <a:off x="4673600" y="1091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109728</xdr:rowOff>
    </xdr:from>
    <xdr:to>
      <xdr:col>24</xdr:col>
      <xdr:colOff>152400</xdr:colOff>
      <xdr:row>63</xdr:row>
      <xdr:rowOff>109728</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4546600" y="1091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115841</xdr:rowOff>
    </xdr:from>
    <xdr:ext cx="405111" cy="259045"/>
    <xdr:sp macro="" textlink="">
      <xdr:nvSpPr>
        <xdr:cNvPr id="165" name="【体育館・プール】&#10;有形固定資産減価償却率最大値テキスト">
          <a:extLst>
            <a:ext uri="{FF2B5EF4-FFF2-40B4-BE49-F238E27FC236}">
              <a16:creationId xmlns:a16="http://schemas.microsoft.com/office/drawing/2014/main" id="{00000000-0008-0000-0F00-0000A5000000}"/>
            </a:ext>
          </a:extLst>
        </xdr:cNvPr>
        <xdr:cNvSpPr txBox="1"/>
      </xdr:nvSpPr>
      <xdr:spPr>
        <a:xfrm>
          <a:off x="4673600" y="9374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169164</xdr:rowOff>
    </xdr:from>
    <xdr:to>
      <xdr:col>24</xdr:col>
      <xdr:colOff>152400</xdr:colOff>
      <xdr:row>55</xdr:row>
      <xdr:rowOff>169164</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4546600" y="959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115079</xdr:rowOff>
    </xdr:from>
    <xdr:ext cx="405111" cy="259045"/>
    <xdr:sp macro="" textlink="">
      <xdr:nvSpPr>
        <xdr:cNvPr id="167" name="【体育館・プール】&#10;有形固定資産減価償却率平均値テキスト">
          <a:extLst>
            <a:ext uri="{FF2B5EF4-FFF2-40B4-BE49-F238E27FC236}">
              <a16:creationId xmlns:a16="http://schemas.microsoft.com/office/drawing/2014/main" id="{00000000-0008-0000-0F00-0000A7000000}"/>
            </a:ext>
          </a:extLst>
        </xdr:cNvPr>
        <xdr:cNvSpPr txBox="1"/>
      </xdr:nvSpPr>
      <xdr:spPr>
        <a:xfrm>
          <a:off x="4673600" y="102306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136652</xdr:rowOff>
    </xdr:from>
    <xdr:to>
      <xdr:col>24</xdr:col>
      <xdr:colOff>114300</xdr:colOff>
      <xdr:row>60</xdr:row>
      <xdr:rowOff>66802</xdr:rowOff>
    </xdr:to>
    <xdr:sp macro="" textlink="">
      <xdr:nvSpPr>
        <xdr:cNvPr id="168" name="フローチャート: 判断 167">
          <a:extLst>
            <a:ext uri="{FF2B5EF4-FFF2-40B4-BE49-F238E27FC236}">
              <a16:creationId xmlns:a16="http://schemas.microsoft.com/office/drawing/2014/main" id="{00000000-0008-0000-0F00-0000A8000000}"/>
            </a:ext>
          </a:extLst>
        </xdr:cNvPr>
        <xdr:cNvSpPr/>
      </xdr:nvSpPr>
      <xdr:spPr>
        <a:xfrm>
          <a:off x="4584700" y="1025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93218</xdr:rowOff>
    </xdr:from>
    <xdr:to>
      <xdr:col>20</xdr:col>
      <xdr:colOff>38100</xdr:colOff>
      <xdr:row>60</xdr:row>
      <xdr:rowOff>23368</xdr:rowOff>
    </xdr:to>
    <xdr:sp macro="" textlink="">
      <xdr:nvSpPr>
        <xdr:cNvPr id="169" name="フローチャート: 判断 168">
          <a:extLst>
            <a:ext uri="{FF2B5EF4-FFF2-40B4-BE49-F238E27FC236}">
              <a16:creationId xmlns:a16="http://schemas.microsoft.com/office/drawing/2014/main" id="{00000000-0008-0000-0F00-0000A9000000}"/>
            </a:ext>
          </a:extLst>
        </xdr:cNvPr>
        <xdr:cNvSpPr/>
      </xdr:nvSpPr>
      <xdr:spPr>
        <a:xfrm>
          <a:off x="3746500" y="1020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52070</xdr:rowOff>
    </xdr:from>
    <xdr:to>
      <xdr:col>15</xdr:col>
      <xdr:colOff>101600</xdr:colOff>
      <xdr:row>59</xdr:row>
      <xdr:rowOff>153670</xdr:rowOff>
    </xdr:to>
    <xdr:sp macro="" textlink="">
      <xdr:nvSpPr>
        <xdr:cNvPr id="170" name="フローチャート: 判断 169">
          <a:extLst>
            <a:ext uri="{FF2B5EF4-FFF2-40B4-BE49-F238E27FC236}">
              <a16:creationId xmlns:a16="http://schemas.microsoft.com/office/drawing/2014/main" id="{00000000-0008-0000-0F00-0000AA000000}"/>
            </a:ext>
          </a:extLst>
        </xdr:cNvPr>
        <xdr:cNvSpPr/>
      </xdr:nvSpPr>
      <xdr:spPr>
        <a:xfrm>
          <a:off x="2857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97790</xdr:rowOff>
    </xdr:from>
    <xdr:to>
      <xdr:col>10</xdr:col>
      <xdr:colOff>165100</xdr:colOff>
      <xdr:row>60</xdr:row>
      <xdr:rowOff>27940</xdr:rowOff>
    </xdr:to>
    <xdr:sp macro="" textlink="">
      <xdr:nvSpPr>
        <xdr:cNvPr id="171" name="フローチャート: 判断 170">
          <a:extLst>
            <a:ext uri="{FF2B5EF4-FFF2-40B4-BE49-F238E27FC236}">
              <a16:creationId xmlns:a16="http://schemas.microsoft.com/office/drawing/2014/main" id="{00000000-0008-0000-0F00-0000AB000000}"/>
            </a:ext>
          </a:extLst>
        </xdr:cNvPr>
        <xdr:cNvSpPr/>
      </xdr:nvSpPr>
      <xdr:spPr>
        <a:xfrm>
          <a:off x="1968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31496</xdr:rowOff>
    </xdr:from>
    <xdr:to>
      <xdr:col>6</xdr:col>
      <xdr:colOff>38100</xdr:colOff>
      <xdr:row>59</xdr:row>
      <xdr:rowOff>133096</xdr:rowOff>
    </xdr:to>
    <xdr:sp macro="" textlink="">
      <xdr:nvSpPr>
        <xdr:cNvPr id="172" name="フローチャート: 判断 171">
          <a:extLst>
            <a:ext uri="{FF2B5EF4-FFF2-40B4-BE49-F238E27FC236}">
              <a16:creationId xmlns:a16="http://schemas.microsoft.com/office/drawing/2014/main" id="{00000000-0008-0000-0F00-0000AC000000}"/>
            </a:ext>
          </a:extLst>
        </xdr:cNvPr>
        <xdr:cNvSpPr/>
      </xdr:nvSpPr>
      <xdr:spPr>
        <a:xfrm>
          <a:off x="10795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00000000-0008-0000-0F00-0000AD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00000000-0008-0000-0F00-0000AE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00000000-0008-0000-0F00-0000AF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000000-0008-0000-0F00-0000B0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F00-0000B1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148082</xdr:rowOff>
    </xdr:from>
    <xdr:to>
      <xdr:col>20</xdr:col>
      <xdr:colOff>38100</xdr:colOff>
      <xdr:row>61</xdr:row>
      <xdr:rowOff>78232</xdr:rowOff>
    </xdr:to>
    <xdr:sp macro="" textlink="">
      <xdr:nvSpPr>
        <xdr:cNvPr id="178" name="楕円 177">
          <a:extLst>
            <a:ext uri="{FF2B5EF4-FFF2-40B4-BE49-F238E27FC236}">
              <a16:creationId xmlns:a16="http://schemas.microsoft.com/office/drawing/2014/main" id="{00000000-0008-0000-0F00-0000B2000000}"/>
            </a:ext>
          </a:extLst>
        </xdr:cNvPr>
        <xdr:cNvSpPr/>
      </xdr:nvSpPr>
      <xdr:spPr>
        <a:xfrm>
          <a:off x="3746500" y="1043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97790</xdr:rowOff>
    </xdr:from>
    <xdr:to>
      <xdr:col>15</xdr:col>
      <xdr:colOff>101600</xdr:colOff>
      <xdr:row>61</xdr:row>
      <xdr:rowOff>27940</xdr:rowOff>
    </xdr:to>
    <xdr:sp macro="" textlink="">
      <xdr:nvSpPr>
        <xdr:cNvPr id="179" name="楕円 178">
          <a:extLst>
            <a:ext uri="{FF2B5EF4-FFF2-40B4-BE49-F238E27FC236}">
              <a16:creationId xmlns:a16="http://schemas.microsoft.com/office/drawing/2014/main" id="{00000000-0008-0000-0F00-0000B3000000}"/>
            </a:ext>
          </a:extLst>
        </xdr:cNvPr>
        <xdr:cNvSpPr/>
      </xdr:nvSpPr>
      <xdr:spPr>
        <a:xfrm>
          <a:off x="2857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148590</xdr:rowOff>
    </xdr:from>
    <xdr:to>
      <xdr:col>19</xdr:col>
      <xdr:colOff>177800</xdr:colOff>
      <xdr:row>61</xdr:row>
      <xdr:rowOff>27432</xdr:rowOff>
    </xdr:to>
    <xdr:cxnSp macro="">
      <xdr:nvCxnSpPr>
        <xdr:cNvPr id="180" name="直線コネクタ 179">
          <a:extLst>
            <a:ext uri="{FF2B5EF4-FFF2-40B4-BE49-F238E27FC236}">
              <a16:creationId xmlns:a16="http://schemas.microsoft.com/office/drawing/2014/main" id="{00000000-0008-0000-0F00-0000B4000000}"/>
            </a:ext>
          </a:extLst>
        </xdr:cNvPr>
        <xdr:cNvCxnSpPr/>
      </xdr:nvCxnSpPr>
      <xdr:spPr>
        <a:xfrm>
          <a:off x="2908300" y="1043559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47498</xdr:rowOff>
    </xdr:from>
    <xdr:to>
      <xdr:col>10</xdr:col>
      <xdr:colOff>165100</xdr:colOff>
      <xdr:row>60</xdr:row>
      <xdr:rowOff>149098</xdr:rowOff>
    </xdr:to>
    <xdr:sp macro="" textlink="">
      <xdr:nvSpPr>
        <xdr:cNvPr id="181" name="楕円 180">
          <a:extLst>
            <a:ext uri="{FF2B5EF4-FFF2-40B4-BE49-F238E27FC236}">
              <a16:creationId xmlns:a16="http://schemas.microsoft.com/office/drawing/2014/main" id="{00000000-0008-0000-0F00-0000B5000000}"/>
            </a:ext>
          </a:extLst>
        </xdr:cNvPr>
        <xdr:cNvSpPr/>
      </xdr:nvSpPr>
      <xdr:spPr>
        <a:xfrm>
          <a:off x="1968500" y="1033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98298</xdr:rowOff>
    </xdr:from>
    <xdr:to>
      <xdr:col>15</xdr:col>
      <xdr:colOff>50800</xdr:colOff>
      <xdr:row>60</xdr:row>
      <xdr:rowOff>148590</xdr:rowOff>
    </xdr:to>
    <xdr:cxnSp macro="">
      <xdr:nvCxnSpPr>
        <xdr:cNvPr id="182" name="直線コネクタ 181">
          <a:extLst>
            <a:ext uri="{FF2B5EF4-FFF2-40B4-BE49-F238E27FC236}">
              <a16:creationId xmlns:a16="http://schemas.microsoft.com/office/drawing/2014/main" id="{00000000-0008-0000-0F00-0000B6000000}"/>
            </a:ext>
          </a:extLst>
        </xdr:cNvPr>
        <xdr:cNvCxnSpPr/>
      </xdr:nvCxnSpPr>
      <xdr:spPr>
        <a:xfrm>
          <a:off x="2019300" y="1038529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15494</xdr:rowOff>
    </xdr:from>
    <xdr:to>
      <xdr:col>6</xdr:col>
      <xdr:colOff>38100</xdr:colOff>
      <xdr:row>60</xdr:row>
      <xdr:rowOff>117094</xdr:rowOff>
    </xdr:to>
    <xdr:sp macro="" textlink="">
      <xdr:nvSpPr>
        <xdr:cNvPr id="183" name="楕円 182">
          <a:extLst>
            <a:ext uri="{FF2B5EF4-FFF2-40B4-BE49-F238E27FC236}">
              <a16:creationId xmlns:a16="http://schemas.microsoft.com/office/drawing/2014/main" id="{00000000-0008-0000-0F00-0000B7000000}"/>
            </a:ext>
          </a:extLst>
        </xdr:cNvPr>
        <xdr:cNvSpPr/>
      </xdr:nvSpPr>
      <xdr:spPr>
        <a:xfrm>
          <a:off x="1079500" y="1030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66294</xdr:rowOff>
    </xdr:from>
    <xdr:to>
      <xdr:col>10</xdr:col>
      <xdr:colOff>114300</xdr:colOff>
      <xdr:row>60</xdr:row>
      <xdr:rowOff>98298</xdr:rowOff>
    </xdr:to>
    <xdr:cxnSp macro="">
      <xdr:nvCxnSpPr>
        <xdr:cNvPr id="184" name="直線コネクタ 183">
          <a:extLst>
            <a:ext uri="{FF2B5EF4-FFF2-40B4-BE49-F238E27FC236}">
              <a16:creationId xmlns:a16="http://schemas.microsoft.com/office/drawing/2014/main" id="{00000000-0008-0000-0F00-0000B8000000}"/>
            </a:ext>
          </a:extLst>
        </xdr:cNvPr>
        <xdr:cNvCxnSpPr/>
      </xdr:nvCxnSpPr>
      <xdr:spPr>
        <a:xfrm>
          <a:off x="1130300" y="1035329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39895</xdr:rowOff>
    </xdr:from>
    <xdr:ext cx="405111" cy="259045"/>
    <xdr:sp macro="" textlink="">
      <xdr:nvSpPr>
        <xdr:cNvPr id="185" name="n_1aveValue【体育館・プール】&#10;有形固定資産減価償却率">
          <a:extLst>
            <a:ext uri="{FF2B5EF4-FFF2-40B4-BE49-F238E27FC236}">
              <a16:creationId xmlns:a16="http://schemas.microsoft.com/office/drawing/2014/main" id="{00000000-0008-0000-0F00-0000B9000000}"/>
            </a:ext>
          </a:extLst>
        </xdr:cNvPr>
        <xdr:cNvSpPr txBox="1"/>
      </xdr:nvSpPr>
      <xdr:spPr>
        <a:xfrm>
          <a:off x="3582044" y="998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170197</xdr:rowOff>
    </xdr:from>
    <xdr:ext cx="405111" cy="259045"/>
    <xdr:sp macro="" textlink="">
      <xdr:nvSpPr>
        <xdr:cNvPr id="186" name="n_2aveValue【体育館・プール】&#10;有形固定資産減価償却率">
          <a:extLst>
            <a:ext uri="{FF2B5EF4-FFF2-40B4-BE49-F238E27FC236}">
              <a16:creationId xmlns:a16="http://schemas.microsoft.com/office/drawing/2014/main" id="{00000000-0008-0000-0F00-0000BA000000}"/>
            </a:ext>
          </a:extLst>
        </xdr:cNvPr>
        <xdr:cNvSpPr txBox="1"/>
      </xdr:nvSpPr>
      <xdr:spPr>
        <a:xfrm>
          <a:off x="2705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44467</xdr:rowOff>
    </xdr:from>
    <xdr:ext cx="405111" cy="259045"/>
    <xdr:sp macro="" textlink="">
      <xdr:nvSpPr>
        <xdr:cNvPr id="187" name="n_3aveValue【体育館・プール】&#10;有形固定資産減価償却率">
          <a:extLst>
            <a:ext uri="{FF2B5EF4-FFF2-40B4-BE49-F238E27FC236}">
              <a16:creationId xmlns:a16="http://schemas.microsoft.com/office/drawing/2014/main" id="{00000000-0008-0000-0F00-0000BB000000}"/>
            </a:ext>
          </a:extLst>
        </xdr:cNvPr>
        <xdr:cNvSpPr txBox="1"/>
      </xdr:nvSpPr>
      <xdr:spPr>
        <a:xfrm>
          <a:off x="1816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149623</xdr:rowOff>
    </xdr:from>
    <xdr:ext cx="405111" cy="259045"/>
    <xdr:sp macro="" textlink="">
      <xdr:nvSpPr>
        <xdr:cNvPr id="188" name="n_4aveValue【体育館・プール】&#10;有形固定資産減価償却率">
          <a:extLst>
            <a:ext uri="{FF2B5EF4-FFF2-40B4-BE49-F238E27FC236}">
              <a16:creationId xmlns:a16="http://schemas.microsoft.com/office/drawing/2014/main" id="{00000000-0008-0000-0F00-0000BC000000}"/>
            </a:ext>
          </a:extLst>
        </xdr:cNvPr>
        <xdr:cNvSpPr txBox="1"/>
      </xdr:nvSpPr>
      <xdr:spPr>
        <a:xfrm>
          <a:off x="927744" y="992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69359</xdr:rowOff>
    </xdr:from>
    <xdr:ext cx="405111" cy="259045"/>
    <xdr:sp macro="" textlink="">
      <xdr:nvSpPr>
        <xdr:cNvPr id="189" name="n_1mainValue【体育館・プール】&#10;有形固定資産減価償却率">
          <a:extLst>
            <a:ext uri="{FF2B5EF4-FFF2-40B4-BE49-F238E27FC236}">
              <a16:creationId xmlns:a16="http://schemas.microsoft.com/office/drawing/2014/main" id="{00000000-0008-0000-0F00-0000BD000000}"/>
            </a:ext>
          </a:extLst>
        </xdr:cNvPr>
        <xdr:cNvSpPr txBox="1"/>
      </xdr:nvSpPr>
      <xdr:spPr>
        <a:xfrm>
          <a:off x="3582044" y="1052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19067</xdr:rowOff>
    </xdr:from>
    <xdr:ext cx="405111" cy="259045"/>
    <xdr:sp macro="" textlink="">
      <xdr:nvSpPr>
        <xdr:cNvPr id="190" name="n_2mainValue【体育館・プール】&#10;有形固定資産減価償却率">
          <a:extLst>
            <a:ext uri="{FF2B5EF4-FFF2-40B4-BE49-F238E27FC236}">
              <a16:creationId xmlns:a16="http://schemas.microsoft.com/office/drawing/2014/main" id="{00000000-0008-0000-0F00-0000BE000000}"/>
            </a:ext>
          </a:extLst>
        </xdr:cNvPr>
        <xdr:cNvSpPr txBox="1"/>
      </xdr:nvSpPr>
      <xdr:spPr>
        <a:xfrm>
          <a:off x="2705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140225</xdr:rowOff>
    </xdr:from>
    <xdr:ext cx="405111" cy="259045"/>
    <xdr:sp macro="" textlink="">
      <xdr:nvSpPr>
        <xdr:cNvPr id="191" name="n_3mainValue【体育館・プール】&#10;有形固定資産減価償却率">
          <a:extLst>
            <a:ext uri="{FF2B5EF4-FFF2-40B4-BE49-F238E27FC236}">
              <a16:creationId xmlns:a16="http://schemas.microsoft.com/office/drawing/2014/main" id="{00000000-0008-0000-0F00-0000BF000000}"/>
            </a:ext>
          </a:extLst>
        </xdr:cNvPr>
        <xdr:cNvSpPr txBox="1"/>
      </xdr:nvSpPr>
      <xdr:spPr>
        <a:xfrm>
          <a:off x="1816744" y="10427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108221</xdr:rowOff>
    </xdr:from>
    <xdr:ext cx="405111" cy="259045"/>
    <xdr:sp macro="" textlink="">
      <xdr:nvSpPr>
        <xdr:cNvPr id="192" name="n_4mainValue【体育館・プール】&#10;有形固定資産減価償却率">
          <a:extLst>
            <a:ext uri="{FF2B5EF4-FFF2-40B4-BE49-F238E27FC236}">
              <a16:creationId xmlns:a16="http://schemas.microsoft.com/office/drawing/2014/main" id="{00000000-0008-0000-0F00-0000C0000000}"/>
            </a:ext>
          </a:extLst>
        </xdr:cNvPr>
        <xdr:cNvSpPr txBox="1"/>
      </xdr:nvSpPr>
      <xdr:spPr>
        <a:xfrm>
          <a:off x="927744" y="1039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a:extLst>
            <a:ext uri="{FF2B5EF4-FFF2-40B4-BE49-F238E27FC236}">
              <a16:creationId xmlns:a16="http://schemas.microsoft.com/office/drawing/2014/main" id="{00000000-0008-0000-0F00-0000C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a:extLst>
            <a:ext uri="{FF2B5EF4-FFF2-40B4-BE49-F238E27FC236}">
              <a16:creationId xmlns:a16="http://schemas.microsoft.com/office/drawing/2014/main" id="{00000000-0008-0000-0F00-0000C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a:extLst>
            <a:ext uri="{FF2B5EF4-FFF2-40B4-BE49-F238E27FC236}">
              <a16:creationId xmlns:a16="http://schemas.microsoft.com/office/drawing/2014/main" id="{00000000-0008-0000-0F00-0000C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a:extLst>
            <a:ext uri="{FF2B5EF4-FFF2-40B4-BE49-F238E27FC236}">
              <a16:creationId xmlns:a16="http://schemas.microsoft.com/office/drawing/2014/main" id="{00000000-0008-0000-0F00-0000C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a:extLst>
            <a:ext uri="{FF2B5EF4-FFF2-40B4-BE49-F238E27FC236}">
              <a16:creationId xmlns:a16="http://schemas.microsoft.com/office/drawing/2014/main" id="{00000000-0008-0000-0F00-0000C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a:extLst>
            <a:ext uri="{FF2B5EF4-FFF2-40B4-BE49-F238E27FC236}">
              <a16:creationId xmlns:a16="http://schemas.microsoft.com/office/drawing/2014/main" id="{00000000-0008-0000-0F00-0000C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a:extLst>
            <a:ext uri="{FF2B5EF4-FFF2-40B4-BE49-F238E27FC236}">
              <a16:creationId xmlns:a16="http://schemas.microsoft.com/office/drawing/2014/main" id="{00000000-0008-0000-0F00-0000C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a:extLst>
            <a:ext uri="{FF2B5EF4-FFF2-40B4-BE49-F238E27FC236}">
              <a16:creationId xmlns:a16="http://schemas.microsoft.com/office/drawing/2014/main" id="{00000000-0008-0000-0F00-0000C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a:extLst>
            <a:ext uri="{FF2B5EF4-FFF2-40B4-BE49-F238E27FC236}">
              <a16:creationId xmlns:a16="http://schemas.microsoft.com/office/drawing/2014/main" id="{00000000-0008-0000-0F00-0000C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a:extLst>
            <a:ext uri="{FF2B5EF4-FFF2-40B4-BE49-F238E27FC236}">
              <a16:creationId xmlns:a16="http://schemas.microsoft.com/office/drawing/2014/main" id="{00000000-0008-0000-0F00-0000C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3" name="直線コネクタ 202">
          <a:extLst>
            <a:ext uri="{FF2B5EF4-FFF2-40B4-BE49-F238E27FC236}">
              <a16:creationId xmlns:a16="http://schemas.microsoft.com/office/drawing/2014/main" id="{00000000-0008-0000-0F00-0000CB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4" name="テキスト ボックス 203">
          <a:extLst>
            <a:ext uri="{FF2B5EF4-FFF2-40B4-BE49-F238E27FC236}">
              <a16:creationId xmlns:a16="http://schemas.microsoft.com/office/drawing/2014/main" id="{00000000-0008-0000-0F00-0000CC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5" name="直線コネクタ 204">
          <a:extLst>
            <a:ext uri="{FF2B5EF4-FFF2-40B4-BE49-F238E27FC236}">
              <a16:creationId xmlns:a16="http://schemas.microsoft.com/office/drawing/2014/main" id="{00000000-0008-0000-0F00-0000CD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6" name="テキスト ボックス 205">
          <a:extLst>
            <a:ext uri="{FF2B5EF4-FFF2-40B4-BE49-F238E27FC236}">
              <a16:creationId xmlns:a16="http://schemas.microsoft.com/office/drawing/2014/main" id="{00000000-0008-0000-0F00-0000CE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a:extLst>
            <a:ext uri="{FF2B5EF4-FFF2-40B4-BE49-F238E27FC236}">
              <a16:creationId xmlns:a16="http://schemas.microsoft.com/office/drawing/2014/main" id="{00000000-0008-0000-0F00-0000CF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8" name="テキスト ボックス 207">
          <a:extLst>
            <a:ext uri="{FF2B5EF4-FFF2-40B4-BE49-F238E27FC236}">
              <a16:creationId xmlns:a16="http://schemas.microsoft.com/office/drawing/2014/main" id="{00000000-0008-0000-0F00-0000D0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9" name="直線コネクタ 208">
          <a:extLst>
            <a:ext uri="{FF2B5EF4-FFF2-40B4-BE49-F238E27FC236}">
              <a16:creationId xmlns:a16="http://schemas.microsoft.com/office/drawing/2014/main" id="{00000000-0008-0000-0F00-0000D1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0" name="テキスト ボックス 209">
          <a:extLst>
            <a:ext uri="{FF2B5EF4-FFF2-40B4-BE49-F238E27FC236}">
              <a16:creationId xmlns:a16="http://schemas.microsoft.com/office/drawing/2014/main" id="{00000000-0008-0000-0F00-0000D2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1" name="直線コネクタ 210">
          <a:extLst>
            <a:ext uri="{FF2B5EF4-FFF2-40B4-BE49-F238E27FC236}">
              <a16:creationId xmlns:a16="http://schemas.microsoft.com/office/drawing/2014/main" id="{00000000-0008-0000-0F00-0000D3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2" name="テキスト ボックス 211">
          <a:extLst>
            <a:ext uri="{FF2B5EF4-FFF2-40B4-BE49-F238E27FC236}">
              <a16:creationId xmlns:a16="http://schemas.microsoft.com/office/drawing/2014/main" id="{00000000-0008-0000-0F00-0000D4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体育館・プール】&#10;一人当たり面積グラフ枠">
          <a:extLst>
            <a:ext uri="{FF2B5EF4-FFF2-40B4-BE49-F238E27FC236}">
              <a16:creationId xmlns:a16="http://schemas.microsoft.com/office/drawing/2014/main" id="{00000000-0008-0000-0F00-0000D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63</xdr:row>
      <xdr:rowOff>70485</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flipV="1">
          <a:off x="10476865" y="9566910"/>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74312</xdr:rowOff>
    </xdr:from>
    <xdr:ext cx="469744" cy="259045"/>
    <xdr:sp macro="" textlink="">
      <xdr:nvSpPr>
        <xdr:cNvPr id="217" name="【体育館・プール】&#10;一人当たり面積最小値テキスト">
          <a:extLst>
            <a:ext uri="{FF2B5EF4-FFF2-40B4-BE49-F238E27FC236}">
              <a16:creationId xmlns:a16="http://schemas.microsoft.com/office/drawing/2014/main" id="{00000000-0008-0000-0F00-0000D9000000}"/>
            </a:ext>
          </a:extLst>
        </xdr:cNvPr>
        <xdr:cNvSpPr txBox="1"/>
      </xdr:nvSpPr>
      <xdr:spPr>
        <a:xfrm>
          <a:off x="10515600" y="10875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70485</xdr:rowOff>
    </xdr:from>
    <xdr:to>
      <xdr:col>55</xdr:col>
      <xdr:colOff>88900</xdr:colOff>
      <xdr:row>63</xdr:row>
      <xdr:rowOff>70485</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10388600" y="1087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19" name="【体育館・プール】&#10;一人当たり面積最大値テキスト">
          <a:extLst>
            <a:ext uri="{FF2B5EF4-FFF2-40B4-BE49-F238E27FC236}">
              <a16:creationId xmlns:a16="http://schemas.microsoft.com/office/drawing/2014/main" id="{00000000-0008-0000-0F00-0000DB000000}"/>
            </a:ext>
          </a:extLst>
        </xdr:cNvPr>
        <xdr:cNvSpPr txBox="1"/>
      </xdr:nvSpPr>
      <xdr:spPr>
        <a:xfrm>
          <a:off x="10515600" y="934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10388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36212</xdr:rowOff>
    </xdr:from>
    <xdr:ext cx="469744" cy="259045"/>
    <xdr:sp macro="" textlink="">
      <xdr:nvSpPr>
        <xdr:cNvPr id="221" name="【体育館・プール】&#10;一人当たり面積平均値テキスト">
          <a:extLst>
            <a:ext uri="{FF2B5EF4-FFF2-40B4-BE49-F238E27FC236}">
              <a16:creationId xmlns:a16="http://schemas.microsoft.com/office/drawing/2014/main" id="{00000000-0008-0000-0F00-0000DD000000}"/>
            </a:ext>
          </a:extLst>
        </xdr:cNvPr>
        <xdr:cNvSpPr txBox="1"/>
      </xdr:nvSpPr>
      <xdr:spPr>
        <a:xfrm>
          <a:off x="10515600" y="10494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57785</xdr:rowOff>
    </xdr:from>
    <xdr:to>
      <xdr:col>55</xdr:col>
      <xdr:colOff>50800</xdr:colOff>
      <xdr:row>61</xdr:row>
      <xdr:rowOff>159385</xdr:rowOff>
    </xdr:to>
    <xdr:sp macro="" textlink="">
      <xdr:nvSpPr>
        <xdr:cNvPr id="222" name="フローチャート: 判断 221">
          <a:extLst>
            <a:ext uri="{FF2B5EF4-FFF2-40B4-BE49-F238E27FC236}">
              <a16:creationId xmlns:a16="http://schemas.microsoft.com/office/drawing/2014/main" id="{00000000-0008-0000-0F00-0000DE000000}"/>
            </a:ext>
          </a:extLst>
        </xdr:cNvPr>
        <xdr:cNvSpPr/>
      </xdr:nvSpPr>
      <xdr:spPr>
        <a:xfrm>
          <a:off x="104267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80645</xdr:rowOff>
    </xdr:from>
    <xdr:to>
      <xdr:col>50</xdr:col>
      <xdr:colOff>165100</xdr:colOff>
      <xdr:row>62</xdr:row>
      <xdr:rowOff>10795</xdr:rowOff>
    </xdr:to>
    <xdr:sp macro="" textlink="">
      <xdr:nvSpPr>
        <xdr:cNvPr id="223" name="フローチャート: 判断 222">
          <a:extLst>
            <a:ext uri="{FF2B5EF4-FFF2-40B4-BE49-F238E27FC236}">
              <a16:creationId xmlns:a16="http://schemas.microsoft.com/office/drawing/2014/main" id="{00000000-0008-0000-0F00-0000DF000000}"/>
            </a:ext>
          </a:extLst>
        </xdr:cNvPr>
        <xdr:cNvSpPr/>
      </xdr:nvSpPr>
      <xdr:spPr>
        <a:xfrm>
          <a:off x="95885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24" name="フローチャート: 判断 223">
          <a:extLst>
            <a:ext uri="{FF2B5EF4-FFF2-40B4-BE49-F238E27FC236}">
              <a16:creationId xmlns:a16="http://schemas.microsoft.com/office/drawing/2014/main" id="{00000000-0008-0000-0F00-0000E0000000}"/>
            </a:ext>
          </a:extLst>
        </xdr:cNvPr>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139700</xdr:rowOff>
    </xdr:from>
    <xdr:to>
      <xdr:col>41</xdr:col>
      <xdr:colOff>101600</xdr:colOff>
      <xdr:row>62</xdr:row>
      <xdr:rowOff>69850</xdr:rowOff>
    </xdr:to>
    <xdr:sp macro="" textlink="">
      <xdr:nvSpPr>
        <xdr:cNvPr id="225" name="フローチャート: 判断 224">
          <a:extLst>
            <a:ext uri="{FF2B5EF4-FFF2-40B4-BE49-F238E27FC236}">
              <a16:creationId xmlns:a16="http://schemas.microsoft.com/office/drawing/2014/main" id="{00000000-0008-0000-0F00-0000E1000000}"/>
            </a:ext>
          </a:extLst>
        </xdr:cNvPr>
        <xdr:cNvSpPr/>
      </xdr:nvSpPr>
      <xdr:spPr>
        <a:xfrm>
          <a:off x="78105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226" name="フローチャート: 判断 225">
          <a:extLst>
            <a:ext uri="{FF2B5EF4-FFF2-40B4-BE49-F238E27FC236}">
              <a16:creationId xmlns:a16="http://schemas.microsoft.com/office/drawing/2014/main" id="{00000000-0008-0000-0F00-0000E2000000}"/>
            </a:ext>
          </a:extLst>
        </xdr:cNvPr>
        <xdr:cNvSpPr/>
      </xdr:nvSpPr>
      <xdr:spPr>
        <a:xfrm>
          <a:off x="6921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00000000-0008-0000-0F00-0000E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0000000-0008-0000-0F00-0000E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6350</xdr:rowOff>
    </xdr:from>
    <xdr:to>
      <xdr:col>50</xdr:col>
      <xdr:colOff>165100</xdr:colOff>
      <xdr:row>63</xdr:row>
      <xdr:rowOff>107950</xdr:rowOff>
    </xdr:to>
    <xdr:sp macro="" textlink="">
      <xdr:nvSpPr>
        <xdr:cNvPr id="232" name="楕円 231">
          <a:extLst>
            <a:ext uri="{FF2B5EF4-FFF2-40B4-BE49-F238E27FC236}">
              <a16:creationId xmlns:a16="http://schemas.microsoft.com/office/drawing/2014/main" id="{00000000-0008-0000-0F00-0000E8000000}"/>
            </a:ext>
          </a:extLst>
        </xdr:cNvPr>
        <xdr:cNvSpPr/>
      </xdr:nvSpPr>
      <xdr:spPr>
        <a:xfrm>
          <a:off x="9588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8255</xdr:rowOff>
    </xdr:from>
    <xdr:to>
      <xdr:col>46</xdr:col>
      <xdr:colOff>38100</xdr:colOff>
      <xdr:row>63</xdr:row>
      <xdr:rowOff>109855</xdr:rowOff>
    </xdr:to>
    <xdr:sp macro="" textlink="">
      <xdr:nvSpPr>
        <xdr:cNvPr id="233" name="楕円 232">
          <a:extLst>
            <a:ext uri="{FF2B5EF4-FFF2-40B4-BE49-F238E27FC236}">
              <a16:creationId xmlns:a16="http://schemas.microsoft.com/office/drawing/2014/main" id="{00000000-0008-0000-0F00-0000E9000000}"/>
            </a:ext>
          </a:extLst>
        </xdr:cNvPr>
        <xdr:cNvSpPr/>
      </xdr:nvSpPr>
      <xdr:spPr>
        <a:xfrm>
          <a:off x="8699500" y="108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57150</xdr:rowOff>
    </xdr:from>
    <xdr:to>
      <xdr:col>50</xdr:col>
      <xdr:colOff>114300</xdr:colOff>
      <xdr:row>63</xdr:row>
      <xdr:rowOff>59055</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flipV="1">
          <a:off x="8750300" y="108585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8255</xdr:rowOff>
    </xdr:from>
    <xdr:to>
      <xdr:col>41</xdr:col>
      <xdr:colOff>101600</xdr:colOff>
      <xdr:row>63</xdr:row>
      <xdr:rowOff>109855</xdr:rowOff>
    </xdr:to>
    <xdr:sp macro="" textlink="">
      <xdr:nvSpPr>
        <xdr:cNvPr id="235" name="楕円 234">
          <a:extLst>
            <a:ext uri="{FF2B5EF4-FFF2-40B4-BE49-F238E27FC236}">
              <a16:creationId xmlns:a16="http://schemas.microsoft.com/office/drawing/2014/main" id="{00000000-0008-0000-0F00-0000EB000000}"/>
            </a:ext>
          </a:extLst>
        </xdr:cNvPr>
        <xdr:cNvSpPr/>
      </xdr:nvSpPr>
      <xdr:spPr>
        <a:xfrm>
          <a:off x="7810500" y="108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59055</xdr:rowOff>
    </xdr:from>
    <xdr:to>
      <xdr:col>45</xdr:col>
      <xdr:colOff>177800</xdr:colOff>
      <xdr:row>63</xdr:row>
      <xdr:rowOff>59055</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7861300" y="108604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8255</xdr:rowOff>
    </xdr:from>
    <xdr:to>
      <xdr:col>36</xdr:col>
      <xdr:colOff>165100</xdr:colOff>
      <xdr:row>63</xdr:row>
      <xdr:rowOff>109855</xdr:rowOff>
    </xdr:to>
    <xdr:sp macro="" textlink="">
      <xdr:nvSpPr>
        <xdr:cNvPr id="237" name="楕円 236">
          <a:extLst>
            <a:ext uri="{FF2B5EF4-FFF2-40B4-BE49-F238E27FC236}">
              <a16:creationId xmlns:a16="http://schemas.microsoft.com/office/drawing/2014/main" id="{00000000-0008-0000-0F00-0000ED000000}"/>
            </a:ext>
          </a:extLst>
        </xdr:cNvPr>
        <xdr:cNvSpPr/>
      </xdr:nvSpPr>
      <xdr:spPr>
        <a:xfrm>
          <a:off x="6921500" y="108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59055</xdr:rowOff>
    </xdr:from>
    <xdr:to>
      <xdr:col>41</xdr:col>
      <xdr:colOff>50800</xdr:colOff>
      <xdr:row>63</xdr:row>
      <xdr:rowOff>59055</xdr:rowOff>
    </xdr:to>
    <xdr:cxnSp macro="">
      <xdr:nvCxnSpPr>
        <xdr:cNvPr id="238" name="直線コネクタ 237">
          <a:extLst>
            <a:ext uri="{FF2B5EF4-FFF2-40B4-BE49-F238E27FC236}">
              <a16:creationId xmlns:a16="http://schemas.microsoft.com/office/drawing/2014/main" id="{00000000-0008-0000-0F00-0000EE000000}"/>
            </a:ext>
          </a:extLst>
        </xdr:cNvPr>
        <xdr:cNvCxnSpPr/>
      </xdr:nvCxnSpPr>
      <xdr:spPr>
        <a:xfrm>
          <a:off x="6972300" y="108604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27322</xdr:rowOff>
    </xdr:from>
    <xdr:ext cx="469744" cy="259045"/>
    <xdr:sp macro="" textlink="">
      <xdr:nvSpPr>
        <xdr:cNvPr id="239" name="n_1aveValue【体育館・プール】&#10;一人当たり面積">
          <a:extLst>
            <a:ext uri="{FF2B5EF4-FFF2-40B4-BE49-F238E27FC236}">
              <a16:creationId xmlns:a16="http://schemas.microsoft.com/office/drawing/2014/main" id="{00000000-0008-0000-0F00-0000EF000000}"/>
            </a:ext>
          </a:extLst>
        </xdr:cNvPr>
        <xdr:cNvSpPr txBox="1"/>
      </xdr:nvSpPr>
      <xdr:spPr>
        <a:xfrm>
          <a:off x="9391727" y="1031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40" name="n_2aveValue【体育館・プール】&#10;一人当たり面積">
          <a:extLst>
            <a:ext uri="{FF2B5EF4-FFF2-40B4-BE49-F238E27FC236}">
              <a16:creationId xmlns:a16="http://schemas.microsoft.com/office/drawing/2014/main" id="{00000000-0008-0000-0F00-0000F0000000}"/>
            </a:ext>
          </a:extLst>
        </xdr:cNvPr>
        <xdr:cNvSpPr txBox="1"/>
      </xdr:nvSpPr>
      <xdr:spPr>
        <a:xfrm>
          <a:off x="85154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86377</xdr:rowOff>
    </xdr:from>
    <xdr:ext cx="469744" cy="259045"/>
    <xdr:sp macro="" textlink="">
      <xdr:nvSpPr>
        <xdr:cNvPr id="241" name="n_3aveValue【体育館・プール】&#10;一人当たり面積">
          <a:extLst>
            <a:ext uri="{FF2B5EF4-FFF2-40B4-BE49-F238E27FC236}">
              <a16:creationId xmlns:a16="http://schemas.microsoft.com/office/drawing/2014/main" id="{00000000-0008-0000-0F00-0000F1000000}"/>
            </a:ext>
          </a:extLst>
        </xdr:cNvPr>
        <xdr:cNvSpPr txBox="1"/>
      </xdr:nvSpPr>
      <xdr:spPr>
        <a:xfrm>
          <a:off x="76264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21607</xdr:rowOff>
    </xdr:from>
    <xdr:ext cx="469744" cy="259045"/>
    <xdr:sp macro="" textlink="">
      <xdr:nvSpPr>
        <xdr:cNvPr id="242" name="n_4aveValue【体育館・プール】&#10;一人当たり面積">
          <a:extLst>
            <a:ext uri="{FF2B5EF4-FFF2-40B4-BE49-F238E27FC236}">
              <a16:creationId xmlns:a16="http://schemas.microsoft.com/office/drawing/2014/main" id="{00000000-0008-0000-0F00-0000F2000000}"/>
            </a:ext>
          </a:extLst>
        </xdr:cNvPr>
        <xdr:cNvSpPr txBox="1"/>
      </xdr:nvSpPr>
      <xdr:spPr>
        <a:xfrm>
          <a:off x="6737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99077</xdr:rowOff>
    </xdr:from>
    <xdr:ext cx="469744" cy="259045"/>
    <xdr:sp macro="" textlink="">
      <xdr:nvSpPr>
        <xdr:cNvPr id="243" name="n_1mainValue【体育館・プール】&#10;一人当たり面積">
          <a:extLst>
            <a:ext uri="{FF2B5EF4-FFF2-40B4-BE49-F238E27FC236}">
              <a16:creationId xmlns:a16="http://schemas.microsoft.com/office/drawing/2014/main" id="{00000000-0008-0000-0F00-0000F3000000}"/>
            </a:ext>
          </a:extLst>
        </xdr:cNvPr>
        <xdr:cNvSpPr txBox="1"/>
      </xdr:nvSpPr>
      <xdr:spPr>
        <a:xfrm>
          <a:off x="93917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100982</xdr:rowOff>
    </xdr:from>
    <xdr:ext cx="469744" cy="259045"/>
    <xdr:sp macro="" textlink="">
      <xdr:nvSpPr>
        <xdr:cNvPr id="244" name="n_2mainValue【体育館・プール】&#10;一人当たり面積">
          <a:extLst>
            <a:ext uri="{FF2B5EF4-FFF2-40B4-BE49-F238E27FC236}">
              <a16:creationId xmlns:a16="http://schemas.microsoft.com/office/drawing/2014/main" id="{00000000-0008-0000-0F00-0000F4000000}"/>
            </a:ext>
          </a:extLst>
        </xdr:cNvPr>
        <xdr:cNvSpPr txBox="1"/>
      </xdr:nvSpPr>
      <xdr:spPr>
        <a:xfrm>
          <a:off x="8515427" y="1090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100982</xdr:rowOff>
    </xdr:from>
    <xdr:ext cx="469744" cy="259045"/>
    <xdr:sp macro="" textlink="">
      <xdr:nvSpPr>
        <xdr:cNvPr id="245" name="n_3mainValue【体育館・プール】&#10;一人当たり面積">
          <a:extLst>
            <a:ext uri="{FF2B5EF4-FFF2-40B4-BE49-F238E27FC236}">
              <a16:creationId xmlns:a16="http://schemas.microsoft.com/office/drawing/2014/main" id="{00000000-0008-0000-0F00-0000F5000000}"/>
            </a:ext>
          </a:extLst>
        </xdr:cNvPr>
        <xdr:cNvSpPr txBox="1"/>
      </xdr:nvSpPr>
      <xdr:spPr>
        <a:xfrm>
          <a:off x="7626427" y="1090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100982</xdr:rowOff>
    </xdr:from>
    <xdr:ext cx="469744" cy="259045"/>
    <xdr:sp macro="" textlink="">
      <xdr:nvSpPr>
        <xdr:cNvPr id="246" name="n_4mainValue【体育館・プール】&#10;一人当たり面積">
          <a:extLst>
            <a:ext uri="{FF2B5EF4-FFF2-40B4-BE49-F238E27FC236}">
              <a16:creationId xmlns:a16="http://schemas.microsoft.com/office/drawing/2014/main" id="{00000000-0008-0000-0F00-0000F6000000}"/>
            </a:ext>
          </a:extLst>
        </xdr:cNvPr>
        <xdr:cNvSpPr txBox="1"/>
      </xdr:nvSpPr>
      <xdr:spPr>
        <a:xfrm>
          <a:off x="6737427" y="1090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a:extLst>
            <a:ext uri="{FF2B5EF4-FFF2-40B4-BE49-F238E27FC236}">
              <a16:creationId xmlns:a16="http://schemas.microsoft.com/office/drawing/2014/main" id="{00000000-0008-0000-0F00-0000F7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a:extLst>
            <a:ext uri="{FF2B5EF4-FFF2-40B4-BE49-F238E27FC236}">
              <a16:creationId xmlns:a16="http://schemas.microsoft.com/office/drawing/2014/main" id="{00000000-0008-0000-0F00-0000F8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a:extLst>
            <a:ext uri="{FF2B5EF4-FFF2-40B4-BE49-F238E27FC236}">
              <a16:creationId xmlns:a16="http://schemas.microsoft.com/office/drawing/2014/main" id="{00000000-0008-0000-0F00-0000F9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a:extLst>
            <a:ext uri="{FF2B5EF4-FFF2-40B4-BE49-F238E27FC236}">
              <a16:creationId xmlns:a16="http://schemas.microsoft.com/office/drawing/2014/main" id="{00000000-0008-0000-0F00-0000FA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a:extLst>
            <a:ext uri="{FF2B5EF4-FFF2-40B4-BE49-F238E27FC236}">
              <a16:creationId xmlns:a16="http://schemas.microsoft.com/office/drawing/2014/main" id="{00000000-0008-0000-0F00-0000FB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a:extLst>
            <a:ext uri="{FF2B5EF4-FFF2-40B4-BE49-F238E27FC236}">
              <a16:creationId xmlns:a16="http://schemas.microsoft.com/office/drawing/2014/main" id="{00000000-0008-0000-0F00-0000FC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a:extLst>
            <a:ext uri="{FF2B5EF4-FFF2-40B4-BE49-F238E27FC236}">
              <a16:creationId xmlns:a16="http://schemas.microsoft.com/office/drawing/2014/main" id="{00000000-0008-0000-0F00-0000FD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a:extLst>
            <a:ext uri="{FF2B5EF4-FFF2-40B4-BE49-F238E27FC236}">
              <a16:creationId xmlns:a16="http://schemas.microsoft.com/office/drawing/2014/main" id="{00000000-0008-0000-0F00-0000FE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a:extLst>
            <a:ext uri="{FF2B5EF4-FFF2-40B4-BE49-F238E27FC236}">
              <a16:creationId xmlns:a16="http://schemas.microsoft.com/office/drawing/2014/main" id="{00000000-0008-0000-0F00-0000FF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a:extLst>
            <a:ext uri="{FF2B5EF4-FFF2-40B4-BE49-F238E27FC236}">
              <a16:creationId xmlns:a16="http://schemas.microsoft.com/office/drawing/2014/main" id="{00000000-0008-0000-0F00-00000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7" name="テキスト ボックス 256">
          <a:extLst>
            <a:ext uri="{FF2B5EF4-FFF2-40B4-BE49-F238E27FC236}">
              <a16:creationId xmlns:a16="http://schemas.microsoft.com/office/drawing/2014/main" id="{00000000-0008-0000-0F00-00000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8" name="直線コネクタ 257">
          <a:extLst>
            <a:ext uri="{FF2B5EF4-FFF2-40B4-BE49-F238E27FC236}">
              <a16:creationId xmlns:a16="http://schemas.microsoft.com/office/drawing/2014/main" id="{00000000-0008-0000-0F00-000002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59" name="テキスト ボックス 258">
          <a:extLst>
            <a:ext uri="{FF2B5EF4-FFF2-40B4-BE49-F238E27FC236}">
              <a16:creationId xmlns:a16="http://schemas.microsoft.com/office/drawing/2014/main" id="{00000000-0008-0000-0F00-000003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0" name="直線コネクタ 259">
          <a:extLst>
            <a:ext uri="{FF2B5EF4-FFF2-40B4-BE49-F238E27FC236}">
              <a16:creationId xmlns:a16="http://schemas.microsoft.com/office/drawing/2014/main" id="{00000000-0008-0000-0F00-000004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1" name="テキスト ボックス 260">
          <a:extLst>
            <a:ext uri="{FF2B5EF4-FFF2-40B4-BE49-F238E27FC236}">
              <a16:creationId xmlns:a16="http://schemas.microsoft.com/office/drawing/2014/main" id="{00000000-0008-0000-0F00-000005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2" name="直線コネクタ 261">
          <a:extLst>
            <a:ext uri="{FF2B5EF4-FFF2-40B4-BE49-F238E27FC236}">
              <a16:creationId xmlns:a16="http://schemas.microsoft.com/office/drawing/2014/main" id="{00000000-0008-0000-0F00-000006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3" name="テキスト ボックス 262">
          <a:extLst>
            <a:ext uri="{FF2B5EF4-FFF2-40B4-BE49-F238E27FC236}">
              <a16:creationId xmlns:a16="http://schemas.microsoft.com/office/drawing/2014/main" id="{00000000-0008-0000-0F00-000007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4" name="直線コネクタ 263">
          <a:extLst>
            <a:ext uri="{FF2B5EF4-FFF2-40B4-BE49-F238E27FC236}">
              <a16:creationId xmlns:a16="http://schemas.microsoft.com/office/drawing/2014/main" id="{00000000-0008-0000-0F00-000008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5" name="テキスト ボックス 264">
          <a:extLst>
            <a:ext uri="{FF2B5EF4-FFF2-40B4-BE49-F238E27FC236}">
              <a16:creationId xmlns:a16="http://schemas.microsoft.com/office/drawing/2014/main" id="{00000000-0008-0000-0F00-000009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6" name="直線コネクタ 265">
          <a:extLst>
            <a:ext uri="{FF2B5EF4-FFF2-40B4-BE49-F238E27FC236}">
              <a16:creationId xmlns:a16="http://schemas.microsoft.com/office/drawing/2014/main" id="{00000000-0008-0000-0F00-00000A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7" name="テキスト ボックス 266">
          <a:extLst>
            <a:ext uri="{FF2B5EF4-FFF2-40B4-BE49-F238E27FC236}">
              <a16:creationId xmlns:a16="http://schemas.microsoft.com/office/drawing/2014/main" id="{00000000-0008-0000-0F00-00000B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8" name="【福祉施設】&#10;有形固定資産減価償却率グラフ枠">
          <a:extLst>
            <a:ext uri="{FF2B5EF4-FFF2-40B4-BE49-F238E27FC236}">
              <a16:creationId xmlns:a16="http://schemas.microsoft.com/office/drawing/2014/main" id="{00000000-0008-0000-0F00-00000C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81535</xdr:rowOff>
    </xdr:from>
    <xdr:to>
      <xdr:col>24</xdr:col>
      <xdr:colOff>62865</xdr:colOff>
      <xdr:row>86</xdr:row>
      <xdr:rowOff>38100</xdr:rowOff>
    </xdr:to>
    <xdr:cxnSp macro="">
      <xdr:nvCxnSpPr>
        <xdr:cNvPr id="269" name="直線コネクタ 268">
          <a:extLst>
            <a:ext uri="{FF2B5EF4-FFF2-40B4-BE49-F238E27FC236}">
              <a16:creationId xmlns:a16="http://schemas.microsoft.com/office/drawing/2014/main" id="{00000000-0008-0000-0F00-00000D010000}"/>
            </a:ext>
          </a:extLst>
        </xdr:cNvPr>
        <xdr:cNvCxnSpPr/>
      </xdr:nvCxnSpPr>
      <xdr:spPr>
        <a:xfrm flipV="1">
          <a:off x="4634865" y="13454635"/>
          <a:ext cx="0" cy="1328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70" name="【福祉施設】&#10;有形固定資産減価償却率最小値テキスト">
          <a:extLst>
            <a:ext uri="{FF2B5EF4-FFF2-40B4-BE49-F238E27FC236}">
              <a16:creationId xmlns:a16="http://schemas.microsoft.com/office/drawing/2014/main" id="{00000000-0008-0000-0F00-00000E0100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28212</xdr:rowOff>
    </xdr:from>
    <xdr:ext cx="405111" cy="259045"/>
    <xdr:sp macro="" textlink="">
      <xdr:nvSpPr>
        <xdr:cNvPr id="272" name="【福祉施設】&#10;有形固定資産減価償却率最大値テキスト">
          <a:extLst>
            <a:ext uri="{FF2B5EF4-FFF2-40B4-BE49-F238E27FC236}">
              <a16:creationId xmlns:a16="http://schemas.microsoft.com/office/drawing/2014/main" id="{00000000-0008-0000-0F00-000010010000}"/>
            </a:ext>
          </a:extLst>
        </xdr:cNvPr>
        <xdr:cNvSpPr txBox="1"/>
      </xdr:nvSpPr>
      <xdr:spPr>
        <a:xfrm>
          <a:off x="4673600" y="1322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81535</xdr:rowOff>
    </xdr:from>
    <xdr:to>
      <xdr:col>24</xdr:col>
      <xdr:colOff>152400</xdr:colOff>
      <xdr:row>78</xdr:row>
      <xdr:rowOff>81535</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4546600" y="13454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134890</xdr:rowOff>
    </xdr:from>
    <xdr:ext cx="405111" cy="259045"/>
    <xdr:sp macro="" textlink="">
      <xdr:nvSpPr>
        <xdr:cNvPr id="274" name="【福祉施設】&#10;有形固定資産減価償却率平均値テキスト">
          <a:extLst>
            <a:ext uri="{FF2B5EF4-FFF2-40B4-BE49-F238E27FC236}">
              <a16:creationId xmlns:a16="http://schemas.microsoft.com/office/drawing/2014/main" id="{00000000-0008-0000-0F00-000012010000}"/>
            </a:ext>
          </a:extLst>
        </xdr:cNvPr>
        <xdr:cNvSpPr txBox="1"/>
      </xdr:nvSpPr>
      <xdr:spPr>
        <a:xfrm>
          <a:off x="4673600" y="138508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156463</xdr:rowOff>
    </xdr:from>
    <xdr:to>
      <xdr:col>24</xdr:col>
      <xdr:colOff>114300</xdr:colOff>
      <xdr:row>81</xdr:row>
      <xdr:rowOff>86613</xdr:rowOff>
    </xdr:to>
    <xdr:sp macro="" textlink="">
      <xdr:nvSpPr>
        <xdr:cNvPr id="275" name="フローチャート: 判断 274">
          <a:extLst>
            <a:ext uri="{FF2B5EF4-FFF2-40B4-BE49-F238E27FC236}">
              <a16:creationId xmlns:a16="http://schemas.microsoft.com/office/drawing/2014/main" id="{00000000-0008-0000-0F00-000013010000}"/>
            </a:ext>
          </a:extLst>
        </xdr:cNvPr>
        <xdr:cNvSpPr/>
      </xdr:nvSpPr>
      <xdr:spPr>
        <a:xfrm>
          <a:off x="4584700" y="13872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276" name="フローチャート: 判断 275">
          <a:extLst>
            <a:ext uri="{FF2B5EF4-FFF2-40B4-BE49-F238E27FC236}">
              <a16:creationId xmlns:a16="http://schemas.microsoft.com/office/drawing/2014/main" id="{00000000-0008-0000-0F00-000014010000}"/>
            </a:ext>
          </a:extLst>
        </xdr:cNvPr>
        <xdr:cNvSpPr/>
      </xdr:nvSpPr>
      <xdr:spPr>
        <a:xfrm>
          <a:off x="3746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xdr:rowOff>
    </xdr:from>
    <xdr:to>
      <xdr:col>15</xdr:col>
      <xdr:colOff>101600</xdr:colOff>
      <xdr:row>81</xdr:row>
      <xdr:rowOff>114046</xdr:rowOff>
    </xdr:to>
    <xdr:sp macro="" textlink="">
      <xdr:nvSpPr>
        <xdr:cNvPr id="277" name="フローチャート: 判断 276">
          <a:extLst>
            <a:ext uri="{FF2B5EF4-FFF2-40B4-BE49-F238E27FC236}">
              <a16:creationId xmlns:a16="http://schemas.microsoft.com/office/drawing/2014/main" id="{00000000-0008-0000-0F00-000015010000}"/>
            </a:ext>
          </a:extLst>
        </xdr:cNvPr>
        <xdr:cNvSpPr/>
      </xdr:nvSpPr>
      <xdr:spPr>
        <a:xfrm>
          <a:off x="28575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147320</xdr:rowOff>
    </xdr:from>
    <xdr:to>
      <xdr:col>10</xdr:col>
      <xdr:colOff>165100</xdr:colOff>
      <xdr:row>81</xdr:row>
      <xdr:rowOff>77470</xdr:rowOff>
    </xdr:to>
    <xdr:sp macro="" textlink="">
      <xdr:nvSpPr>
        <xdr:cNvPr id="278" name="フローチャート: 判断 277">
          <a:extLst>
            <a:ext uri="{FF2B5EF4-FFF2-40B4-BE49-F238E27FC236}">
              <a16:creationId xmlns:a16="http://schemas.microsoft.com/office/drawing/2014/main" id="{00000000-0008-0000-0F00-000016010000}"/>
            </a:ext>
          </a:extLst>
        </xdr:cNvPr>
        <xdr:cNvSpPr/>
      </xdr:nvSpPr>
      <xdr:spPr>
        <a:xfrm>
          <a:off x="1968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30735</xdr:rowOff>
    </xdr:from>
    <xdr:to>
      <xdr:col>6</xdr:col>
      <xdr:colOff>38100</xdr:colOff>
      <xdr:row>80</xdr:row>
      <xdr:rowOff>132335</xdr:rowOff>
    </xdr:to>
    <xdr:sp macro="" textlink="">
      <xdr:nvSpPr>
        <xdr:cNvPr id="279" name="フローチャート: 判断 278">
          <a:extLst>
            <a:ext uri="{FF2B5EF4-FFF2-40B4-BE49-F238E27FC236}">
              <a16:creationId xmlns:a16="http://schemas.microsoft.com/office/drawing/2014/main" id="{00000000-0008-0000-0F00-000017010000}"/>
            </a:ext>
          </a:extLst>
        </xdr:cNvPr>
        <xdr:cNvSpPr/>
      </xdr:nvSpPr>
      <xdr:spPr>
        <a:xfrm>
          <a:off x="1079500" y="1374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151892</xdr:rowOff>
    </xdr:from>
    <xdr:to>
      <xdr:col>20</xdr:col>
      <xdr:colOff>38100</xdr:colOff>
      <xdr:row>81</xdr:row>
      <xdr:rowOff>82042</xdr:rowOff>
    </xdr:to>
    <xdr:sp macro="" textlink="">
      <xdr:nvSpPr>
        <xdr:cNvPr id="285" name="楕円 284">
          <a:extLst>
            <a:ext uri="{FF2B5EF4-FFF2-40B4-BE49-F238E27FC236}">
              <a16:creationId xmlns:a16="http://schemas.microsoft.com/office/drawing/2014/main" id="{00000000-0008-0000-0F00-00001D010000}"/>
            </a:ext>
          </a:extLst>
        </xdr:cNvPr>
        <xdr:cNvSpPr/>
      </xdr:nvSpPr>
      <xdr:spPr>
        <a:xfrm>
          <a:off x="3746500" y="1386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67311</xdr:rowOff>
    </xdr:from>
    <xdr:to>
      <xdr:col>15</xdr:col>
      <xdr:colOff>101600</xdr:colOff>
      <xdr:row>80</xdr:row>
      <xdr:rowOff>168911</xdr:rowOff>
    </xdr:to>
    <xdr:sp macro="" textlink="">
      <xdr:nvSpPr>
        <xdr:cNvPr id="286" name="楕円 285">
          <a:extLst>
            <a:ext uri="{FF2B5EF4-FFF2-40B4-BE49-F238E27FC236}">
              <a16:creationId xmlns:a16="http://schemas.microsoft.com/office/drawing/2014/main" id="{00000000-0008-0000-0F00-00001E010000}"/>
            </a:ext>
          </a:extLst>
        </xdr:cNvPr>
        <xdr:cNvSpPr/>
      </xdr:nvSpPr>
      <xdr:spPr>
        <a:xfrm>
          <a:off x="2857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118111</xdr:rowOff>
    </xdr:from>
    <xdr:to>
      <xdr:col>19</xdr:col>
      <xdr:colOff>177800</xdr:colOff>
      <xdr:row>81</xdr:row>
      <xdr:rowOff>31242</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2908300" y="13834111"/>
          <a:ext cx="889000" cy="8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156463</xdr:rowOff>
    </xdr:from>
    <xdr:to>
      <xdr:col>10</xdr:col>
      <xdr:colOff>165100</xdr:colOff>
      <xdr:row>80</xdr:row>
      <xdr:rowOff>86613</xdr:rowOff>
    </xdr:to>
    <xdr:sp macro="" textlink="">
      <xdr:nvSpPr>
        <xdr:cNvPr id="288" name="楕円 287">
          <a:extLst>
            <a:ext uri="{FF2B5EF4-FFF2-40B4-BE49-F238E27FC236}">
              <a16:creationId xmlns:a16="http://schemas.microsoft.com/office/drawing/2014/main" id="{00000000-0008-0000-0F00-000020010000}"/>
            </a:ext>
          </a:extLst>
        </xdr:cNvPr>
        <xdr:cNvSpPr/>
      </xdr:nvSpPr>
      <xdr:spPr>
        <a:xfrm>
          <a:off x="1968500" y="1370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35813</xdr:rowOff>
    </xdr:from>
    <xdr:to>
      <xdr:col>15</xdr:col>
      <xdr:colOff>50800</xdr:colOff>
      <xdr:row>80</xdr:row>
      <xdr:rowOff>118111</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2019300" y="13751813"/>
          <a:ext cx="8890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74168</xdr:rowOff>
    </xdr:from>
    <xdr:to>
      <xdr:col>6</xdr:col>
      <xdr:colOff>38100</xdr:colOff>
      <xdr:row>80</xdr:row>
      <xdr:rowOff>4318</xdr:rowOff>
    </xdr:to>
    <xdr:sp macro="" textlink="">
      <xdr:nvSpPr>
        <xdr:cNvPr id="290" name="楕円 289">
          <a:extLst>
            <a:ext uri="{FF2B5EF4-FFF2-40B4-BE49-F238E27FC236}">
              <a16:creationId xmlns:a16="http://schemas.microsoft.com/office/drawing/2014/main" id="{00000000-0008-0000-0F00-000022010000}"/>
            </a:ext>
          </a:extLst>
        </xdr:cNvPr>
        <xdr:cNvSpPr/>
      </xdr:nvSpPr>
      <xdr:spPr>
        <a:xfrm>
          <a:off x="1079500" y="1361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124968</xdr:rowOff>
    </xdr:from>
    <xdr:to>
      <xdr:col>10</xdr:col>
      <xdr:colOff>114300</xdr:colOff>
      <xdr:row>80</xdr:row>
      <xdr:rowOff>35813</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1130300" y="13669518"/>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137177</xdr:rowOff>
    </xdr:from>
    <xdr:ext cx="405111" cy="259045"/>
    <xdr:sp macro="" textlink="">
      <xdr:nvSpPr>
        <xdr:cNvPr id="292" name="n_1aveValue【福祉施設】&#10;有形固定資産減価償却率">
          <a:extLst>
            <a:ext uri="{FF2B5EF4-FFF2-40B4-BE49-F238E27FC236}">
              <a16:creationId xmlns:a16="http://schemas.microsoft.com/office/drawing/2014/main" id="{00000000-0008-0000-0F00-000024010000}"/>
            </a:ext>
          </a:extLst>
        </xdr:cNvPr>
        <xdr:cNvSpPr txBox="1"/>
      </xdr:nvSpPr>
      <xdr:spPr>
        <a:xfrm>
          <a:off x="35820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105173</xdr:rowOff>
    </xdr:from>
    <xdr:ext cx="405111" cy="259045"/>
    <xdr:sp macro="" textlink="">
      <xdr:nvSpPr>
        <xdr:cNvPr id="293" name="n_2aveValue【福祉施設】&#10;有形固定資産減価償却率">
          <a:extLst>
            <a:ext uri="{FF2B5EF4-FFF2-40B4-BE49-F238E27FC236}">
              <a16:creationId xmlns:a16="http://schemas.microsoft.com/office/drawing/2014/main" id="{00000000-0008-0000-0F00-000025010000}"/>
            </a:ext>
          </a:extLst>
        </xdr:cNvPr>
        <xdr:cNvSpPr txBox="1"/>
      </xdr:nvSpPr>
      <xdr:spPr>
        <a:xfrm>
          <a:off x="2705744" y="1399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68597</xdr:rowOff>
    </xdr:from>
    <xdr:ext cx="405111" cy="259045"/>
    <xdr:sp macro="" textlink="">
      <xdr:nvSpPr>
        <xdr:cNvPr id="294" name="n_3aveValue【福祉施設】&#10;有形固定資産減価償却率">
          <a:extLst>
            <a:ext uri="{FF2B5EF4-FFF2-40B4-BE49-F238E27FC236}">
              <a16:creationId xmlns:a16="http://schemas.microsoft.com/office/drawing/2014/main" id="{00000000-0008-0000-0F00-000026010000}"/>
            </a:ext>
          </a:extLst>
        </xdr:cNvPr>
        <xdr:cNvSpPr txBox="1"/>
      </xdr:nvSpPr>
      <xdr:spPr>
        <a:xfrm>
          <a:off x="18167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123462</xdr:rowOff>
    </xdr:from>
    <xdr:ext cx="405111" cy="259045"/>
    <xdr:sp macro="" textlink="">
      <xdr:nvSpPr>
        <xdr:cNvPr id="295" name="n_4aveValue【福祉施設】&#10;有形固定資産減価償却率">
          <a:extLst>
            <a:ext uri="{FF2B5EF4-FFF2-40B4-BE49-F238E27FC236}">
              <a16:creationId xmlns:a16="http://schemas.microsoft.com/office/drawing/2014/main" id="{00000000-0008-0000-0F00-000027010000}"/>
            </a:ext>
          </a:extLst>
        </xdr:cNvPr>
        <xdr:cNvSpPr txBox="1"/>
      </xdr:nvSpPr>
      <xdr:spPr>
        <a:xfrm>
          <a:off x="927744" y="1383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98569</xdr:rowOff>
    </xdr:from>
    <xdr:ext cx="405111" cy="259045"/>
    <xdr:sp macro="" textlink="">
      <xdr:nvSpPr>
        <xdr:cNvPr id="296" name="n_1mainValue【福祉施設】&#10;有形固定資産減価償却率">
          <a:extLst>
            <a:ext uri="{FF2B5EF4-FFF2-40B4-BE49-F238E27FC236}">
              <a16:creationId xmlns:a16="http://schemas.microsoft.com/office/drawing/2014/main" id="{00000000-0008-0000-0F00-000028010000}"/>
            </a:ext>
          </a:extLst>
        </xdr:cNvPr>
        <xdr:cNvSpPr txBox="1"/>
      </xdr:nvSpPr>
      <xdr:spPr>
        <a:xfrm>
          <a:off x="3582044" y="1364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13988</xdr:rowOff>
    </xdr:from>
    <xdr:ext cx="405111" cy="259045"/>
    <xdr:sp macro="" textlink="">
      <xdr:nvSpPr>
        <xdr:cNvPr id="297" name="n_2mainValue【福祉施設】&#10;有形固定資産減価償却率">
          <a:extLst>
            <a:ext uri="{FF2B5EF4-FFF2-40B4-BE49-F238E27FC236}">
              <a16:creationId xmlns:a16="http://schemas.microsoft.com/office/drawing/2014/main" id="{00000000-0008-0000-0F00-000029010000}"/>
            </a:ext>
          </a:extLst>
        </xdr:cNvPr>
        <xdr:cNvSpPr txBox="1"/>
      </xdr:nvSpPr>
      <xdr:spPr>
        <a:xfrm>
          <a:off x="2705744"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103140</xdr:rowOff>
    </xdr:from>
    <xdr:ext cx="405111" cy="259045"/>
    <xdr:sp macro="" textlink="">
      <xdr:nvSpPr>
        <xdr:cNvPr id="298" name="n_3mainValue【福祉施設】&#10;有形固定資産減価償却率">
          <a:extLst>
            <a:ext uri="{FF2B5EF4-FFF2-40B4-BE49-F238E27FC236}">
              <a16:creationId xmlns:a16="http://schemas.microsoft.com/office/drawing/2014/main" id="{00000000-0008-0000-0F00-00002A010000}"/>
            </a:ext>
          </a:extLst>
        </xdr:cNvPr>
        <xdr:cNvSpPr txBox="1"/>
      </xdr:nvSpPr>
      <xdr:spPr>
        <a:xfrm>
          <a:off x="1816744" y="13476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20845</xdr:rowOff>
    </xdr:from>
    <xdr:ext cx="405111" cy="259045"/>
    <xdr:sp macro="" textlink="">
      <xdr:nvSpPr>
        <xdr:cNvPr id="299" name="n_4mainValue【福祉施設】&#10;有形固定資産減価償却率">
          <a:extLst>
            <a:ext uri="{FF2B5EF4-FFF2-40B4-BE49-F238E27FC236}">
              <a16:creationId xmlns:a16="http://schemas.microsoft.com/office/drawing/2014/main" id="{00000000-0008-0000-0F00-00002B010000}"/>
            </a:ext>
          </a:extLst>
        </xdr:cNvPr>
        <xdr:cNvSpPr txBox="1"/>
      </xdr:nvSpPr>
      <xdr:spPr>
        <a:xfrm>
          <a:off x="927744" y="13393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0" name="正方形/長方形 299">
          <a:extLst>
            <a:ext uri="{FF2B5EF4-FFF2-40B4-BE49-F238E27FC236}">
              <a16:creationId xmlns:a16="http://schemas.microsoft.com/office/drawing/2014/main" id="{00000000-0008-0000-0F00-00002C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1" name="正方形/長方形 300">
          <a:extLst>
            <a:ext uri="{FF2B5EF4-FFF2-40B4-BE49-F238E27FC236}">
              <a16:creationId xmlns:a16="http://schemas.microsoft.com/office/drawing/2014/main" id="{00000000-0008-0000-0F00-00002D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2" name="正方形/長方形 301">
          <a:extLst>
            <a:ext uri="{FF2B5EF4-FFF2-40B4-BE49-F238E27FC236}">
              <a16:creationId xmlns:a16="http://schemas.microsoft.com/office/drawing/2014/main" id="{00000000-0008-0000-0F00-00002E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3" name="正方形/長方形 302">
          <a:extLst>
            <a:ext uri="{FF2B5EF4-FFF2-40B4-BE49-F238E27FC236}">
              <a16:creationId xmlns:a16="http://schemas.microsoft.com/office/drawing/2014/main" id="{00000000-0008-0000-0F00-00002F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4" name="正方形/長方形 303">
          <a:extLst>
            <a:ext uri="{FF2B5EF4-FFF2-40B4-BE49-F238E27FC236}">
              <a16:creationId xmlns:a16="http://schemas.microsoft.com/office/drawing/2014/main" id="{00000000-0008-0000-0F00-000030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5" name="正方形/長方形 304">
          <a:extLst>
            <a:ext uri="{FF2B5EF4-FFF2-40B4-BE49-F238E27FC236}">
              <a16:creationId xmlns:a16="http://schemas.microsoft.com/office/drawing/2014/main" id="{00000000-0008-0000-0F00-000031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6" name="正方形/長方形 305">
          <a:extLst>
            <a:ext uri="{FF2B5EF4-FFF2-40B4-BE49-F238E27FC236}">
              <a16:creationId xmlns:a16="http://schemas.microsoft.com/office/drawing/2014/main" id="{00000000-0008-0000-0F00-000032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7" name="正方形/長方形 306">
          <a:extLst>
            <a:ext uri="{FF2B5EF4-FFF2-40B4-BE49-F238E27FC236}">
              <a16:creationId xmlns:a16="http://schemas.microsoft.com/office/drawing/2014/main" id="{00000000-0008-0000-0F00-000033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8" name="テキスト ボックス 307">
          <a:extLst>
            <a:ext uri="{FF2B5EF4-FFF2-40B4-BE49-F238E27FC236}">
              <a16:creationId xmlns:a16="http://schemas.microsoft.com/office/drawing/2014/main" id="{00000000-0008-0000-0F00-000034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1" name="テキスト ボックス 310">
          <a:extLst>
            <a:ext uri="{FF2B5EF4-FFF2-40B4-BE49-F238E27FC236}">
              <a16:creationId xmlns:a16="http://schemas.microsoft.com/office/drawing/2014/main" id="{00000000-0008-0000-0F00-000037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3" name="テキスト ボックス 312">
          <a:extLst>
            <a:ext uri="{FF2B5EF4-FFF2-40B4-BE49-F238E27FC236}">
              <a16:creationId xmlns:a16="http://schemas.microsoft.com/office/drawing/2014/main" id="{00000000-0008-0000-0F00-000039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4" name="直線コネクタ 313">
          <a:extLst>
            <a:ext uri="{FF2B5EF4-FFF2-40B4-BE49-F238E27FC236}">
              <a16:creationId xmlns:a16="http://schemas.microsoft.com/office/drawing/2014/main" id="{00000000-0008-0000-0F00-00003A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5" name="テキスト ボックス 314">
          <a:extLst>
            <a:ext uri="{FF2B5EF4-FFF2-40B4-BE49-F238E27FC236}">
              <a16:creationId xmlns:a16="http://schemas.microsoft.com/office/drawing/2014/main" id="{00000000-0008-0000-0F00-00003B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6" name="直線コネクタ 315">
          <a:extLst>
            <a:ext uri="{FF2B5EF4-FFF2-40B4-BE49-F238E27FC236}">
              <a16:creationId xmlns:a16="http://schemas.microsoft.com/office/drawing/2014/main" id="{00000000-0008-0000-0F00-00003C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7" name="テキスト ボックス 316">
          <a:extLst>
            <a:ext uri="{FF2B5EF4-FFF2-40B4-BE49-F238E27FC236}">
              <a16:creationId xmlns:a16="http://schemas.microsoft.com/office/drawing/2014/main" id="{00000000-0008-0000-0F00-00003D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8" name="直線コネクタ 317">
          <a:extLst>
            <a:ext uri="{FF2B5EF4-FFF2-40B4-BE49-F238E27FC236}">
              <a16:creationId xmlns:a16="http://schemas.microsoft.com/office/drawing/2014/main" id="{00000000-0008-0000-0F00-00003E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9" name="テキスト ボックス 318">
          <a:extLst>
            <a:ext uri="{FF2B5EF4-FFF2-40B4-BE49-F238E27FC236}">
              <a16:creationId xmlns:a16="http://schemas.microsoft.com/office/drawing/2014/main" id="{00000000-0008-0000-0F00-00003F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0" name="直線コネクタ 319">
          <a:extLst>
            <a:ext uri="{FF2B5EF4-FFF2-40B4-BE49-F238E27FC236}">
              <a16:creationId xmlns:a16="http://schemas.microsoft.com/office/drawing/2014/main" id="{00000000-0008-0000-0F00-000040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1" name="テキスト ボックス 320">
          <a:extLst>
            <a:ext uri="{FF2B5EF4-FFF2-40B4-BE49-F238E27FC236}">
              <a16:creationId xmlns:a16="http://schemas.microsoft.com/office/drawing/2014/main" id="{00000000-0008-0000-0F00-000041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2" name="【福祉施設】&#10;一人当たり面積グラフ枠">
          <a:extLst>
            <a:ext uri="{FF2B5EF4-FFF2-40B4-BE49-F238E27FC236}">
              <a16:creationId xmlns:a16="http://schemas.microsoft.com/office/drawing/2014/main" id="{00000000-0008-0000-0F00-000042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0</xdr:rowOff>
    </xdr:from>
    <xdr:to>
      <xdr:col>54</xdr:col>
      <xdr:colOff>189865</xdr:colOff>
      <xdr:row>86</xdr:row>
      <xdr:rowOff>99061</xdr:rowOff>
    </xdr:to>
    <xdr:cxnSp macro="">
      <xdr:nvCxnSpPr>
        <xdr:cNvPr id="323" name="直線コネクタ 322">
          <a:extLst>
            <a:ext uri="{FF2B5EF4-FFF2-40B4-BE49-F238E27FC236}">
              <a16:creationId xmlns:a16="http://schemas.microsoft.com/office/drawing/2014/main" id="{00000000-0008-0000-0F00-000043010000}"/>
            </a:ext>
          </a:extLst>
        </xdr:cNvPr>
        <xdr:cNvCxnSpPr/>
      </xdr:nvCxnSpPr>
      <xdr:spPr>
        <a:xfrm flipV="1">
          <a:off x="10476865" y="133731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24" name="【福祉施設】&#10;一人当たり面積最小値テキスト">
          <a:extLst>
            <a:ext uri="{FF2B5EF4-FFF2-40B4-BE49-F238E27FC236}">
              <a16:creationId xmlns:a16="http://schemas.microsoft.com/office/drawing/2014/main" id="{00000000-0008-0000-0F00-000044010000}"/>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118127</xdr:rowOff>
    </xdr:from>
    <xdr:ext cx="469744" cy="259045"/>
    <xdr:sp macro="" textlink="">
      <xdr:nvSpPr>
        <xdr:cNvPr id="326" name="【福祉施設】&#10;一人当たり面積最大値テキスト">
          <a:extLst>
            <a:ext uri="{FF2B5EF4-FFF2-40B4-BE49-F238E27FC236}">
              <a16:creationId xmlns:a16="http://schemas.microsoft.com/office/drawing/2014/main" id="{00000000-0008-0000-0F00-000046010000}"/>
            </a:ext>
          </a:extLst>
        </xdr:cNvPr>
        <xdr:cNvSpPr txBox="1"/>
      </xdr:nvSpPr>
      <xdr:spPr>
        <a:xfrm>
          <a:off x="10515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0</xdr:rowOff>
    </xdr:from>
    <xdr:to>
      <xdr:col>55</xdr:col>
      <xdr:colOff>88900</xdr:colOff>
      <xdr:row>78</xdr:row>
      <xdr:rowOff>0</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10388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125747</xdr:rowOff>
    </xdr:from>
    <xdr:ext cx="469744" cy="259045"/>
    <xdr:sp macro="" textlink="">
      <xdr:nvSpPr>
        <xdr:cNvPr id="328" name="【福祉施設】&#10;一人当たり面積平均値テキスト">
          <a:extLst>
            <a:ext uri="{FF2B5EF4-FFF2-40B4-BE49-F238E27FC236}">
              <a16:creationId xmlns:a16="http://schemas.microsoft.com/office/drawing/2014/main" id="{00000000-0008-0000-0F00-000048010000}"/>
            </a:ext>
          </a:extLst>
        </xdr:cNvPr>
        <xdr:cNvSpPr txBox="1"/>
      </xdr:nvSpPr>
      <xdr:spPr>
        <a:xfrm>
          <a:off x="10515600" y="1435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147320</xdr:rowOff>
    </xdr:from>
    <xdr:to>
      <xdr:col>55</xdr:col>
      <xdr:colOff>50800</xdr:colOff>
      <xdr:row>84</xdr:row>
      <xdr:rowOff>77470</xdr:rowOff>
    </xdr:to>
    <xdr:sp macro="" textlink="">
      <xdr:nvSpPr>
        <xdr:cNvPr id="329" name="フローチャート: 判断 328">
          <a:extLst>
            <a:ext uri="{FF2B5EF4-FFF2-40B4-BE49-F238E27FC236}">
              <a16:creationId xmlns:a16="http://schemas.microsoft.com/office/drawing/2014/main" id="{00000000-0008-0000-0F00-000049010000}"/>
            </a:ext>
          </a:extLst>
        </xdr:cNvPr>
        <xdr:cNvSpPr/>
      </xdr:nvSpPr>
      <xdr:spPr>
        <a:xfrm>
          <a:off x="104267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21589</xdr:rowOff>
    </xdr:from>
    <xdr:to>
      <xdr:col>50</xdr:col>
      <xdr:colOff>165100</xdr:colOff>
      <xdr:row>84</xdr:row>
      <xdr:rowOff>123189</xdr:rowOff>
    </xdr:to>
    <xdr:sp macro="" textlink="">
      <xdr:nvSpPr>
        <xdr:cNvPr id="330" name="フローチャート: 判断 329">
          <a:extLst>
            <a:ext uri="{FF2B5EF4-FFF2-40B4-BE49-F238E27FC236}">
              <a16:creationId xmlns:a16="http://schemas.microsoft.com/office/drawing/2014/main" id="{00000000-0008-0000-0F00-00004A010000}"/>
            </a:ext>
          </a:extLst>
        </xdr:cNvPr>
        <xdr:cNvSpPr/>
      </xdr:nvSpPr>
      <xdr:spPr>
        <a:xfrm>
          <a:off x="9588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21589</xdr:rowOff>
    </xdr:from>
    <xdr:to>
      <xdr:col>46</xdr:col>
      <xdr:colOff>38100</xdr:colOff>
      <xdr:row>84</xdr:row>
      <xdr:rowOff>123189</xdr:rowOff>
    </xdr:to>
    <xdr:sp macro="" textlink="">
      <xdr:nvSpPr>
        <xdr:cNvPr id="331" name="フローチャート: 判断 330">
          <a:extLst>
            <a:ext uri="{FF2B5EF4-FFF2-40B4-BE49-F238E27FC236}">
              <a16:creationId xmlns:a16="http://schemas.microsoft.com/office/drawing/2014/main" id="{00000000-0008-0000-0F00-00004B010000}"/>
            </a:ext>
          </a:extLst>
        </xdr:cNvPr>
        <xdr:cNvSpPr/>
      </xdr:nvSpPr>
      <xdr:spPr>
        <a:xfrm>
          <a:off x="8699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71120</xdr:rowOff>
    </xdr:from>
    <xdr:to>
      <xdr:col>41</xdr:col>
      <xdr:colOff>101600</xdr:colOff>
      <xdr:row>85</xdr:row>
      <xdr:rowOff>1270</xdr:rowOff>
    </xdr:to>
    <xdr:sp macro="" textlink="">
      <xdr:nvSpPr>
        <xdr:cNvPr id="332" name="フローチャート: 判断 331">
          <a:extLst>
            <a:ext uri="{FF2B5EF4-FFF2-40B4-BE49-F238E27FC236}">
              <a16:creationId xmlns:a16="http://schemas.microsoft.com/office/drawing/2014/main" id="{00000000-0008-0000-0F00-00004C010000}"/>
            </a:ext>
          </a:extLst>
        </xdr:cNvPr>
        <xdr:cNvSpPr/>
      </xdr:nvSpPr>
      <xdr:spPr>
        <a:xfrm>
          <a:off x="7810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33" name="フローチャート: 判断 332">
          <a:extLst>
            <a:ext uri="{FF2B5EF4-FFF2-40B4-BE49-F238E27FC236}">
              <a16:creationId xmlns:a16="http://schemas.microsoft.com/office/drawing/2014/main" id="{00000000-0008-0000-0F00-00004D010000}"/>
            </a:ext>
          </a:extLst>
        </xdr:cNvPr>
        <xdr:cNvSpPr/>
      </xdr:nvSpPr>
      <xdr:spPr>
        <a:xfrm>
          <a:off x="692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135889</xdr:rowOff>
    </xdr:from>
    <xdr:to>
      <xdr:col>50</xdr:col>
      <xdr:colOff>165100</xdr:colOff>
      <xdr:row>86</xdr:row>
      <xdr:rowOff>66039</xdr:rowOff>
    </xdr:to>
    <xdr:sp macro="" textlink="">
      <xdr:nvSpPr>
        <xdr:cNvPr id="339" name="楕円 338">
          <a:extLst>
            <a:ext uri="{FF2B5EF4-FFF2-40B4-BE49-F238E27FC236}">
              <a16:creationId xmlns:a16="http://schemas.microsoft.com/office/drawing/2014/main" id="{00000000-0008-0000-0F00-000053010000}"/>
            </a:ext>
          </a:extLst>
        </xdr:cNvPr>
        <xdr:cNvSpPr/>
      </xdr:nvSpPr>
      <xdr:spPr>
        <a:xfrm>
          <a:off x="9588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135889</xdr:rowOff>
    </xdr:from>
    <xdr:to>
      <xdr:col>46</xdr:col>
      <xdr:colOff>38100</xdr:colOff>
      <xdr:row>86</xdr:row>
      <xdr:rowOff>66039</xdr:rowOff>
    </xdr:to>
    <xdr:sp macro="" textlink="">
      <xdr:nvSpPr>
        <xdr:cNvPr id="340" name="楕円 339">
          <a:extLst>
            <a:ext uri="{FF2B5EF4-FFF2-40B4-BE49-F238E27FC236}">
              <a16:creationId xmlns:a16="http://schemas.microsoft.com/office/drawing/2014/main" id="{00000000-0008-0000-0F00-000054010000}"/>
            </a:ext>
          </a:extLst>
        </xdr:cNvPr>
        <xdr:cNvSpPr/>
      </xdr:nvSpPr>
      <xdr:spPr>
        <a:xfrm>
          <a:off x="8699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15239</xdr:rowOff>
    </xdr:from>
    <xdr:to>
      <xdr:col>50</xdr:col>
      <xdr:colOff>114300</xdr:colOff>
      <xdr:row>86</xdr:row>
      <xdr:rowOff>15239</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8750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135889</xdr:rowOff>
    </xdr:from>
    <xdr:to>
      <xdr:col>41</xdr:col>
      <xdr:colOff>101600</xdr:colOff>
      <xdr:row>86</xdr:row>
      <xdr:rowOff>66039</xdr:rowOff>
    </xdr:to>
    <xdr:sp macro="" textlink="">
      <xdr:nvSpPr>
        <xdr:cNvPr id="342" name="楕円 341">
          <a:extLst>
            <a:ext uri="{FF2B5EF4-FFF2-40B4-BE49-F238E27FC236}">
              <a16:creationId xmlns:a16="http://schemas.microsoft.com/office/drawing/2014/main" id="{00000000-0008-0000-0F00-000056010000}"/>
            </a:ext>
          </a:extLst>
        </xdr:cNvPr>
        <xdr:cNvSpPr/>
      </xdr:nvSpPr>
      <xdr:spPr>
        <a:xfrm>
          <a:off x="7810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15239</xdr:rowOff>
    </xdr:from>
    <xdr:to>
      <xdr:col>45</xdr:col>
      <xdr:colOff>177800</xdr:colOff>
      <xdr:row>86</xdr:row>
      <xdr:rowOff>15239</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7861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135889</xdr:rowOff>
    </xdr:from>
    <xdr:to>
      <xdr:col>36</xdr:col>
      <xdr:colOff>165100</xdr:colOff>
      <xdr:row>86</xdr:row>
      <xdr:rowOff>66039</xdr:rowOff>
    </xdr:to>
    <xdr:sp macro="" textlink="">
      <xdr:nvSpPr>
        <xdr:cNvPr id="344" name="楕円 343">
          <a:extLst>
            <a:ext uri="{FF2B5EF4-FFF2-40B4-BE49-F238E27FC236}">
              <a16:creationId xmlns:a16="http://schemas.microsoft.com/office/drawing/2014/main" id="{00000000-0008-0000-0F00-000058010000}"/>
            </a:ext>
          </a:extLst>
        </xdr:cNvPr>
        <xdr:cNvSpPr/>
      </xdr:nvSpPr>
      <xdr:spPr>
        <a:xfrm>
          <a:off x="6921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15239</xdr:rowOff>
    </xdr:from>
    <xdr:to>
      <xdr:col>41</xdr:col>
      <xdr:colOff>50800</xdr:colOff>
      <xdr:row>86</xdr:row>
      <xdr:rowOff>15239</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6972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139716</xdr:rowOff>
    </xdr:from>
    <xdr:ext cx="469744" cy="259045"/>
    <xdr:sp macro="" textlink="">
      <xdr:nvSpPr>
        <xdr:cNvPr id="346" name="n_1aveValue【福祉施設】&#10;一人当たり面積">
          <a:extLst>
            <a:ext uri="{FF2B5EF4-FFF2-40B4-BE49-F238E27FC236}">
              <a16:creationId xmlns:a16="http://schemas.microsoft.com/office/drawing/2014/main" id="{00000000-0008-0000-0F00-00005A010000}"/>
            </a:ext>
          </a:extLst>
        </xdr:cNvPr>
        <xdr:cNvSpPr txBox="1"/>
      </xdr:nvSpPr>
      <xdr:spPr>
        <a:xfrm>
          <a:off x="93917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139716</xdr:rowOff>
    </xdr:from>
    <xdr:ext cx="469744" cy="259045"/>
    <xdr:sp macro="" textlink="">
      <xdr:nvSpPr>
        <xdr:cNvPr id="347" name="n_2aveValue【福祉施設】&#10;一人当たり面積">
          <a:extLst>
            <a:ext uri="{FF2B5EF4-FFF2-40B4-BE49-F238E27FC236}">
              <a16:creationId xmlns:a16="http://schemas.microsoft.com/office/drawing/2014/main" id="{00000000-0008-0000-0F00-00005B010000}"/>
            </a:ext>
          </a:extLst>
        </xdr:cNvPr>
        <xdr:cNvSpPr txBox="1"/>
      </xdr:nvSpPr>
      <xdr:spPr>
        <a:xfrm>
          <a:off x="8515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17797</xdr:rowOff>
    </xdr:from>
    <xdr:ext cx="469744" cy="259045"/>
    <xdr:sp macro="" textlink="">
      <xdr:nvSpPr>
        <xdr:cNvPr id="348" name="n_3aveValue【福祉施設】&#10;一人当たり面積">
          <a:extLst>
            <a:ext uri="{FF2B5EF4-FFF2-40B4-BE49-F238E27FC236}">
              <a16:creationId xmlns:a16="http://schemas.microsoft.com/office/drawing/2014/main" id="{00000000-0008-0000-0F00-00005C010000}"/>
            </a:ext>
          </a:extLst>
        </xdr:cNvPr>
        <xdr:cNvSpPr txBox="1"/>
      </xdr:nvSpPr>
      <xdr:spPr>
        <a:xfrm>
          <a:off x="7626427"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116857</xdr:rowOff>
    </xdr:from>
    <xdr:ext cx="469744" cy="259045"/>
    <xdr:sp macro="" textlink="">
      <xdr:nvSpPr>
        <xdr:cNvPr id="349" name="n_4aveValue【福祉施設】&#10;一人当たり面積">
          <a:extLst>
            <a:ext uri="{FF2B5EF4-FFF2-40B4-BE49-F238E27FC236}">
              <a16:creationId xmlns:a16="http://schemas.microsoft.com/office/drawing/2014/main" id="{00000000-0008-0000-0F00-00005D010000}"/>
            </a:ext>
          </a:extLst>
        </xdr:cNvPr>
        <xdr:cNvSpPr txBox="1"/>
      </xdr:nvSpPr>
      <xdr:spPr>
        <a:xfrm>
          <a:off x="6737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57166</xdr:rowOff>
    </xdr:from>
    <xdr:ext cx="469744" cy="259045"/>
    <xdr:sp macro="" textlink="">
      <xdr:nvSpPr>
        <xdr:cNvPr id="350" name="n_1mainValue【福祉施設】&#10;一人当たり面積">
          <a:extLst>
            <a:ext uri="{FF2B5EF4-FFF2-40B4-BE49-F238E27FC236}">
              <a16:creationId xmlns:a16="http://schemas.microsoft.com/office/drawing/2014/main" id="{00000000-0008-0000-0F00-00005E010000}"/>
            </a:ext>
          </a:extLst>
        </xdr:cNvPr>
        <xdr:cNvSpPr txBox="1"/>
      </xdr:nvSpPr>
      <xdr:spPr>
        <a:xfrm>
          <a:off x="93917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57166</xdr:rowOff>
    </xdr:from>
    <xdr:ext cx="469744" cy="259045"/>
    <xdr:sp macro="" textlink="">
      <xdr:nvSpPr>
        <xdr:cNvPr id="351" name="n_2mainValue【福祉施設】&#10;一人当たり面積">
          <a:extLst>
            <a:ext uri="{FF2B5EF4-FFF2-40B4-BE49-F238E27FC236}">
              <a16:creationId xmlns:a16="http://schemas.microsoft.com/office/drawing/2014/main" id="{00000000-0008-0000-0F00-00005F010000}"/>
            </a:ext>
          </a:extLst>
        </xdr:cNvPr>
        <xdr:cNvSpPr txBox="1"/>
      </xdr:nvSpPr>
      <xdr:spPr>
        <a:xfrm>
          <a:off x="8515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57166</xdr:rowOff>
    </xdr:from>
    <xdr:ext cx="469744" cy="259045"/>
    <xdr:sp macro="" textlink="">
      <xdr:nvSpPr>
        <xdr:cNvPr id="352" name="n_3mainValue【福祉施設】&#10;一人当たり面積">
          <a:extLst>
            <a:ext uri="{FF2B5EF4-FFF2-40B4-BE49-F238E27FC236}">
              <a16:creationId xmlns:a16="http://schemas.microsoft.com/office/drawing/2014/main" id="{00000000-0008-0000-0F00-000060010000}"/>
            </a:ext>
          </a:extLst>
        </xdr:cNvPr>
        <xdr:cNvSpPr txBox="1"/>
      </xdr:nvSpPr>
      <xdr:spPr>
        <a:xfrm>
          <a:off x="7626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57166</xdr:rowOff>
    </xdr:from>
    <xdr:ext cx="469744" cy="259045"/>
    <xdr:sp macro="" textlink="">
      <xdr:nvSpPr>
        <xdr:cNvPr id="353" name="n_4mainValue【福祉施設】&#10;一人当たり面積">
          <a:extLst>
            <a:ext uri="{FF2B5EF4-FFF2-40B4-BE49-F238E27FC236}">
              <a16:creationId xmlns:a16="http://schemas.microsoft.com/office/drawing/2014/main" id="{00000000-0008-0000-0F00-000061010000}"/>
            </a:ext>
          </a:extLst>
        </xdr:cNvPr>
        <xdr:cNvSpPr txBox="1"/>
      </xdr:nvSpPr>
      <xdr:spPr>
        <a:xfrm>
          <a:off x="6737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4" name="正方形/長方形 353">
          <a:extLst>
            <a:ext uri="{FF2B5EF4-FFF2-40B4-BE49-F238E27FC236}">
              <a16:creationId xmlns:a16="http://schemas.microsoft.com/office/drawing/2014/main" id="{00000000-0008-0000-0F00-000062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5" name="正方形/長方形 354">
          <a:extLst>
            <a:ext uri="{FF2B5EF4-FFF2-40B4-BE49-F238E27FC236}">
              <a16:creationId xmlns:a16="http://schemas.microsoft.com/office/drawing/2014/main" id="{00000000-0008-0000-0F00-000063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6" name="正方形/長方形 355">
          <a:extLst>
            <a:ext uri="{FF2B5EF4-FFF2-40B4-BE49-F238E27FC236}">
              <a16:creationId xmlns:a16="http://schemas.microsoft.com/office/drawing/2014/main" id="{00000000-0008-0000-0F00-000064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7" name="正方形/長方形 356">
          <a:extLst>
            <a:ext uri="{FF2B5EF4-FFF2-40B4-BE49-F238E27FC236}">
              <a16:creationId xmlns:a16="http://schemas.microsoft.com/office/drawing/2014/main" id="{00000000-0008-0000-0F00-000065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8" name="正方形/長方形 357">
          <a:extLst>
            <a:ext uri="{FF2B5EF4-FFF2-40B4-BE49-F238E27FC236}">
              <a16:creationId xmlns:a16="http://schemas.microsoft.com/office/drawing/2014/main" id="{00000000-0008-0000-0F00-000066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9" name="正方形/長方形 358">
          <a:extLst>
            <a:ext uri="{FF2B5EF4-FFF2-40B4-BE49-F238E27FC236}">
              <a16:creationId xmlns:a16="http://schemas.microsoft.com/office/drawing/2014/main" id="{00000000-0008-0000-0F00-000067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0" name="正方形/長方形 359">
          <a:extLst>
            <a:ext uri="{FF2B5EF4-FFF2-40B4-BE49-F238E27FC236}">
              <a16:creationId xmlns:a16="http://schemas.microsoft.com/office/drawing/2014/main" id="{00000000-0008-0000-0F00-000068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1" name="正方形/長方形 360">
          <a:extLst>
            <a:ext uri="{FF2B5EF4-FFF2-40B4-BE49-F238E27FC236}">
              <a16:creationId xmlns:a16="http://schemas.microsoft.com/office/drawing/2014/main" id="{00000000-0008-0000-0F00-000069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2" name="正方形/長方形 361">
          <a:extLst>
            <a:ext uri="{FF2B5EF4-FFF2-40B4-BE49-F238E27FC236}">
              <a16:creationId xmlns:a16="http://schemas.microsoft.com/office/drawing/2014/main" id="{00000000-0008-0000-0F00-00006A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3" name="正方形/長方形 362">
          <a:extLst>
            <a:ext uri="{FF2B5EF4-FFF2-40B4-BE49-F238E27FC236}">
              <a16:creationId xmlns:a16="http://schemas.microsoft.com/office/drawing/2014/main" id="{00000000-0008-0000-0F00-00006B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4" name="正方形/長方形 363">
          <a:extLst>
            <a:ext uri="{FF2B5EF4-FFF2-40B4-BE49-F238E27FC236}">
              <a16:creationId xmlns:a16="http://schemas.microsoft.com/office/drawing/2014/main" id="{00000000-0008-0000-0F00-00006C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5" name="正方形/長方形 364">
          <a:extLst>
            <a:ext uri="{FF2B5EF4-FFF2-40B4-BE49-F238E27FC236}">
              <a16:creationId xmlns:a16="http://schemas.microsoft.com/office/drawing/2014/main" id="{00000000-0008-0000-0F00-00006D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6" name="正方形/長方形 365">
          <a:extLst>
            <a:ext uri="{FF2B5EF4-FFF2-40B4-BE49-F238E27FC236}">
              <a16:creationId xmlns:a16="http://schemas.microsoft.com/office/drawing/2014/main" id="{00000000-0008-0000-0F00-00006E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7" name="正方形/長方形 366">
          <a:extLst>
            <a:ext uri="{FF2B5EF4-FFF2-40B4-BE49-F238E27FC236}">
              <a16:creationId xmlns:a16="http://schemas.microsoft.com/office/drawing/2014/main" id="{00000000-0008-0000-0F00-00006F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8" name="正方形/長方形 367">
          <a:extLst>
            <a:ext uri="{FF2B5EF4-FFF2-40B4-BE49-F238E27FC236}">
              <a16:creationId xmlns:a16="http://schemas.microsoft.com/office/drawing/2014/main" id="{00000000-0008-0000-0F00-000070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9" name="正方形/長方形 368">
          <a:extLst>
            <a:ext uri="{FF2B5EF4-FFF2-40B4-BE49-F238E27FC236}">
              <a16:creationId xmlns:a16="http://schemas.microsoft.com/office/drawing/2014/main" id="{00000000-0008-0000-0F00-000071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0" name="正方形/長方形 369">
          <a:extLst>
            <a:ext uri="{FF2B5EF4-FFF2-40B4-BE49-F238E27FC236}">
              <a16:creationId xmlns:a16="http://schemas.microsoft.com/office/drawing/2014/main" id="{00000000-0008-0000-0F00-000072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1" name="正方形/長方形 370">
          <a:extLst>
            <a:ext uri="{FF2B5EF4-FFF2-40B4-BE49-F238E27FC236}">
              <a16:creationId xmlns:a16="http://schemas.microsoft.com/office/drawing/2014/main" id="{00000000-0008-0000-0F00-000073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2" name="正方形/長方形 371">
          <a:extLst>
            <a:ext uri="{FF2B5EF4-FFF2-40B4-BE49-F238E27FC236}">
              <a16:creationId xmlns:a16="http://schemas.microsoft.com/office/drawing/2014/main" id="{00000000-0008-0000-0F00-000074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3" name="正方形/長方形 372">
          <a:extLst>
            <a:ext uri="{FF2B5EF4-FFF2-40B4-BE49-F238E27FC236}">
              <a16:creationId xmlns:a16="http://schemas.microsoft.com/office/drawing/2014/main" id="{00000000-0008-0000-0F00-000075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8" name="テキスト ボックス 377">
          <a:extLst>
            <a:ext uri="{FF2B5EF4-FFF2-40B4-BE49-F238E27FC236}">
              <a16:creationId xmlns:a16="http://schemas.microsoft.com/office/drawing/2014/main" id="{00000000-0008-0000-0F00-00007A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9" name="直線コネクタ 378">
          <a:extLst>
            <a:ext uri="{FF2B5EF4-FFF2-40B4-BE49-F238E27FC236}">
              <a16:creationId xmlns:a16="http://schemas.microsoft.com/office/drawing/2014/main" id="{00000000-0008-0000-0F00-00007B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0" name="テキスト ボックス 379">
          <a:extLst>
            <a:ext uri="{FF2B5EF4-FFF2-40B4-BE49-F238E27FC236}">
              <a16:creationId xmlns:a16="http://schemas.microsoft.com/office/drawing/2014/main" id="{00000000-0008-0000-0F00-00007C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2" name="テキスト ボックス 381">
          <a:extLst>
            <a:ext uri="{FF2B5EF4-FFF2-40B4-BE49-F238E27FC236}">
              <a16:creationId xmlns:a16="http://schemas.microsoft.com/office/drawing/2014/main" id="{00000000-0008-0000-0F00-00007E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3" name="【一般廃棄物処理施設】&#10;有形固定資産減価償却率グラフ枠">
          <a:extLst>
            <a:ext uri="{FF2B5EF4-FFF2-40B4-BE49-F238E27FC236}">
              <a16:creationId xmlns:a16="http://schemas.microsoft.com/office/drawing/2014/main" id="{00000000-0008-0000-0F00-000089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11430</xdr:rowOff>
    </xdr:from>
    <xdr:to>
      <xdr:col>85</xdr:col>
      <xdr:colOff>126364</xdr:colOff>
      <xdr:row>42</xdr:row>
      <xdr:rowOff>38100</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flipV="1">
          <a:off x="16318864" y="58407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95" name="【一般廃棄物処理施設】&#10;有形固定資産減価償却率最小値テキスト">
          <a:extLst>
            <a:ext uri="{FF2B5EF4-FFF2-40B4-BE49-F238E27FC236}">
              <a16:creationId xmlns:a16="http://schemas.microsoft.com/office/drawing/2014/main" id="{00000000-0008-0000-0F00-00008B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129557</xdr:rowOff>
    </xdr:from>
    <xdr:ext cx="405111" cy="259045"/>
    <xdr:sp macro="" textlink="">
      <xdr:nvSpPr>
        <xdr:cNvPr id="397" name="【一般廃棄物処理施設】&#10;有形固定資産減価償却率最大値テキスト">
          <a:extLst>
            <a:ext uri="{FF2B5EF4-FFF2-40B4-BE49-F238E27FC236}">
              <a16:creationId xmlns:a16="http://schemas.microsoft.com/office/drawing/2014/main" id="{00000000-0008-0000-0F00-00008D010000}"/>
            </a:ext>
          </a:extLst>
        </xdr:cNvPr>
        <xdr:cNvSpPr txBox="1"/>
      </xdr:nvSpPr>
      <xdr:spPr>
        <a:xfrm>
          <a:off x="16357600" y="561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11430</xdr:rowOff>
    </xdr:from>
    <xdr:to>
      <xdr:col>86</xdr:col>
      <xdr:colOff>25400</xdr:colOff>
      <xdr:row>34</xdr:row>
      <xdr:rowOff>11430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16230600" y="584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9542</xdr:rowOff>
    </xdr:from>
    <xdr:ext cx="405111" cy="259045"/>
    <xdr:sp macro="" textlink="">
      <xdr:nvSpPr>
        <xdr:cNvPr id="399" name="【一般廃棄物処理施設】&#10;有形固定資産減価償却率平均値テキスト">
          <a:extLst>
            <a:ext uri="{FF2B5EF4-FFF2-40B4-BE49-F238E27FC236}">
              <a16:creationId xmlns:a16="http://schemas.microsoft.com/office/drawing/2014/main" id="{00000000-0008-0000-0F00-00008F010000}"/>
            </a:ext>
          </a:extLst>
        </xdr:cNvPr>
        <xdr:cNvSpPr txBox="1"/>
      </xdr:nvSpPr>
      <xdr:spPr>
        <a:xfrm>
          <a:off x="16357600" y="6524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400" name="フローチャート: 判断 399">
          <a:extLst>
            <a:ext uri="{FF2B5EF4-FFF2-40B4-BE49-F238E27FC236}">
              <a16:creationId xmlns:a16="http://schemas.microsoft.com/office/drawing/2014/main" id="{00000000-0008-0000-0F00-000090010000}"/>
            </a:ext>
          </a:extLst>
        </xdr:cNvPr>
        <xdr:cNvSpPr/>
      </xdr:nvSpPr>
      <xdr:spPr>
        <a:xfrm>
          <a:off x="16268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105410</xdr:rowOff>
    </xdr:from>
    <xdr:to>
      <xdr:col>81</xdr:col>
      <xdr:colOff>101600</xdr:colOff>
      <xdr:row>38</xdr:row>
      <xdr:rowOff>35560</xdr:rowOff>
    </xdr:to>
    <xdr:sp macro="" textlink="">
      <xdr:nvSpPr>
        <xdr:cNvPr id="401" name="フローチャート: 判断 400">
          <a:extLst>
            <a:ext uri="{FF2B5EF4-FFF2-40B4-BE49-F238E27FC236}">
              <a16:creationId xmlns:a16="http://schemas.microsoft.com/office/drawing/2014/main" id="{00000000-0008-0000-0F00-000091010000}"/>
            </a:ext>
          </a:extLst>
        </xdr:cNvPr>
        <xdr:cNvSpPr/>
      </xdr:nvSpPr>
      <xdr:spPr>
        <a:xfrm>
          <a:off x="15430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67310</xdr:rowOff>
    </xdr:from>
    <xdr:to>
      <xdr:col>76</xdr:col>
      <xdr:colOff>165100</xdr:colOff>
      <xdr:row>37</xdr:row>
      <xdr:rowOff>168910</xdr:rowOff>
    </xdr:to>
    <xdr:sp macro="" textlink="">
      <xdr:nvSpPr>
        <xdr:cNvPr id="402" name="フローチャート: 判断 401">
          <a:extLst>
            <a:ext uri="{FF2B5EF4-FFF2-40B4-BE49-F238E27FC236}">
              <a16:creationId xmlns:a16="http://schemas.microsoft.com/office/drawing/2014/main" id="{00000000-0008-0000-0F00-000092010000}"/>
            </a:ext>
          </a:extLst>
        </xdr:cNvPr>
        <xdr:cNvSpPr/>
      </xdr:nvSpPr>
      <xdr:spPr>
        <a:xfrm>
          <a:off x="14541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63500</xdr:rowOff>
    </xdr:from>
    <xdr:to>
      <xdr:col>72</xdr:col>
      <xdr:colOff>38100</xdr:colOff>
      <xdr:row>37</xdr:row>
      <xdr:rowOff>165100</xdr:rowOff>
    </xdr:to>
    <xdr:sp macro="" textlink="">
      <xdr:nvSpPr>
        <xdr:cNvPr id="403" name="フローチャート: 判断 402">
          <a:extLst>
            <a:ext uri="{FF2B5EF4-FFF2-40B4-BE49-F238E27FC236}">
              <a16:creationId xmlns:a16="http://schemas.microsoft.com/office/drawing/2014/main" id="{00000000-0008-0000-0F00-000093010000}"/>
            </a:ext>
          </a:extLst>
        </xdr:cNvPr>
        <xdr:cNvSpPr/>
      </xdr:nvSpPr>
      <xdr:spPr>
        <a:xfrm>
          <a:off x="13652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147320</xdr:rowOff>
    </xdr:from>
    <xdr:to>
      <xdr:col>67</xdr:col>
      <xdr:colOff>101600</xdr:colOff>
      <xdr:row>38</xdr:row>
      <xdr:rowOff>77470</xdr:rowOff>
    </xdr:to>
    <xdr:sp macro="" textlink="">
      <xdr:nvSpPr>
        <xdr:cNvPr id="404" name="フローチャート: 判断 403">
          <a:extLst>
            <a:ext uri="{FF2B5EF4-FFF2-40B4-BE49-F238E27FC236}">
              <a16:creationId xmlns:a16="http://schemas.microsoft.com/office/drawing/2014/main" id="{00000000-0008-0000-0F00-000094010000}"/>
            </a:ext>
          </a:extLst>
        </xdr:cNvPr>
        <xdr:cNvSpPr/>
      </xdr:nvSpPr>
      <xdr:spPr>
        <a:xfrm>
          <a:off x="12763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6" name="テキスト ボックス 405">
          <a:extLst>
            <a:ext uri="{FF2B5EF4-FFF2-40B4-BE49-F238E27FC236}">
              <a16:creationId xmlns:a16="http://schemas.microsoft.com/office/drawing/2014/main" id="{00000000-0008-0000-0F00-000096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48260</xdr:rowOff>
    </xdr:from>
    <xdr:to>
      <xdr:col>81</xdr:col>
      <xdr:colOff>101600</xdr:colOff>
      <xdr:row>36</xdr:row>
      <xdr:rowOff>149860</xdr:rowOff>
    </xdr:to>
    <xdr:sp macro="" textlink="">
      <xdr:nvSpPr>
        <xdr:cNvPr id="410" name="楕円 409">
          <a:extLst>
            <a:ext uri="{FF2B5EF4-FFF2-40B4-BE49-F238E27FC236}">
              <a16:creationId xmlns:a16="http://schemas.microsoft.com/office/drawing/2014/main" id="{00000000-0008-0000-0F00-00009A010000}"/>
            </a:ext>
          </a:extLst>
        </xdr:cNvPr>
        <xdr:cNvSpPr/>
      </xdr:nvSpPr>
      <xdr:spPr>
        <a:xfrm>
          <a:off x="15430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168275</xdr:rowOff>
    </xdr:from>
    <xdr:to>
      <xdr:col>76</xdr:col>
      <xdr:colOff>165100</xdr:colOff>
      <xdr:row>36</xdr:row>
      <xdr:rowOff>98425</xdr:rowOff>
    </xdr:to>
    <xdr:sp macro="" textlink="">
      <xdr:nvSpPr>
        <xdr:cNvPr id="411" name="楕円 410">
          <a:extLst>
            <a:ext uri="{FF2B5EF4-FFF2-40B4-BE49-F238E27FC236}">
              <a16:creationId xmlns:a16="http://schemas.microsoft.com/office/drawing/2014/main" id="{00000000-0008-0000-0F00-00009B010000}"/>
            </a:ext>
          </a:extLst>
        </xdr:cNvPr>
        <xdr:cNvSpPr/>
      </xdr:nvSpPr>
      <xdr:spPr>
        <a:xfrm>
          <a:off x="1454150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47625</xdr:rowOff>
    </xdr:from>
    <xdr:to>
      <xdr:col>81</xdr:col>
      <xdr:colOff>50800</xdr:colOff>
      <xdr:row>36</xdr:row>
      <xdr:rowOff>99060</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a:off x="14592300" y="621982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116840</xdr:rowOff>
    </xdr:from>
    <xdr:to>
      <xdr:col>72</xdr:col>
      <xdr:colOff>38100</xdr:colOff>
      <xdr:row>36</xdr:row>
      <xdr:rowOff>46990</xdr:rowOff>
    </xdr:to>
    <xdr:sp macro="" textlink="">
      <xdr:nvSpPr>
        <xdr:cNvPr id="413" name="楕円 412">
          <a:extLst>
            <a:ext uri="{FF2B5EF4-FFF2-40B4-BE49-F238E27FC236}">
              <a16:creationId xmlns:a16="http://schemas.microsoft.com/office/drawing/2014/main" id="{00000000-0008-0000-0F00-00009D010000}"/>
            </a:ext>
          </a:extLst>
        </xdr:cNvPr>
        <xdr:cNvSpPr/>
      </xdr:nvSpPr>
      <xdr:spPr>
        <a:xfrm>
          <a:off x="136525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167640</xdr:rowOff>
    </xdr:from>
    <xdr:to>
      <xdr:col>76</xdr:col>
      <xdr:colOff>114300</xdr:colOff>
      <xdr:row>36</xdr:row>
      <xdr:rowOff>47625</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13703300" y="616839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65405</xdr:rowOff>
    </xdr:from>
    <xdr:to>
      <xdr:col>67</xdr:col>
      <xdr:colOff>101600</xdr:colOff>
      <xdr:row>35</xdr:row>
      <xdr:rowOff>167005</xdr:rowOff>
    </xdr:to>
    <xdr:sp macro="" textlink="">
      <xdr:nvSpPr>
        <xdr:cNvPr id="415" name="楕円 414">
          <a:extLst>
            <a:ext uri="{FF2B5EF4-FFF2-40B4-BE49-F238E27FC236}">
              <a16:creationId xmlns:a16="http://schemas.microsoft.com/office/drawing/2014/main" id="{00000000-0008-0000-0F00-00009F010000}"/>
            </a:ext>
          </a:extLst>
        </xdr:cNvPr>
        <xdr:cNvSpPr/>
      </xdr:nvSpPr>
      <xdr:spPr>
        <a:xfrm>
          <a:off x="12763500" y="606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116205</xdr:rowOff>
    </xdr:from>
    <xdr:to>
      <xdr:col>71</xdr:col>
      <xdr:colOff>177800</xdr:colOff>
      <xdr:row>35</xdr:row>
      <xdr:rowOff>167640</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2814300" y="611695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26687</xdr:rowOff>
    </xdr:from>
    <xdr:ext cx="405111" cy="259045"/>
    <xdr:sp macro="" textlink="">
      <xdr:nvSpPr>
        <xdr:cNvPr id="417" name="n_1aveValue【一般廃棄物処理施設】&#10;有形固定資産減価償却率">
          <a:extLst>
            <a:ext uri="{FF2B5EF4-FFF2-40B4-BE49-F238E27FC236}">
              <a16:creationId xmlns:a16="http://schemas.microsoft.com/office/drawing/2014/main" id="{00000000-0008-0000-0F00-0000A1010000}"/>
            </a:ext>
          </a:extLst>
        </xdr:cNvPr>
        <xdr:cNvSpPr txBox="1"/>
      </xdr:nvSpPr>
      <xdr:spPr>
        <a:xfrm>
          <a:off x="152660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160037</xdr:rowOff>
    </xdr:from>
    <xdr:ext cx="405111" cy="259045"/>
    <xdr:sp macro="" textlink="">
      <xdr:nvSpPr>
        <xdr:cNvPr id="418" name="n_2aveValue【一般廃棄物処理施設】&#10;有形固定資産減価償却率">
          <a:extLst>
            <a:ext uri="{FF2B5EF4-FFF2-40B4-BE49-F238E27FC236}">
              <a16:creationId xmlns:a16="http://schemas.microsoft.com/office/drawing/2014/main" id="{00000000-0008-0000-0F00-0000A2010000}"/>
            </a:ext>
          </a:extLst>
        </xdr:cNvPr>
        <xdr:cNvSpPr txBox="1"/>
      </xdr:nvSpPr>
      <xdr:spPr>
        <a:xfrm>
          <a:off x="14389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156227</xdr:rowOff>
    </xdr:from>
    <xdr:ext cx="405111" cy="259045"/>
    <xdr:sp macro="" textlink="">
      <xdr:nvSpPr>
        <xdr:cNvPr id="419" name="n_3aveValue【一般廃棄物処理施設】&#10;有形固定資産減価償却率">
          <a:extLst>
            <a:ext uri="{FF2B5EF4-FFF2-40B4-BE49-F238E27FC236}">
              <a16:creationId xmlns:a16="http://schemas.microsoft.com/office/drawing/2014/main" id="{00000000-0008-0000-0F00-0000A3010000}"/>
            </a:ext>
          </a:extLst>
        </xdr:cNvPr>
        <xdr:cNvSpPr txBox="1"/>
      </xdr:nvSpPr>
      <xdr:spPr>
        <a:xfrm>
          <a:off x="135007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68597</xdr:rowOff>
    </xdr:from>
    <xdr:ext cx="405111" cy="259045"/>
    <xdr:sp macro="" textlink="">
      <xdr:nvSpPr>
        <xdr:cNvPr id="420" name="n_4aveValue【一般廃棄物処理施設】&#10;有形固定資産減価償却率">
          <a:extLst>
            <a:ext uri="{FF2B5EF4-FFF2-40B4-BE49-F238E27FC236}">
              <a16:creationId xmlns:a16="http://schemas.microsoft.com/office/drawing/2014/main" id="{00000000-0008-0000-0F00-0000A4010000}"/>
            </a:ext>
          </a:extLst>
        </xdr:cNvPr>
        <xdr:cNvSpPr txBox="1"/>
      </xdr:nvSpPr>
      <xdr:spPr>
        <a:xfrm>
          <a:off x="12611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166387</xdr:rowOff>
    </xdr:from>
    <xdr:ext cx="405111" cy="259045"/>
    <xdr:sp macro="" textlink="">
      <xdr:nvSpPr>
        <xdr:cNvPr id="421" name="n_1mainValue【一般廃棄物処理施設】&#10;有形固定資産減価償却率">
          <a:extLst>
            <a:ext uri="{FF2B5EF4-FFF2-40B4-BE49-F238E27FC236}">
              <a16:creationId xmlns:a16="http://schemas.microsoft.com/office/drawing/2014/main" id="{00000000-0008-0000-0F00-0000A5010000}"/>
            </a:ext>
          </a:extLst>
        </xdr:cNvPr>
        <xdr:cNvSpPr txBox="1"/>
      </xdr:nvSpPr>
      <xdr:spPr>
        <a:xfrm>
          <a:off x="152660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114952</xdr:rowOff>
    </xdr:from>
    <xdr:ext cx="405111" cy="259045"/>
    <xdr:sp macro="" textlink="">
      <xdr:nvSpPr>
        <xdr:cNvPr id="422" name="n_2mainValue【一般廃棄物処理施設】&#10;有形固定資産減価償却率">
          <a:extLst>
            <a:ext uri="{FF2B5EF4-FFF2-40B4-BE49-F238E27FC236}">
              <a16:creationId xmlns:a16="http://schemas.microsoft.com/office/drawing/2014/main" id="{00000000-0008-0000-0F00-0000A6010000}"/>
            </a:ext>
          </a:extLst>
        </xdr:cNvPr>
        <xdr:cNvSpPr txBox="1"/>
      </xdr:nvSpPr>
      <xdr:spPr>
        <a:xfrm>
          <a:off x="143897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63517</xdr:rowOff>
    </xdr:from>
    <xdr:ext cx="405111" cy="259045"/>
    <xdr:sp macro="" textlink="">
      <xdr:nvSpPr>
        <xdr:cNvPr id="423" name="n_3mainValue【一般廃棄物処理施設】&#10;有形固定資産減価償却率">
          <a:extLst>
            <a:ext uri="{FF2B5EF4-FFF2-40B4-BE49-F238E27FC236}">
              <a16:creationId xmlns:a16="http://schemas.microsoft.com/office/drawing/2014/main" id="{00000000-0008-0000-0F00-0000A7010000}"/>
            </a:ext>
          </a:extLst>
        </xdr:cNvPr>
        <xdr:cNvSpPr txBox="1"/>
      </xdr:nvSpPr>
      <xdr:spPr>
        <a:xfrm>
          <a:off x="135007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12082</xdr:rowOff>
    </xdr:from>
    <xdr:ext cx="405111" cy="259045"/>
    <xdr:sp macro="" textlink="">
      <xdr:nvSpPr>
        <xdr:cNvPr id="424" name="n_4mainValue【一般廃棄物処理施設】&#10;有形固定資産減価償却率">
          <a:extLst>
            <a:ext uri="{FF2B5EF4-FFF2-40B4-BE49-F238E27FC236}">
              <a16:creationId xmlns:a16="http://schemas.microsoft.com/office/drawing/2014/main" id="{00000000-0008-0000-0F00-0000A8010000}"/>
            </a:ext>
          </a:extLst>
        </xdr:cNvPr>
        <xdr:cNvSpPr txBox="1"/>
      </xdr:nvSpPr>
      <xdr:spPr>
        <a:xfrm>
          <a:off x="12611744" y="584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5" name="正方形/長方形 424">
          <a:extLst>
            <a:ext uri="{FF2B5EF4-FFF2-40B4-BE49-F238E27FC236}">
              <a16:creationId xmlns:a16="http://schemas.microsoft.com/office/drawing/2014/main" id="{00000000-0008-0000-0F00-0000A9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6" name="正方形/長方形 425">
          <a:extLst>
            <a:ext uri="{FF2B5EF4-FFF2-40B4-BE49-F238E27FC236}">
              <a16:creationId xmlns:a16="http://schemas.microsoft.com/office/drawing/2014/main" id="{00000000-0008-0000-0F00-0000AA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7" name="正方形/長方形 426">
          <a:extLst>
            <a:ext uri="{FF2B5EF4-FFF2-40B4-BE49-F238E27FC236}">
              <a16:creationId xmlns:a16="http://schemas.microsoft.com/office/drawing/2014/main" id="{00000000-0008-0000-0F00-0000AB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8" name="正方形/長方形 427">
          <a:extLst>
            <a:ext uri="{FF2B5EF4-FFF2-40B4-BE49-F238E27FC236}">
              <a16:creationId xmlns:a16="http://schemas.microsoft.com/office/drawing/2014/main" id="{00000000-0008-0000-0F00-0000AC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9" name="正方形/長方形 428">
          <a:extLst>
            <a:ext uri="{FF2B5EF4-FFF2-40B4-BE49-F238E27FC236}">
              <a16:creationId xmlns:a16="http://schemas.microsoft.com/office/drawing/2014/main" id="{00000000-0008-0000-0F00-0000AD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0" name="正方形/長方形 429">
          <a:extLst>
            <a:ext uri="{FF2B5EF4-FFF2-40B4-BE49-F238E27FC236}">
              <a16:creationId xmlns:a16="http://schemas.microsoft.com/office/drawing/2014/main" id="{00000000-0008-0000-0F00-0000AE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1" name="正方形/長方形 430">
          <a:extLst>
            <a:ext uri="{FF2B5EF4-FFF2-40B4-BE49-F238E27FC236}">
              <a16:creationId xmlns:a16="http://schemas.microsoft.com/office/drawing/2014/main" id="{00000000-0008-0000-0F00-0000AF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4" name="直線コネクタ 433">
          <a:extLst>
            <a:ext uri="{FF2B5EF4-FFF2-40B4-BE49-F238E27FC236}">
              <a16:creationId xmlns:a16="http://schemas.microsoft.com/office/drawing/2014/main" id="{00000000-0008-0000-0F00-0000B2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35" name="直線コネクタ 434">
          <a:extLst>
            <a:ext uri="{FF2B5EF4-FFF2-40B4-BE49-F238E27FC236}">
              <a16:creationId xmlns:a16="http://schemas.microsoft.com/office/drawing/2014/main" id="{00000000-0008-0000-0F00-0000B3010000}"/>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36" name="テキスト ボックス 435">
          <a:extLst>
            <a:ext uri="{FF2B5EF4-FFF2-40B4-BE49-F238E27FC236}">
              <a16:creationId xmlns:a16="http://schemas.microsoft.com/office/drawing/2014/main" id="{00000000-0008-0000-0F00-0000B4010000}"/>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38" name="テキスト ボックス 437">
          <a:extLst>
            <a:ext uri="{FF2B5EF4-FFF2-40B4-BE49-F238E27FC236}">
              <a16:creationId xmlns:a16="http://schemas.microsoft.com/office/drawing/2014/main" id="{00000000-0008-0000-0F00-0000B6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40" name="テキスト ボックス 439">
          <a:extLst>
            <a:ext uri="{FF2B5EF4-FFF2-40B4-BE49-F238E27FC236}">
              <a16:creationId xmlns:a16="http://schemas.microsoft.com/office/drawing/2014/main" id="{00000000-0008-0000-0F00-0000B8010000}"/>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3" name="【一般廃棄物処理施設】&#10;一人当たり有形固定資産（償却資産）額グラフ枠">
          <a:extLst>
            <a:ext uri="{FF2B5EF4-FFF2-40B4-BE49-F238E27FC236}">
              <a16:creationId xmlns:a16="http://schemas.microsoft.com/office/drawing/2014/main" id="{00000000-0008-0000-0F00-0000BB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24531</xdr:rowOff>
    </xdr:from>
    <xdr:to>
      <xdr:col>116</xdr:col>
      <xdr:colOff>62864</xdr:colOff>
      <xdr:row>41</xdr:row>
      <xdr:rowOff>17135</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flipV="1">
          <a:off x="22160864" y="5853831"/>
          <a:ext cx="0" cy="1192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20962</xdr:rowOff>
    </xdr:from>
    <xdr:ext cx="378565" cy="259045"/>
    <xdr:sp macro="" textlink="">
      <xdr:nvSpPr>
        <xdr:cNvPr id="445" name="【一般廃棄物処理施設】&#10;一人当たり有形固定資産（償却資産）額最小値テキスト">
          <a:extLst>
            <a:ext uri="{FF2B5EF4-FFF2-40B4-BE49-F238E27FC236}">
              <a16:creationId xmlns:a16="http://schemas.microsoft.com/office/drawing/2014/main" id="{00000000-0008-0000-0F00-0000BD010000}"/>
            </a:ext>
          </a:extLst>
        </xdr:cNvPr>
        <xdr:cNvSpPr txBox="1"/>
      </xdr:nvSpPr>
      <xdr:spPr>
        <a:xfrm>
          <a:off x="22199600" y="7050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17135</xdr:rowOff>
    </xdr:from>
    <xdr:to>
      <xdr:col>116</xdr:col>
      <xdr:colOff>152400</xdr:colOff>
      <xdr:row>41</xdr:row>
      <xdr:rowOff>17135</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22072600" y="704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142658</xdr:rowOff>
    </xdr:from>
    <xdr:ext cx="599010" cy="259045"/>
    <xdr:sp macro="" textlink="">
      <xdr:nvSpPr>
        <xdr:cNvPr id="447" name="【一般廃棄物処理施設】&#10;一人当たり有形固定資産（償却資産）額最大値テキスト">
          <a:extLst>
            <a:ext uri="{FF2B5EF4-FFF2-40B4-BE49-F238E27FC236}">
              <a16:creationId xmlns:a16="http://schemas.microsoft.com/office/drawing/2014/main" id="{00000000-0008-0000-0F00-0000BF010000}"/>
            </a:ext>
          </a:extLst>
        </xdr:cNvPr>
        <xdr:cNvSpPr txBox="1"/>
      </xdr:nvSpPr>
      <xdr:spPr>
        <a:xfrm>
          <a:off x="22199600" y="562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24531</xdr:rowOff>
    </xdr:from>
    <xdr:to>
      <xdr:col>116</xdr:col>
      <xdr:colOff>152400</xdr:colOff>
      <xdr:row>34</xdr:row>
      <xdr:rowOff>24531</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22072600" y="585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24698</xdr:rowOff>
    </xdr:from>
    <xdr:ext cx="534377" cy="259045"/>
    <xdr:sp macro="" textlink="">
      <xdr:nvSpPr>
        <xdr:cNvPr id="449" name="【一般廃棄物処理施設】&#10;一人当たり有形固定資産（償却資産）額平均値テキスト">
          <a:extLst>
            <a:ext uri="{FF2B5EF4-FFF2-40B4-BE49-F238E27FC236}">
              <a16:creationId xmlns:a16="http://schemas.microsoft.com/office/drawing/2014/main" id="{00000000-0008-0000-0F00-0000C1010000}"/>
            </a:ext>
          </a:extLst>
        </xdr:cNvPr>
        <xdr:cNvSpPr txBox="1"/>
      </xdr:nvSpPr>
      <xdr:spPr>
        <a:xfrm>
          <a:off x="22199600" y="6539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46271</xdr:rowOff>
    </xdr:from>
    <xdr:to>
      <xdr:col>116</xdr:col>
      <xdr:colOff>114300</xdr:colOff>
      <xdr:row>38</xdr:row>
      <xdr:rowOff>147871</xdr:rowOff>
    </xdr:to>
    <xdr:sp macro="" textlink="">
      <xdr:nvSpPr>
        <xdr:cNvPr id="450" name="フローチャート: 判断 449">
          <a:extLst>
            <a:ext uri="{FF2B5EF4-FFF2-40B4-BE49-F238E27FC236}">
              <a16:creationId xmlns:a16="http://schemas.microsoft.com/office/drawing/2014/main" id="{00000000-0008-0000-0F00-0000C2010000}"/>
            </a:ext>
          </a:extLst>
        </xdr:cNvPr>
        <xdr:cNvSpPr/>
      </xdr:nvSpPr>
      <xdr:spPr>
        <a:xfrm>
          <a:off x="22110700" y="656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1734</xdr:rowOff>
    </xdr:from>
    <xdr:to>
      <xdr:col>112</xdr:col>
      <xdr:colOff>38100</xdr:colOff>
      <xdr:row>38</xdr:row>
      <xdr:rowOff>103334</xdr:rowOff>
    </xdr:to>
    <xdr:sp macro="" textlink="">
      <xdr:nvSpPr>
        <xdr:cNvPr id="451" name="フローチャート: 判断 450">
          <a:extLst>
            <a:ext uri="{FF2B5EF4-FFF2-40B4-BE49-F238E27FC236}">
              <a16:creationId xmlns:a16="http://schemas.microsoft.com/office/drawing/2014/main" id="{00000000-0008-0000-0F00-0000C3010000}"/>
            </a:ext>
          </a:extLst>
        </xdr:cNvPr>
        <xdr:cNvSpPr/>
      </xdr:nvSpPr>
      <xdr:spPr>
        <a:xfrm>
          <a:off x="21272500" y="651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171430</xdr:rowOff>
    </xdr:from>
    <xdr:to>
      <xdr:col>107</xdr:col>
      <xdr:colOff>101600</xdr:colOff>
      <xdr:row>38</xdr:row>
      <xdr:rowOff>101580</xdr:rowOff>
    </xdr:to>
    <xdr:sp macro="" textlink="">
      <xdr:nvSpPr>
        <xdr:cNvPr id="452" name="フローチャート: 判断 451">
          <a:extLst>
            <a:ext uri="{FF2B5EF4-FFF2-40B4-BE49-F238E27FC236}">
              <a16:creationId xmlns:a16="http://schemas.microsoft.com/office/drawing/2014/main" id="{00000000-0008-0000-0F00-0000C4010000}"/>
            </a:ext>
          </a:extLst>
        </xdr:cNvPr>
        <xdr:cNvSpPr/>
      </xdr:nvSpPr>
      <xdr:spPr>
        <a:xfrm>
          <a:off x="20383500" y="651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27052</xdr:rowOff>
    </xdr:from>
    <xdr:to>
      <xdr:col>102</xdr:col>
      <xdr:colOff>165100</xdr:colOff>
      <xdr:row>38</xdr:row>
      <xdr:rowOff>128652</xdr:rowOff>
    </xdr:to>
    <xdr:sp macro="" textlink="">
      <xdr:nvSpPr>
        <xdr:cNvPr id="453" name="フローチャート: 判断 452">
          <a:extLst>
            <a:ext uri="{FF2B5EF4-FFF2-40B4-BE49-F238E27FC236}">
              <a16:creationId xmlns:a16="http://schemas.microsoft.com/office/drawing/2014/main" id="{00000000-0008-0000-0F00-0000C5010000}"/>
            </a:ext>
          </a:extLst>
        </xdr:cNvPr>
        <xdr:cNvSpPr/>
      </xdr:nvSpPr>
      <xdr:spPr>
        <a:xfrm>
          <a:off x="19494500" y="654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91254</xdr:rowOff>
    </xdr:from>
    <xdr:to>
      <xdr:col>98</xdr:col>
      <xdr:colOff>38100</xdr:colOff>
      <xdr:row>39</xdr:row>
      <xdr:rowOff>21404</xdr:rowOff>
    </xdr:to>
    <xdr:sp macro="" textlink="">
      <xdr:nvSpPr>
        <xdr:cNvPr id="454" name="フローチャート: 判断 453">
          <a:extLst>
            <a:ext uri="{FF2B5EF4-FFF2-40B4-BE49-F238E27FC236}">
              <a16:creationId xmlns:a16="http://schemas.microsoft.com/office/drawing/2014/main" id="{00000000-0008-0000-0F00-0000C6010000}"/>
            </a:ext>
          </a:extLst>
        </xdr:cNvPr>
        <xdr:cNvSpPr/>
      </xdr:nvSpPr>
      <xdr:spPr>
        <a:xfrm>
          <a:off x="18605500" y="660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104375</xdr:rowOff>
    </xdr:from>
    <xdr:to>
      <xdr:col>112</xdr:col>
      <xdr:colOff>38100</xdr:colOff>
      <xdr:row>38</xdr:row>
      <xdr:rowOff>34525</xdr:rowOff>
    </xdr:to>
    <xdr:sp macro="" textlink="">
      <xdr:nvSpPr>
        <xdr:cNvPr id="460" name="楕円 459">
          <a:extLst>
            <a:ext uri="{FF2B5EF4-FFF2-40B4-BE49-F238E27FC236}">
              <a16:creationId xmlns:a16="http://schemas.microsoft.com/office/drawing/2014/main" id="{00000000-0008-0000-0F00-0000CC010000}"/>
            </a:ext>
          </a:extLst>
        </xdr:cNvPr>
        <xdr:cNvSpPr/>
      </xdr:nvSpPr>
      <xdr:spPr>
        <a:xfrm>
          <a:off x="21272500" y="644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106936</xdr:rowOff>
    </xdr:from>
    <xdr:to>
      <xdr:col>107</xdr:col>
      <xdr:colOff>101600</xdr:colOff>
      <xdr:row>38</xdr:row>
      <xdr:rowOff>37086</xdr:rowOff>
    </xdr:to>
    <xdr:sp macro="" textlink="">
      <xdr:nvSpPr>
        <xdr:cNvPr id="461" name="楕円 460">
          <a:extLst>
            <a:ext uri="{FF2B5EF4-FFF2-40B4-BE49-F238E27FC236}">
              <a16:creationId xmlns:a16="http://schemas.microsoft.com/office/drawing/2014/main" id="{00000000-0008-0000-0F00-0000CD010000}"/>
            </a:ext>
          </a:extLst>
        </xdr:cNvPr>
        <xdr:cNvSpPr/>
      </xdr:nvSpPr>
      <xdr:spPr>
        <a:xfrm>
          <a:off x="20383500" y="645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155175</xdr:rowOff>
    </xdr:from>
    <xdr:to>
      <xdr:col>111</xdr:col>
      <xdr:colOff>177800</xdr:colOff>
      <xdr:row>37</xdr:row>
      <xdr:rowOff>157736</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flipV="1">
          <a:off x="20434300" y="6498825"/>
          <a:ext cx="889000" cy="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109131</xdr:rowOff>
    </xdr:from>
    <xdr:to>
      <xdr:col>102</xdr:col>
      <xdr:colOff>165100</xdr:colOff>
      <xdr:row>38</xdr:row>
      <xdr:rowOff>39281</xdr:rowOff>
    </xdr:to>
    <xdr:sp macro="" textlink="">
      <xdr:nvSpPr>
        <xdr:cNvPr id="463" name="楕円 462">
          <a:extLst>
            <a:ext uri="{FF2B5EF4-FFF2-40B4-BE49-F238E27FC236}">
              <a16:creationId xmlns:a16="http://schemas.microsoft.com/office/drawing/2014/main" id="{00000000-0008-0000-0F00-0000CF010000}"/>
            </a:ext>
          </a:extLst>
        </xdr:cNvPr>
        <xdr:cNvSpPr/>
      </xdr:nvSpPr>
      <xdr:spPr>
        <a:xfrm>
          <a:off x="19494500" y="645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157736</xdr:rowOff>
    </xdr:from>
    <xdr:to>
      <xdr:col>107</xdr:col>
      <xdr:colOff>50800</xdr:colOff>
      <xdr:row>37</xdr:row>
      <xdr:rowOff>159931</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flipV="1">
          <a:off x="19545300" y="6501386"/>
          <a:ext cx="8890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109833</xdr:rowOff>
    </xdr:from>
    <xdr:to>
      <xdr:col>98</xdr:col>
      <xdr:colOff>38100</xdr:colOff>
      <xdr:row>38</xdr:row>
      <xdr:rowOff>39984</xdr:rowOff>
    </xdr:to>
    <xdr:sp macro="" textlink="">
      <xdr:nvSpPr>
        <xdr:cNvPr id="465" name="楕円 464">
          <a:extLst>
            <a:ext uri="{FF2B5EF4-FFF2-40B4-BE49-F238E27FC236}">
              <a16:creationId xmlns:a16="http://schemas.microsoft.com/office/drawing/2014/main" id="{00000000-0008-0000-0F00-0000D1010000}"/>
            </a:ext>
          </a:extLst>
        </xdr:cNvPr>
        <xdr:cNvSpPr/>
      </xdr:nvSpPr>
      <xdr:spPr>
        <a:xfrm>
          <a:off x="18605500" y="64534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159931</xdr:rowOff>
    </xdr:from>
    <xdr:to>
      <xdr:col>102</xdr:col>
      <xdr:colOff>114300</xdr:colOff>
      <xdr:row>37</xdr:row>
      <xdr:rowOff>160634</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flipV="1">
          <a:off x="18656300" y="6503581"/>
          <a:ext cx="889000" cy="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94461</xdr:rowOff>
    </xdr:from>
    <xdr:ext cx="534377" cy="259045"/>
    <xdr:sp macro="" textlink="">
      <xdr:nvSpPr>
        <xdr:cNvPr id="467" name="n_1aveValue【一般廃棄物処理施設】&#10;一人当たり有形固定資産（償却資産）額">
          <a:extLst>
            <a:ext uri="{FF2B5EF4-FFF2-40B4-BE49-F238E27FC236}">
              <a16:creationId xmlns:a16="http://schemas.microsoft.com/office/drawing/2014/main" id="{00000000-0008-0000-0F00-0000D3010000}"/>
            </a:ext>
          </a:extLst>
        </xdr:cNvPr>
        <xdr:cNvSpPr txBox="1"/>
      </xdr:nvSpPr>
      <xdr:spPr>
        <a:xfrm>
          <a:off x="21043411" y="660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92707</xdr:rowOff>
    </xdr:from>
    <xdr:ext cx="534377" cy="259045"/>
    <xdr:sp macro="" textlink="">
      <xdr:nvSpPr>
        <xdr:cNvPr id="468" name="n_2aveValue【一般廃棄物処理施設】&#10;一人当たり有形固定資産（償却資産）額">
          <a:extLst>
            <a:ext uri="{FF2B5EF4-FFF2-40B4-BE49-F238E27FC236}">
              <a16:creationId xmlns:a16="http://schemas.microsoft.com/office/drawing/2014/main" id="{00000000-0008-0000-0F00-0000D4010000}"/>
            </a:ext>
          </a:extLst>
        </xdr:cNvPr>
        <xdr:cNvSpPr txBox="1"/>
      </xdr:nvSpPr>
      <xdr:spPr>
        <a:xfrm>
          <a:off x="20167111" y="660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119779</xdr:rowOff>
    </xdr:from>
    <xdr:ext cx="534377" cy="259045"/>
    <xdr:sp macro="" textlink="">
      <xdr:nvSpPr>
        <xdr:cNvPr id="469" name="n_3aveValue【一般廃棄物処理施設】&#10;一人当たり有形固定資産（償却資産）額">
          <a:extLst>
            <a:ext uri="{FF2B5EF4-FFF2-40B4-BE49-F238E27FC236}">
              <a16:creationId xmlns:a16="http://schemas.microsoft.com/office/drawing/2014/main" id="{00000000-0008-0000-0F00-0000D5010000}"/>
            </a:ext>
          </a:extLst>
        </xdr:cNvPr>
        <xdr:cNvSpPr txBox="1"/>
      </xdr:nvSpPr>
      <xdr:spPr>
        <a:xfrm>
          <a:off x="19278111" y="663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12531</xdr:rowOff>
    </xdr:from>
    <xdr:ext cx="534377" cy="259045"/>
    <xdr:sp macro="" textlink="">
      <xdr:nvSpPr>
        <xdr:cNvPr id="470" name="n_4aveValue【一般廃棄物処理施設】&#10;一人当たり有形固定資産（償却資産）額">
          <a:extLst>
            <a:ext uri="{FF2B5EF4-FFF2-40B4-BE49-F238E27FC236}">
              <a16:creationId xmlns:a16="http://schemas.microsoft.com/office/drawing/2014/main" id="{00000000-0008-0000-0F00-0000D6010000}"/>
            </a:ext>
          </a:extLst>
        </xdr:cNvPr>
        <xdr:cNvSpPr txBox="1"/>
      </xdr:nvSpPr>
      <xdr:spPr>
        <a:xfrm>
          <a:off x="18389111" y="669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51052</xdr:rowOff>
    </xdr:from>
    <xdr:ext cx="534377" cy="259045"/>
    <xdr:sp macro="" textlink="">
      <xdr:nvSpPr>
        <xdr:cNvPr id="471" name="n_1mainValue【一般廃棄物処理施設】&#10;一人当たり有形固定資産（償却資産）額">
          <a:extLst>
            <a:ext uri="{FF2B5EF4-FFF2-40B4-BE49-F238E27FC236}">
              <a16:creationId xmlns:a16="http://schemas.microsoft.com/office/drawing/2014/main" id="{00000000-0008-0000-0F00-0000D7010000}"/>
            </a:ext>
          </a:extLst>
        </xdr:cNvPr>
        <xdr:cNvSpPr txBox="1"/>
      </xdr:nvSpPr>
      <xdr:spPr>
        <a:xfrm>
          <a:off x="21043411" y="622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53613</xdr:rowOff>
    </xdr:from>
    <xdr:ext cx="534377" cy="259045"/>
    <xdr:sp macro="" textlink="">
      <xdr:nvSpPr>
        <xdr:cNvPr id="472" name="n_2mainValue【一般廃棄物処理施設】&#10;一人当たり有形固定資産（償却資産）額">
          <a:extLst>
            <a:ext uri="{FF2B5EF4-FFF2-40B4-BE49-F238E27FC236}">
              <a16:creationId xmlns:a16="http://schemas.microsoft.com/office/drawing/2014/main" id="{00000000-0008-0000-0F00-0000D8010000}"/>
            </a:ext>
          </a:extLst>
        </xdr:cNvPr>
        <xdr:cNvSpPr txBox="1"/>
      </xdr:nvSpPr>
      <xdr:spPr>
        <a:xfrm>
          <a:off x="20167111" y="622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55808</xdr:rowOff>
    </xdr:from>
    <xdr:ext cx="534377" cy="259045"/>
    <xdr:sp macro="" textlink="">
      <xdr:nvSpPr>
        <xdr:cNvPr id="473" name="n_3mainValue【一般廃棄物処理施設】&#10;一人当たり有形固定資産（償却資産）額">
          <a:extLst>
            <a:ext uri="{FF2B5EF4-FFF2-40B4-BE49-F238E27FC236}">
              <a16:creationId xmlns:a16="http://schemas.microsoft.com/office/drawing/2014/main" id="{00000000-0008-0000-0F00-0000D9010000}"/>
            </a:ext>
          </a:extLst>
        </xdr:cNvPr>
        <xdr:cNvSpPr txBox="1"/>
      </xdr:nvSpPr>
      <xdr:spPr>
        <a:xfrm>
          <a:off x="19278111" y="622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56510</xdr:rowOff>
    </xdr:from>
    <xdr:ext cx="534377" cy="259045"/>
    <xdr:sp macro="" textlink="">
      <xdr:nvSpPr>
        <xdr:cNvPr id="474" name="n_4mainValue【一般廃棄物処理施設】&#10;一人当たり有形固定資産（償却資産）額">
          <a:extLst>
            <a:ext uri="{FF2B5EF4-FFF2-40B4-BE49-F238E27FC236}">
              <a16:creationId xmlns:a16="http://schemas.microsoft.com/office/drawing/2014/main" id="{00000000-0008-0000-0F00-0000DA010000}"/>
            </a:ext>
          </a:extLst>
        </xdr:cNvPr>
        <xdr:cNvSpPr txBox="1"/>
      </xdr:nvSpPr>
      <xdr:spPr>
        <a:xfrm>
          <a:off x="18389111" y="62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5" name="正方形/長方形 474">
          <a:extLst>
            <a:ext uri="{FF2B5EF4-FFF2-40B4-BE49-F238E27FC236}">
              <a16:creationId xmlns:a16="http://schemas.microsoft.com/office/drawing/2014/main" id="{00000000-0008-0000-0F00-0000D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6" name="正方形/長方形 475">
          <a:extLst>
            <a:ext uri="{FF2B5EF4-FFF2-40B4-BE49-F238E27FC236}">
              <a16:creationId xmlns:a16="http://schemas.microsoft.com/office/drawing/2014/main" id="{00000000-0008-0000-0F00-0000D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7" name="正方形/長方形 476">
          <a:extLst>
            <a:ext uri="{FF2B5EF4-FFF2-40B4-BE49-F238E27FC236}">
              <a16:creationId xmlns:a16="http://schemas.microsoft.com/office/drawing/2014/main" id="{00000000-0008-0000-0F00-0000D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8" name="正方形/長方形 477">
          <a:extLst>
            <a:ext uri="{FF2B5EF4-FFF2-40B4-BE49-F238E27FC236}">
              <a16:creationId xmlns:a16="http://schemas.microsoft.com/office/drawing/2014/main" id="{00000000-0008-0000-0F00-0000D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9" name="正方形/長方形 478">
          <a:extLst>
            <a:ext uri="{FF2B5EF4-FFF2-40B4-BE49-F238E27FC236}">
              <a16:creationId xmlns:a16="http://schemas.microsoft.com/office/drawing/2014/main" id="{00000000-0008-0000-0F00-0000D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0" name="正方形/長方形 479">
          <a:extLst>
            <a:ext uri="{FF2B5EF4-FFF2-40B4-BE49-F238E27FC236}">
              <a16:creationId xmlns:a16="http://schemas.microsoft.com/office/drawing/2014/main" id="{00000000-0008-0000-0F00-0000E0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1" name="正方形/長方形 480">
          <a:extLst>
            <a:ext uri="{FF2B5EF4-FFF2-40B4-BE49-F238E27FC236}">
              <a16:creationId xmlns:a16="http://schemas.microsoft.com/office/drawing/2014/main" id="{00000000-0008-0000-0F00-0000E1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2" name="正方形/長方形 481">
          <a:extLst>
            <a:ext uri="{FF2B5EF4-FFF2-40B4-BE49-F238E27FC236}">
              <a16:creationId xmlns:a16="http://schemas.microsoft.com/office/drawing/2014/main" id="{00000000-0008-0000-0F00-0000E2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3" name="テキスト ボックス 482">
          <a:extLst>
            <a:ext uri="{FF2B5EF4-FFF2-40B4-BE49-F238E27FC236}">
              <a16:creationId xmlns:a16="http://schemas.microsoft.com/office/drawing/2014/main" id="{00000000-0008-0000-0F00-0000E3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8" name="直線コネクタ 487">
          <a:extLst>
            <a:ext uri="{FF2B5EF4-FFF2-40B4-BE49-F238E27FC236}">
              <a16:creationId xmlns:a16="http://schemas.microsoft.com/office/drawing/2014/main" id="{00000000-0008-0000-0F00-0000E8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0" name="直線コネクタ 489">
          <a:extLst>
            <a:ext uri="{FF2B5EF4-FFF2-40B4-BE49-F238E27FC236}">
              <a16:creationId xmlns:a16="http://schemas.microsoft.com/office/drawing/2014/main" id="{00000000-0008-0000-0F00-0000EA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1" name="テキスト ボックス 490">
          <a:extLst>
            <a:ext uri="{FF2B5EF4-FFF2-40B4-BE49-F238E27FC236}">
              <a16:creationId xmlns:a16="http://schemas.microsoft.com/office/drawing/2014/main" id="{00000000-0008-0000-0F00-0000EB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3" name="テキスト ボックス 492">
          <a:extLst>
            <a:ext uri="{FF2B5EF4-FFF2-40B4-BE49-F238E27FC236}">
              <a16:creationId xmlns:a16="http://schemas.microsoft.com/office/drawing/2014/main" id="{00000000-0008-0000-0F00-0000ED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8" name="【保健センター・保健所】&#10;有形固定資産減価償却率グラフ枠">
          <a:extLst>
            <a:ext uri="{FF2B5EF4-FFF2-40B4-BE49-F238E27FC236}">
              <a16:creationId xmlns:a16="http://schemas.microsoft.com/office/drawing/2014/main" id="{00000000-0008-0000-0F00-0000F2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64</xdr:row>
      <xdr:rowOff>76200</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flipV="1">
          <a:off x="16318864" y="95250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00" name="【保健センター・保健所】&#10;有形固定資産減価償却率最小値テキスト">
          <a:extLst>
            <a:ext uri="{FF2B5EF4-FFF2-40B4-BE49-F238E27FC236}">
              <a16:creationId xmlns:a16="http://schemas.microsoft.com/office/drawing/2014/main" id="{00000000-0008-0000-0F00-0000F401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05111" cy="259045"/>
    <xdr:sp macro="" textlink="">
      <xdr:nvSpPr>
        <xdr:cNvPr id="502" name="【保健センター・保健所】&#10;有形固定資産減価償却率最大値テキスト">
          <a:extLst>
            <a:ext uri="{FF2B5EF4-FFF2-40B4-BE49-F238E27FC236}">
              <a16:creationId xmlns:a16="http://schemas.microsoft.com/office/drawing/2014/main" id="{00000000-0008-0000-0F00-0000F6010000}"/>
            </a:ext>
          </a:extLst>
        </xdr:cNvPr>
        <xdr:cNvSpPr txBox="1"/>
      </xdr:nvSpPr>
      <xdr:spPr>
        <a:xfrm>
          <a:off x="16357600" y="930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72407</xdr:rowOff>
    </xdr:from>
    <xdr:ext cx="405111" cy="259045"/>
    <xdr:sp macro="" textlink="">
      <xdr:nvSpPr>
        <xdr:cNvPr id="504" name="【保健センター・保健所】&#10;有形固定資産減価償却率平均値テキスト">
          <a:extLst>
            <a:ext uri="{FF2B5EF4-FFF2-40B4-BE49-F238E27FC236}">
              <a16:creationId xmlns:a16="http://schemas.microsoft.com/office/drawing/2014/main" id="{00000000-0008-0000-0F00-0000F8010000}"/>
            </a:ext>
          </a:extLst>
        </xdr:cNvPr>
        <xdr:cNvSpPr txBox="1"/>
      </xdr:nvSpPr>
      <xdr:spPr>
        <a:xfrm>
          <a:off x="16357600" y="1018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93980</xdr:rowOff>
    </xdr:from>
    <xdr:to>
      <xdr:col>85</xdr:col>
      <xdr:colOff>177800</xdr:colOff>
      <xdr:row>60</xdr:row>
      <xdr:rowOff>24130</xdr:rowOff>
    </xdr:to>
    <xdr:sp macro="" textlink="">
      <xdr:nvSpPr>
        <xdr:cNvPr id="505" name="フローチャート: 判断 504">
          <a:extLst>
            <a:ext uri="{FF2B5EF4-FFF2-40B4-BE49-F238E27FC236}">
              <a16:creationId xmlns:a16="http://schemas.microsoft.com/office/drawing/2014/main" id="{00000000-0008-0000-0F00-0000F9010000}"/>
            </a:ext>
          </a:extLst>
        </xdr:cNvPr>
        <xdr:cNvSpPr/>
      </xdr:nvSpPr>
      <xdr:spPr>
        <a:xfrm>
          <a:off x="162687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506" name="フローチャート: 判断 505">
          <a:extLst>
            <a:ext uri="{FF2B5EF4-FFF2-40B4-BE49-F238E27FC236}">
              <a16:creationId xmlns:a16="http://schemas.microsoft.com/office/drawing/2014/main" id="{00000000-0008-0000-0F00-0000FA010000}"/>
            </a:ext>
          </a:extLst>
        </xdr:cNvPr>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17780</xdr:rowOff>
    </xdr:from>
    <xdr:to>
      <xdr:col>76</xdr:col>
      <xdr:colOff>165100</xdr:colOff>
      <xdr:row>59</xdr:row>
      <xdr:rowOff>119380</xdr:rowOff>
    </xdr:to>
    <xdr:sp macro="" textlink="">
      <xdr:nvSpPr>
        <xdr:cNvPr id="507" name="フローチャート: 判断 506">
          <a:extLst>
            <a:ext uri="{FF2B5EF4-FFF2-40B4-BE49-F238E27FC236}">
              <a16:creationId xmlns:a16="http://schemas.microsoft.com/office/drawing/2014/main" id="{00000000-0008-0000-0F00-0000FB010000}"/>
            </a:ext>
          </a:extLst>
        </xdr:cNvPr>
        <xdr:cNvSpPr/>
      </xdr:nvSpPr>
      <xdr:spPr>
        <a:xfrm>
          <a:off x="14541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156845</xdr:rowOff>
    </xdr:from>
    <xdr:to>
      <xdr:col>72</xdr:col>
      <xdr:colOff>38100</xdr:colOff>
      <xdr:row>59</xdr:row>
      <xdr:rowOff>86995</xdr:rowOff>
    </xdr:to>
    <xdr:sp macro="" textlink="">
      <xdr:nvSpPr>
        <xdr:cNvPr id="508" name="フローチャート: 判断 507">
          <a:extLst>
            <a:ext uri="{FF2B5EF4-FFF2-40B4-BE49-F238E27FC236}">
              <a16:creationId xmlns:a16="http://schemas.microsoft.com/office/drawing/2014/main" id="{00000000-0008-0000-0F00-0000FC010000}"/>
            </a:ext>
          </a:extLst>
        </xdr:cNvPr>
        <xdr:cNvSpPr/>
      </xdr:nvSpPr>
      <xdr:spPr>
        <a:xfrm>
          <a:off x="13652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130175</xdr:rowOff>
    </xdr:from>
    <xdr:to>
      <xdr:col>67</xdr:col>
      <xdr:colOff>101600</xdr:colOff>
      <xdr:row>59</xdr:row>
      <xdr:rowOff>60325</xdr:rowOff>
    </xdr:to>
    <xdr:sp macro="" textlink="">
      <xdr:nvSpPr>
        <xdr:cNvPr id="509" name="フローチャート: 判断 508">
          <a:extLst>
            <a:ext uri="{FF2B5EF4-FFF2-40B4-BE49-F238E27FC236}">
              <a16:creationId xmlns:a16="http://schemas.microsoft.com/office/drawing/2014/main" id="{00000000-0008-0000-0F00-0000FD010000}"/>
            </a:ext>
          </a:extLst>
        </xdr:cNvPr>
        <xdr:cNvSpPr/>
      </xdr:nvSpPr>
      <xdr:spPr>
        <a:xfrm>
          <a:off x="12763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103505</xdr:rowOff>
    </xdr:from>
    <xdr:to>
      <xdr:col>81</xdr:col>
      <xdr:colOff>101600</xdr:colOff>
      <xdr:row>58</xdr:row>
      <xdr:rowOff>33655</xdr:rowOff>
    </xdr:to>
    <xdr:sp macro="" textlink="">
      <xdr:nvSpPr>
        <xdr:cNvPr id="515" name="楕円 514">
          <a:extLst>
            <a:ext uri="{FF2B5EF4-FFF2-40B4-BE49-F238E27FC236}">
              <a16:creationId xmlns:a16="http://schemas.microsoft.com/office/drawing/2014/main" id="{00000000-0008-0000-0F00-000003020000}"/>
            </a:ext>
          </a:extLst>
        </xdr:cNvPr>
        <xdr:cNvSpPr/>
      </xdr:nvSpPr>
      <xdr:spPr>
        <a:xfrm>
          <a:off x="15430500" y="987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143510</xdr:rowOff>
    </xdr:from>
    <xdr:to>
      <xdr:col>76</xdr:col>
      <xdr:colOff>165100</xdr:colOff>
      <xdr:row>58</xdr:row>
      <xdr:rowOff>73660</xdr:rowOff>
    </xdr:to>
    <xdr:sp macro="" textlink="">
      <xdr:nvSpPr>
        <xdr:cNvPr id="516" name="楕円 515">
          <a:extLst>
            <a:ext uri="{FF2B5EF4-FFF2-40B4-BE49-F238E27FC236}">
              <a16:creationId xmlns:a16="http://schemas.microsoft.com/office/drawing/2014/main" id="{00000000-0008-0000-0F00-000004020000}"/>
            </a:ext>
          </a:extLst>
        </xdr:cNvPr>
        <xdr:cNvSpPr/>
      </xdr:nvSpPr>
      <xdr:spPr>
        <a:xfrm>
          <a:off x="14541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154305</xdr:rowOff>
    </xdr:from>
    <xdr:to>
      <xdr:col>81</xdr:col>
      <xdr:colOff>50800</xdr:colOff>
      <xdr:row>58</xdr:row>
      <xdr:rowOff>22860</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flipV="1">
          <a:off x="14592300" y="992695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168275</xdr:rowOff>
    </xdr:from>
    <xdr:to>
      <xdr:col>72</xdr:col>
      <xdr:colOff>38100</xdr:colOff>
      <xdr:row>58</xdr:row>
      <xdr:rowOff>98425</xdr:rowOff>
    </xdr:to>
    <xdr:sp macro="" textlink="">
      <xdr:nvSpPr>
        <xdr:cNvPr id="518" name="楕円 517">
          <a:extLst>
            <a:ext uri="{FF2B5EF4-FFF2-40B4-BE49-F238E27FC236}">
              <a16:creationId xmlns:a16="http://schemas.microsoft.com/office/drawing/2014/main" id="{00000000-0008-0000-0F00-000006020000}"/>
            </a:ext>
          </a:extLst>
        </xdr:cNvPr>
        <xdr:cNvSpPr/>
      </xdr:nvSpPr>
      <xdr:spPr>
        <a:xfrm>
          <a:off x="13652500" y="99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22860</xdr:rowOff>
    </xdr:from>
    <xdr:to>
      <xdr:col>76</xdr:col>
      <xdr:colOff>114300</xdr:colOff>
      <xdr:row>58</xdr:row>
      <xdr:rowOff>47625</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flipV="1">
          <a:off x="13703300" y="996696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133985</xdr:rowOff>
    </xdr:from>
    <xdr:to>
      <xdr:col>67</xdr:col>
      <xdr:colOff>101600</xdr:colOff>
      <xdr:row>58</xdr:row>
      <xdr:rowOff>64135</xdr:rowOff>
    </xdr:to>
    <xdr:sp macro="" textlink="">
      <xdr:nvSpPr>
        <xdr:cNvPr id="520" name="楕円 519">
          <a:extLst>
            <a:ext uri="{FF2B5EF4-FFF2-40B4-BE49-F238E27FC236}">
              <a16:creationId xmlns:a16="http://schemas.microsoft.com/office/drawing/2014/main" id="{00000000-0008-0000-0F00-000008020000}"/>
            </a:ext>
          </a:extLst>
        </xdr:cNvPr>
        <xdr:cNvSpPr/>
      </xdr:nvSpPr>
      <xdr:spPr>
        <a:xfrm>
          <a:off x="127635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13335</xdr:rowOff>
    </xdr:from>
    <xdr:to>
      <xdr:col>71</xdr:col>
      <xdr:colOff>177800</xdr:colOff>
      <xdr:row>58</xdr:row>
      <xdr:rowOff>47625</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2814300" y="99574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522" name="n_1aveValue【保健センター・保健所】&#10;有形固定資産減価償却率">
          <a:extLst>
            <a:ext uri="{FF2B5EF4-FFF2-40B4-BE49-F238E27FC236}">
              <a16:creationId xmlns:a16="http://schemas.microsoft.com/office/drawing/2014/main" id="{00000000-0008-0000-0F00-00000A020000}"/>
            </a:ext>
          </a:extLst>
        </xdr:cNvPr>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110507</xdr:rowOff>
    </xdr:from>
    <xdr:ext cx="405111" cy="259045"/>
    <xdr:sp macro="" textlink="">
      <xdr:nvSpPr>
        <xdr:cNvPr id="523" name="n_2aveValue【保健センター・保健所】&#10;有形固定資産減価償却率">
          <a:extLst>
            <a:ext uri="{FF2B5EF4-FFF2-40B4-BE49-F238E27FC236}">
              <a16:creationId xmlns:a16="http://schemas.microsoft.com/office/drawing/2014/main" id="{00000000-0008-0000-0F00-00000B020000}"/>
            </a:ext>
          </a:extLst>
        </xdr:cNvPr>
        <xdr:cNvSpPr txBox="1"/>
      </xdr:nvSpPr>
      <xdr:spPr>
        <a:xfrm>
          <a:off x="143897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78122</xdr:rowOff>
    </xdr:from>
    <xdr:ext cx="405111" cy="259045"/>
    <xdr:sp macro="" textlink="">
      <xdr:nvSpPr>
        <xdr:cNvPr id="524" name="n_3aveValue【保健センター・保健所】&#10;有形固定資産減価償却率">
          <a:extLst>
            <a:ext uri="{FF2B5EF4-FFF2-40B4-BE49-F238E27FC236}">
              <a16:creationId xmlns:a16="http://schemas.microsoft.com/office/drawing/2014/main" id="{00000000-0008-0000-0F00-00000C020000}"/>
            </a:ext>
          </a:extLst>
        </xdr:cNvPr>
        <xdr:cNvSpPr txBox="1"/>
      </xdr:nvSpPr>
      <xdr:spPr>
        <a:xfrm>
          <a:off x="1350074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51452</xdr:rowOff>
    </xdr:from>
    <xdr:ext cx="405111" cy="259045"/>
    <xdr:sp macro="" textlink="">
      <xdr:nvSpPr>
        <xdr:cNvPr id="525" name="n_4aveValue【保健センター・保健所】&#10;有形固定資産減価償却率">
          <a:extLst>
            <a:ext uri="{FF2B5EF4-FFF2-40B4-BE49-F238E27FC236}">
              <a16:creationId xmlns:a16="http://schemas.microsoft.com/office/drawing/2014/main" id="{00000000-0008-0000-0F00-00000D020000}"/>
            </a:ext>
          </a:extLst>
        </xdr:cNvPr>
        <xdr:cNvSpPr txBox="1"/>
      </xdr:nvSpPr>
      <xdr:spPr>
        <a:xfrm>
          <a:off x="12611744" y="1016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50182</xdr:rowOff>
    </xdr:from>
    <xdr:ext cx="405111" cy="259045"/>
    <xdr:sp macro="" textlink="">
      <xdr:nvSpPr>
        <xdr:cNvPr id="526" name="n_1mainValue【保健センター・保健所】&#10;有形固定資産減価償却率">
          <a:extLst>
            <a:ext uri="{FF2B5EF4-FFF2-40B4-BE49-F238E27FC236}">
              <a16:creationId xmlns:a16="http://schemas.microsoft.com/office/drawing/2014/main" id="{00000000-0008-0000-0F00-00000E020000}"/>
            </a:ext>
          </a:extLst>
        </xdr:cNvPr>
        <xdr:cNvSpPr txBox="1"/>
      </xdr:nvSpPr>
      <xdr:spPr>
        <a:xfrm>
          <a:off x="15266044" y="965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90187</xdr:rowOff>
    </xdr:from>
    <xdr:ext cx="405111" cy="259045"/>
    <xdr:sp macro="" textlink="">
      <xdr:nvSpPr>
        <xdr:cNvPr id="527" name="n_2mainValue【保健センター・保健所】&#10;有形固定資産減価償却率">
          <a:extLst>
            <a:ext uri="{FF2B5EF4-FFF2-40B4-BE49-F238E27FC236}">
              <a16:creationId xmlns:a16="http://schemas.microsoft.com/office/drawing/2014/main" id="{00000000-0008-0000-0F00-00000F020000}"/>
            </a:ext>
          </a:extLst>
        </xdr:cNvPr>
        <xdr:cNvSpPr txBox="1"/>
      </xdr:nvSpPr>
      <xdr:spPr>
        <a:xfrm>
          <a:off x="143897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114952</xdr:rowOff>
    </xdr:from>
    <xdr:ext cx="405111" cy="259045"/>
    <xdr:sp macro="" textlink="">
      <xdr:nvSpPr>
        <xdr:cNvPr id="528" name="n_3mainValue【保健センター・保健所】&#10;有形固定資産減価償却率">
          <a:extLst>
            <a:ext uri="{FF2B5EF4-FFF2-40B4-BE49-F238E27FC236}">
              <a16:creationId xmlns:a16="http://schemas.microsoft.com/office/drawing/2014/main" id="{00000000-0008-0000-0F00-000010020000}"/>
            </a:ext>
          </a:extLst>
        </xdr:cNvPr>
        <xdr:cNvSpPr txBox="1"/>
      </xdr:nvSpPr>
      <xdr:spPr>
        <a:xfrm>
          <a:off x="13500744" y="971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80662</xdr:rowOff>
    </xdr:from>
    <xdr:ext cx="405111" cy="259045"/>
    <xdr:sp macro="" textlink="">
      <xdr:nvSpPr>
        <xdr:cNvPr id="529" name="n_4mainValue【保健センター・保健所】&#10;有形固定資産減価償却率">
          <a:extLst>
            <a:ext uri="{FF2B5EF4-FFF2-40B4-BE49-F238E27FC236}">
              <a16:creationId xmlns:a16="http://schemas.microsoft.com/office/drawing/2014/main" id="{00000000-0008-0000-0F00-000011020000}"/>
            </a:ext>
          </a:extLst>
        </xdr:cNvPr>
        <xdr:cNvSpPr txBox="1"/>
      </xdr:nvSpPr>
      <xdr:spPr>
        <a:xfrm>
          <a:off x="12611744" y="968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0" name="正方形/長方形 529">
          <a:extLst>
            <a:ext uri="{FF2B5EF4-FFF2-40B4-BE49-F238E27FC236}">
              <a16:creationId xmlns:a16="http://schemas.microsoft.com/office/drawing/2014/main" id="{00000000-0008-0000-0F00-000012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1" name="正方形/長方形 530">
          <a:extLst>
            <a:ext uri="{FF2B5EF4-FFF2-40B4-BE49-F238E27FC236}">
              <a16:creationId xmlns:a16="http://schemas.microsoft.com/office/drawing/2014/main" id="{00000000-0008-0000-0F00-000013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2" name="正方形/長方形 531">
          <a:extLst>
            <a:ext uri="{FF2B5EF4-FFF2-40B4-BE49-F238E27FC236}">
              <a16:creationId xmlns:a16="http://schemas.microsoft.com/office/drawing/2014/main" id="{00000000-0008-0000-0F00-000014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3" name="正方形/長方形 532">
          <a:extLst>
            <a:ext uri="{FF2B5EF4-FFF2-40B4-BE49-F238E27FC236}">
              <a16:creationId xmlns:a16="http://schemas.microsoft.com/office/drawing/2014/main" id="{00000000-0008-0000-0F00-000015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4" name="正方形/長方形 533">
          <a:extLst>
            <a:ext uri="{FF2B5EF4-FFF2-40B4-BE49-F238E27FC236}">
              <a16:creationId xmlns:a16="http://schemas.microsoft.com/office/drawing/2014/main" id="{00000000-0008-0000-0F00-000016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5" name="正方形/長方形 534">
          <a:extLst>
            <a:ext uri="{FF2B5EF4-FFF2-40B4-BE49-F238E27FC236}">
              <a16:creationId xmlns:a16="http://schemas.microsoft.com/office/drawing/2014/main" id="{00000000-0008-0000-0F00-000017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6" name="正方形/長方形 535">
          <a:extLst>
            <a:ext uri="{FF2B5EF4-FFF2-40B4-BE49-F238E27FC236}">
              <a16:creationId xmlns:a16="http://schemas.microsoft.com/office/drawing/2014/main" id="{00000000-0008-0000-0F00-000018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7" name="正方形/長方形 536">
          <a:extLst>
            <a:ext uri="{FF2B5EF4-FFF2-40B4-BE49-F238E27FC236}">
              <a16:creationId xmlns:a16="http://schemas.microsoft.com/office/drawing/2014/main" id="{00000000-0008-0000-0F00-000019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8" name="テキスト ボックス 537">
          <a:extLst>
            <a:ext uri="{FF2B5EF4-FFF2-40B4-BE49-F238E27FC236}">
              <a16:creationId xmlns:a16="http://schemas.microsoft.com/office/drawing/2014/main" id="{00000000-0008-0000-0F00-00001A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41" name="テキスト ボックス 540">
          <a:extLst>
            <a:ext uri="{FF2B5EF4-FFF2-40B4-BE49-F238E27FC236}">
              <a16:creationId xmlns:a16="http://schemas.microsoft.com/office/drawing/2014/main" id="{00000000-0008-0000-0F00-00001D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43" name="テキスト ボックス 542">
          <a:extLst>
            <a:ext uri="{FF2B5EF4-FFF2-40B4-BE49-F238E27FC236}">
              <a16:creationId xmlns:a16="http://schemas.microsoft.com/office/drawing/2014/main" id="{00000000-0008-0000-0F00-00001F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45" name="テキスト ボックス 544">
          <a:extLst>
            <a:ext uri="{FF2B5EF4-FFF2-40B4-BE49-F238E27FC236}">
              <a16:creationId xmlns:a16="http://schemas.microsoft.com/office/drawing/2014/main" id="{00000000-0008-0000-0F00-000021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46" name="直線コネクタ 545">
          <a:extLst>
            <a:ext uri="{FF2B5EF4-FFF2-40B4-BE49-F238E27FC236}">
              <a16:creationId xmlns:a16="http://schemas.microsoft.com/office/drawing/2014/main" id="{00000000-0008-0000-0F00-000022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0" name="【保健センター・保健所】&#10;一人当たり面積グラフ枠">
          <a:extLst>
            <a:ext uri="{FF2B5EF4-FFF2-40B4-BE49-F238E27FC236}">
              <a16:creationId xmlns:a16="http://schemas.microsoft.com/office/drawing/2014/main" id="{00000000-0008-0000-0F00-00002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38862</xdr:rowOff>
    </xdr:from>
    <xdr:to>
      <xdr:col>116</xdr:col>
      <xdr:colOff>62864</xdr:colOff>
      <xdr:row>63</xdr:row>
      <xdr:rowOff>125730</xdr:rowOff>
    </xdr:to>
    <xdr:cxnSp macro="">
      <xdr:nvCxnSpPr>
        <xdr:cNvPr id="551" name="直線コネクタ 550">
          <a:extLst>
            <a:ext uri="{FF2B5EF4-FFF2-40B4-BE49-F238E27FC236}">
              <a16:creationId xmlns:a16="http://schemas.microsoft.com/office/drawing/2014/main" id="{00000000-0008-0000-0F00-000027020000}"/>
            </a:ext>
          </a:extLst>
        </xdr:cNvPr>
        <xdr:cNvCxnSpPr/>
      </xdr:nvCxnSpPr>
      <xdr:spPr>
        <a:xfrm flipV="1">
          <a:off x="22160864" y="9811512"/>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52" name="【保健センター・保健所】&#10;一人当たり面積最小値テキスト">
          <a:extLst>
            <a:ext uri="{FF2B5EF4-FFF2-40B4-BE49-F238E27FC236}">
              <a16:creationId xmlns:a16="http://schemas.microsoft.com/office/drawing/2014/main" id="{00000000-0008-0000-0F00-000028020000}"/>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156989</xdr:rowOff>
    </xdr:from>
    <xdr:ext cx="469744" cy="259045"/>
    <xdr:sp macro="" textlink="">
      <xdr:nvSpPr>
        <xdr:cNvPr id="554" name="【保健センター・保健所】&#10;一人当たり面積最大値テキスト">
          <a:extLst>
            <a:ext uri="{FF2B5EF4-FFF2-40B4-BE49-F238E27FC236}">
              <a16:creationId xmlns:a16="http://schemas.microsoft.com/office/drawing/2014/main" id="{00000000-0008-0000-0F00-00002A020000}"/>
            </a:ext>
          </a:extLst>
        </xdr:cNvPr>
        <xdr:cNvSpPr txBox="1"/>
      </xdr:nvSpPr>
      <xdr:spPr>
        <a:xfrm>
          <a:off x="22199600" y="958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38862</xdr:rowOff>
    </xdr:from>
    <xdr:to>
      <xdr:col>116</xdr:col>
      <xdr:colOff>152400</xdr:colOff>
      <xdr:row>57</xdr:row>
      <xdr:rowOff>38862</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22072600" y="981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28211</xdr:rowOff>
    </xdr:from>
    <xdr:ext cx="469744" cy="259045"/>
    <xdr:sp macro="" textlink="">
      <xdr:nvSpPr>
        <xdr:cNvPr id="556" name="【保健センター・保健所】&#10;一人当たり面積平均値テキスト">
          <a:extLst>
            <a:ext uri="{FF2B5EF4-FFF2-40B4-BE49-F238E27FC236}">
              <a16:creationId xmlns:a16="http://schemas.microsoft.com/office/drawing/2014/main" id="{00000000-0008-0000-0F00-00002C020000}"/>
            </a:ext>
          </a:extLst>
        </xdr:cNvPr>
        <xdr:cNvSpPr txBox="1"/>
      </xdr:nvSpPr>
      <xdr:spPr>
        <a:xfrm>
          <a:off x="22199600" y="10658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49784</xdr:rowOff>
    </xdr:from>
    <xdr:to>
      <xdr:col>116</xdr:col>
      <xdr:colOff>114300</xdr:colOff>
      <xdr:row>62</xdr:row>
      <xdr:rowOff>151384</xdr:rowOff>
    </xdr:to>
    <xdr:sp macro="" textlink="">
      <xdr:nvSpPr>
        <xdr:cNvPr id="557" name="フローチャート: 判断 556">
          <a:extLst>
            <a:ext uri="{FF2B5EF4-FFF2-40B4-BE49-F238E27FC236}">
              <a16:creationId xmlns:a16="http://schemas.microsoft.com/office/drawing/2014/main" id="{00000000-0008-0000-0F00-00002D020000}"/>
            </a:ext>
          </a:extLst>
        </xdr:cNvPr>
        <xdr:cNvSpPr/>
      </xdr:nvSpPr>
      <xdr:spPr>
        <a:xfrm>
          <a:off x="221107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31496</xdr:rowOff>
    </xdr:from>
    <xdr:to>
      <xdr:col>112</xdr:col>
      <xdr:colOff>38100</xdr:colOff>
      <xdr:row>62</xdr:row>
      <xdr:rowOff>133096</xdr:rowOff>
    </xdr:to>
    <xdr:sp macro="" textlink="">
      <xdr:nvSpPr>
        <xdr:cNvPr id="558" name="フローチャート: 判断 557">
          <a:extLst>
            <a:ext uri="{FF2B5EF4-FFF2-40B4-BE49-F238E27FC236}">
              <a16:creationId xmlns:a16="http://schemas.microsoft.com/office/drawing/2014/main" id="{00000000-0008-0000-0F00-00002E020000}"/>
            </a:ext>
          </a:extLst>
        </xdr:cNvPr>
        <xdr:cNvSpPr/>
      </xdr:nvSpPr>
      <xdr:spPr>
        <a:xfrm>
          <a:off x="212725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36068</xdr:rowOff>
    </xdr:from>
    <xdr:to>
      <xdr:col>107</xdr:col>
      <xdr:colOff>101600</xdr:colOff>
      <xdr:row>62</xdr:row>
      <xdr:rowOff>137668</xdr:rowOff>
    </xdr:to>
    <xdr:sp macro="" textlink="">
      <xdr:nvSpPr>
        <xdr:cNvPr id="559" name="フローチャート: 判断 558">
          <a:extLst>
            <a:ext uri="{FF2B5EF4-FFF2-40B4-BE49-F238E27FC236}">
              <a16:creationId xmlns:a16="http://schemas.microsoft.com/office/drawing/2014/main" id="{00000000-0008-0000-0F00-00002F020000}"/>
            </a:ext>
          </a:extLst>
        </xdr:cNvPr>
        <xdr:cNvSpPr/>
      </xdr:nvSpPr>
      <xdr:spPr>
        <a:xfrm>
          <a:off x="20383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8636</xdr:rowOff>
    </xdr:from>
    <xdr:to>
      <xdr:col>102</xdr:col>
      <xdr:colOff>165100</xdr:colOff>
      <xdr:row>62</xdr:row>
      <xdr:rowOff>110236</xdr:rowOff>
    </xdr:to>
    <xdr:sp macro="" textlink="">
      <xdr:nvSpPr>
        <xdr:cNvPr id="560" name="フローチャート: 判断 559">
          <a:extLst>
            <a:ext uri="{FF2B5EF4-FFF2-40B4-BE49-F238E27FC236}">
              <a16:creationId xmlns:a16="http://schemas.microsoft.com/office/drawing/2014/main" id="{00000000-0008-0000-0F00-000030020000}"/>
            </a:ext>
          </a:extLst>
        </xdr:cNvPr>
        <xdr:cNvSpPr/>
      </xdr:nvSpPr>
      <xdr:spPr>
        <a:xfrm>
          <a:off x="19494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129794</xdr:rowOff>
    </xdr:from>
    <xdr:to>
      <xdr:col>98</xdr:col>
      <xdr:colOff>38100</xdr:colOff>
      <xdr:row>62</xdr:row>
      <xdr:rowOff>59944</xdr:rowOff>
    </xdr:to>
    <xdr:sp macro="" textlink="">
      <xdr:nvSpPr>
        <xdr:cNvPr id="561" name="フローチャート: 判断 560">
          <a:extLst>
            <a:ext uri="{FF2B5EF4-FFF2-40B4-BE49-F238E27FC236}">
              <a16:creationId xmlns:a16="http://schemas.microsoft.com/office/drawing/2014/main" id="{00000000-0008-0000-0F00-000031020000}"/>
            </a:ext>
          </a:extLst>
        </xdr:cNvPr>
        <xdr:cNvSpPr/>
      </xdr:nvSpPr>
      <xdr:spPr>
        <a:xfrm>
          <a:off x="18605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152654</xdr:rowOff>
    </xdr:from>
    <xdr:to>
      <xdr:col>112</xdr:col>
      <xdr:colOff>38100</xdr:colOff>
      <xdr:row>60</xdr:row>
      <xdr:rowOff>82804</xdr:rowOff>
    </xdr:to>
    <xdr:sp macro="" textlink="">
      <xdr:nvSpPr>
        <xdr:cNvPr id="567" name="楕円 566">
          <a:extLst>
            <a:ext uri="{FF2B5EF4-FFF2-40B4-BE49-F238E27FC236}">
              <a16:creationId xmlns:a16="http://schemas.microsoft.com/office/drawing/2014/main" id="{00000000-0008-0000-0F00-000037020000}"/>
            </a:ext>
          </a:extLst>
        </xdr:cNvPr>
        <xdr:cNvSpPr/>
      </xdr:nvSpPr>
      <xdr:spPr>
        <a:xfrm>
          <a:off x="21272500" y="1026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152654</xdr:rowOff>
    </xdr:from>
    <xdr:to>
      <xdr:col>107</xdr:col>
      <xdr:colOff>101600</xdr:colOff>
      <xdr:row>60</xdr:row>
      <xdr:rowOff>82804</xdr:rowOff>
    </xdr:to>
    <xdr:sp macro="" textlink="">
      <xdr:nvSpPr>
        <xdr:cNvPr id="568" name="楕円 567">
          <a:extLst>
            <a:ext uri="{FF2B5EF4-FFF2-40B4-BE49-F238E27FC236}">
              <a16:creationId xmlns:a16="http://schemas.microsoft.com/office/drawing/2014/main" id="{00000000-0008-0000-0F00-000038020000}"/>
            </a:ext>
          </a:extLst>
        </xdr:cNvPr>
        <xdr:cNvSpPr/>
      </xdr:nvSpPr>
      <xdr:spPr>
        <a:xfrm>
          <a:off x="20383500" y="1026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32004</xdr:rowOff>
    </xdr:from>
    <xdr:to>
      <xdr:col>111</xdr:col>
      <xdr:colOff>177800</xdr:colOff>
      <xdr:row>60</xdr:row>
      <xdr:rowOff>32004</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20434300" y="103190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157226</xdr:rowOff>
    </xdr:from>
    <xdr:to>
      <xdr:col>102</xdr:col>
      <xdr:colOff>165100</xdr:colOff>
      <xdr:row>60</xdr:row>
      <xdr:rowOff>87376</xdr:rowOff>
    </xdr:to>
    <xdr:sp macro="" textlink="">
      <xdr:nvSpPr>
        <xdr:cNvPr id="570" name="楕円 569">
          <a:extLst>
            <a:ext uri="{FF2B5EF4-FFF2-40B4-BE49-F238E27FC236}">
              <a16:creationId xmlns:a16="http://schemas.microsoft.com/office/drawing/2014/main" id="{00000000-0008-0000-0F00-00003A020000}"/>
            </a:ext>
          </a:extLst>
        </xdr:cNvPr>
        <xdr:cNvSpPr/>
      </xdr:nvSpPr>
      <xdr:spPr>
        <a:xfrm>
          <a:off x="19494500" y="102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32004</xdr:rowOff>
    </xdr:from>
    <xdr:to>
      <xdr:col>107</xdr:col>
      <xdr:colOff>50800</xdr:colOff>
      <xdr:row>60</xdr:row>
      <xdr:rowOff>36576</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flipV="1">
          <a:off x="19545300" y="103190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157226</xdr:rowOff>
    </xdr:from>
    <xdr:to>
      <xdr:col>98</xdr:col>
      <xdr:colOff>38100</xdr:colOff>
      <xdr:row>60</xdr:row>
      <xdr:rowOff>87376</xdr:rowOff>
    </xdr:to>
    <xdr:sp macro="" textlink="">
      <xdr:nvSpPr>
        <xdr:cNvPr id="572" name="楕円 571">
          <a:extLst>
            <a:ext uri="{FF2B5EF4-FFF2-40B4-BE49-F238E27FC236}">
              <a16:creationId xmlns:a16="http://schemas.microsoft.com/office/drawing/2014/main" id="{00000000-0008-0000-0F00-00003C020000}"/>
            </a:ext>
          </a:extLst>
        </xdr:cNvPr>
        <xdr:cNvSpPr/>
      </xdr:nvSpPr>
      <xdr:spPr>
        <a:xfrm>
          <a:off x="18605500" y="102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36576</xdr:rowOff>
    </xdr:from>
    <xdr:to>
      <xdr:col>102</xdr:col>
      <xdr:colOff>114300</xdr:colOff>
      <xdr:row>60</xdr:row>
      <xdr:rowOff>36576</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8656300" y="103235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124223</xdr:rowOff>
    </xdr:from>
    <xdr:ext cx="469744" cy="259045"/>
    <xdr:sp macro="" textlink="">
      <xdr:nvSpPr>
        <xdr:cNvPr id="574" name="n_1aveValue【保健センター・保健所】&#10;一人当たり面積">
          <a:extLst>
            <a:ext uri="{FF2B5EF4-FFF2-40B4-BE49-F238E27FC236}">
              <a16:creationId xmlns:a16="http://schemas.microsoft.com/office/drawing/2014/main" id="{00000000-0008-0000-0F00-00003E020000}"/>
            </a:ext>
          </a:extLst>
        </xdr:cNvPr>
        <xdr:cNvSpPr txBox="1"/>
      </xdr:nvSpPr>
      <xdr:spPr>
        <a:xfrm>
          <a:off x="21075727" y="1075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128795</xdr:rowOff>
    </xdr:from>
    <xdr:ext cx="469744" cy="259045"/>
    <xdr:sp macro="" textlink="">
      <xdr:nvSpPr>
        <xdr:cNvPr id="575" name="n_2aveValue【保健センター・保健所】&#10;一人当たり面積">
          <a:extLst>
            <a:ext uri="{FF2B5EF4-FFF2-40B4-BE49-F238E27FC236}">
              <a16:creationId xmlns:a16="http://schemas.microsoft.com/office/drawing/2014/main" id="{00000000-0008-0000-0F00-00003F020000}"/>
            </a:ext>
          </a:extLst>
        </xdr:cNvPr>
        <xdr:cNvSpPr txBox="1"/>
      </xdr:nvSpPr>
      <xdr:spPr>
        <a:xfrm>
          <a:off x="201994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101363</xdr:rowOff>
    </xdr:from>
    <xdr:ext cx="469744" cy="259045"/>
    <xdr:sp macro="" textlink="">
      <xdr:nvSpPr>
        <xdr:cNvPr id="576" name="n_3aveValue【保健センター・保健所】&#10;一人当たり面積">
          <a:extLst>
            <a:ext uri="{FF2B5EF4-FFF2-40B4-BE49-F238E27FC236}">
              <a16:creationId xmlns:a16="http://schemas.microsoft.com/office/drawing/2014/main" id="{00000000-0008-0000-0F00-000040020000}"/>
            </a:ext>
          </a:extLst>
        </xdr:cNvPr>
        <xdr:cNvSpPr txBox="1"/>
      </xdr:nvSpPr>
      <xdr:spPr>
        <a:xfrm>
          <a:off x="193104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51071</xdr:rowOff>
    </xdr:from>
    <xdr:ext cx="469744" cy="259045"/>
    <xdr:sp macro="" textlink="">
      <xdr:nvSpPr>
        <xdr:cNvPr id="577" name="n_4aveValue【保健センター・保健所】&#10;一人当たり面積">
          <a:extLst>
            <a:ext uri="{FF2B5EF4-FFF2-40B4-BE49-F238E27FC236}">
              <a16:creationId xmlns:a16="http://schemas.microsoft.com/office/drawing/2014/main" id="{00000000-0008-0000-0F00-000041020000}"/>
            </a:ext>
          </a:extLst>
        </xdr:cNvPr>
        <xdr:cNvSpPr txBox="1"/>
      </xdr:nvSpPr>
      <xdr:spPr>
        <a:xfrm>
          <a:off x="18421427" y="1068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99331</xdr:rowOff>
    </xdr:from>
    <xdr:ext cx="469744" cy="259045"/>
    <xdr:sp macro="" textlink="">
      <xdr:nvSpPr>
        <xdr:cNvPr id="578" name="n_1mainValue【保健センター・保健所】&#10;一人当たり面積">
          <a:extLst>
            <a:ext uri="{FF2B5EF4-FFF2-40B4-BE49-F238E27FC236}">
              <a16:creationId xmlns:a16="http://schemas.microsoft.com/office/drawing/2014/main" id="{00000000-0008-0000-0F00-000042020000}"/>
            </a:ext>
          </a:extLst>
        </xdr:cNvPr>
        <xdr:cNvSpPr txBox="1"/>
      </xdr:nvSpPr>
      <xdr:spPr>
        <a:xfrm>
          <a:off x="21075727" y="1004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99331</xdr:rowOff>
    </xdr:from>
    <xdr:ext cx="469744" cy="259045"/>
    <xdr:sp macro="" textlink="">
      <xdr:nvSpPr>
        <xdr:cNvPr id="579" name="n_2mainValue【保健センター・保健所】&#10;一人当たり面積">
          <a:extLst>
            <a:ext uri="{FF2B5EF4-FFF2-40B4-BE49-F238E27FC236}">
              <a16:creationId xmlns:a16="http://schemas.microsoft.com/office/drawing/2014/main" id="{00000000-0008-0000-0F00-000043020000}"/>
            </a:ext>
          </a:extLst>
        </xdr:cNvPr>
        <xdr:cNvSpPr txBox="1"/>
      </xdr:nvSpPr>
      <xdr:spPr>
        <a:xfrm>
          <a:off x="20199427" y="1004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103903</xdr:rowOff>
    </xdr:from>
    <xdr:ext cx="469744" cy="259045"/>
    <xdr:sp macro="" textlink="">
      <xdr:nvSpPr>
        <xdr:cNvPr id="580" name="n_3mainValue【保健センター・保健所】&#10;一人当たり面積">
          <a:extLst>
            <a:ext uri="{FF2B5EF4-FFF2-40B4-BE49-F238E27FC236}">
              <a16:creationId xmlns:a16="http://schemas.microsoft.com/office/drawing/2014/main" id="{00000000-0008-0000-0F00-000044020000}"/>
            </a:ext>
          </a:extLst>
        </xdr:cNvPr>
        <xdr:cNvSpPr txBox="1"/>
      </xdr:nvSpPr>
      <xdr:spPr>
        <a:xfrm>
          <a:off x="19310427" y="10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103903</xdr:rowOff>
    </xdr:from>
    <xdr:ext cx="469744" cy="259045"/>
    <xdr:sp macro="" textlink="">
      <xdr:nvSpPr>
        <xdr:cNvPr id="581" name="n_4mainValue【保健センター・保健所】&#10;一人当たり面積">
          <a:extLst>
            <a:ext uri="{FF2B5EF4-FFF2-40B4-BE49-F238E27FC236}">
              <a16:creationId xmlns:a16="http://schemas.microsoft.com/office/drawing/2014/main" id="{00000000-0008-0000-0F00-000045020000}"/>
            </a:ext>
          </a:extLst>
        </xdr:cNvPr>
        <xdr:cNvSpPr txBox="1"/>
      </xdr:nvSpPr>
      <xdr:spPr>
        <a:xfrm>
          <a:off x="18421427" y="10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2" name="正方形/長方形 581">
          <a:extLst>
            <a:ext uri="{FF2B5EF4-FFF2-40B4-BE49-F238E27FC236}">
              <a16:creationId xmlns:a16="http://schemas.microsoft.com/office/drawing/2014/main" id="{00000000-0008-0000-0F00-000046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3" name="正方形/長方形 582">
          <a:extLst>
            <a:ext uri="{FF2B5EF4-FFF2-40B4-BE49-F238E27FC236}">
              <a16:creationId xmlns:a16="http://schemas.microsoft.com/office/drawing/2014/main" id="{00000000-0008-0000-0F00-000047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4" name="正方形/長方形 583">
          <a:extLst>
            <a:ext uri="{FF2B5EF4-FFF2-40B4-BE49-F238E27FC236}">
              <a16:creationId xmlns:a16="http://schemas.microsoft.com/office/drawing/2014/main" id="{00000000-0008-0000-0F00-000048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5" name="正方形/長方形 584">
          <a:extLst>
            <a:ext uri="{FF2B5EF4-FFF2-40B4-BE49-F238E27FC236}">
              <a16:creationId xmlns:a16="http://schemas.microsoft.com/office/drawing/2014/main" id="{00000000-0008-0000-0F00-000049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6" name="正方形/長方形 585">
          <a:extLst>
            <a:ext uri="{FF2B5EF4-FFF2-40B4-BE49-F238E27FC236}">
              <a16:creationId xmlns:a16="http://schemas.microsoft.com/office/drawing/2014/main" id="{00000000-0008-0000-0F00-00004A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7" name="正方形/長方形 586">
          <a:extLst>
            <a:ext uri="{FF2B5EF4-FFF2-40B4-BE49-F238E27FC236}">
              <a16:creationId xmlns:a16="http://schemas.microsoft.com/office/drawing/2014/main" id="{00000000-0008-0000-0F00-00004B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8" name="正方形/長方形 587">
          <a:extLst>
            <a:ext uri="{FF2B5EF4-FFF2-40B4-BE49-F238E27FC236}">
              <a16:creationId xmlns:a16="http://schemas.microsoft.com/office/drawing/2014/main" id="{00000000-0008-0000-0F00-00004C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9" name="正方形/長方形 588">
          <a:extLst>
            <a:ext uri="{FF2B5EF4-FFF2-40B4-BE49-F238E27FC236}">
              <a16:creationId xmlns:a16="http://schemas.microsoft.com/office/drawing/2014/main" id="{00000000-0008-0000-0F00-00004D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96" name="テキスト ボックス 595">
          <a:extLst>
            <a:ext uri="{FF2B5EF4-FFF2-40B4-BE49-F238E27FC236}">
              <a16:creationId xmlns:a16="http://schemas.microsoft.com/office/drawing/2014/main" id="{00000000-0008-0000-0F00-000054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98" name="テキスト ボックス 597">
          <a:extLst>
            <a:ext uri="{FF2B5EF4-FFF2-40B4-BE49-F238E27FC236}">
              <a16:creationId xmlns:a16="http://schemas.microsoft.com/office/drawing/2014/main" id="{00000000-0008-0000-0F00-000056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00" name="テキスト ボックス 599">
          <a:extLst>
            <a:ext uri="{FF2B5EF4-FFF2-40B4-BE49-F238E27FC236}">
              <a16:creationId xmlns:a16="http://schemas.microsoft.com/office/drawing/2014/main" id="{00000000-0008-0000-0F00-000058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02" name="テキスト ボックス 601">
          <a:extLst>
            <a:ext uri="{FF2B5EF4-FFF2-40B4-BE49-F238E27FC236}">
              <a16:creationId xmlns:a16="http://schemas.microsoft.com/office/drawing/2014/main" id="{00000000-0008-0000-0F00-00005A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3" name="直線コネクタ 602">
          <a:extLst>
            <a:ext uri="{FF2B5EF4-FFF2-40B4-BE49-F238E27FC236}">
              <a16:creationId xmlns:a16="http://schemas.microsoft.com/office/drawing/2014/main" id="{00000000-0008-0000-0F00-00005B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5" name="【消防施設】&#10;有形固定資産減価償却率グラフ枠">
          <a:extLst>
            <a:ext uri="{FF2B5EF4-FFF2-40B4-BE49-F238E27FC236}">
              <a16:creationId xmlns:a16="http://schemas.microsoft.com/office/drawing/2014/main" id="{00000000-0008-0000-0F00-00005D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47625</xdr:rowOff>
    </xdr:to>
    <xdr:cxnSp macro="">
      <xdr:nvCxnSpPr>
        <xdr:cNvPr id="606" name="直線コネクタ 605">
          <a:extLst>
            <a:ext uri="{FF2B5EF4-FFF2-40B4-BE49-F238E27FC236}">
              <a16:creationId xmlns:a16="http://schemas.microsoft.com/office/drawing/2014/main" id="{00000000-0008-0000-0F00-00005E020000}"/>
            </a:ext>
          </a:extLst>
        </xdr:cNvPr>
        <xdr:cNvCxnSpPr/>
      </xdr:nvCxnSpPr>
      <xdr:spPr>
        <a:xfrm flipV="1">
          <a:off x="16318864" y="13506450"/>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51452</xdr:rowOff>
    </xdr:from>
    <xdr:ext cx="405111" cy="259045"/>
    <xdr:sp macro="" textlink="">
      <xdr:nvSpPr>
        <xdr:cNvPr id="607" name="【消防施設】&#10;有形固定資産減価償却率最小値テキスト">
          <a:extLst>
            <a:ext uri="{FF2B5EF4-FFF2-40B4-BE49-F238E27FC236}">
              <a16:creationId xmlns:a16="http://schemas.microsoft.com/office/drawing/2014/main" id="{00000000-0008-0000-0F00-00005F020000}"/>
            </a:ext>
          </a:extLst>
        </xdr:cNvPr>
        <xdr:cNvSpPr txBox="1"/>
      </xdr:nvSpPr>
      <xdr:spPr>
        <a:xfrm>
          <a:off x="16357600" y="1479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47625</xdr:rowOff>
    </xdr:from>
    <xdr:to>
      <xdr:col>86</xdr:col>
      <xdr:colOff>25400</xdr:colOff>
      <xdr:row>86</xdr:row>
      <xdr:rowOff>47625</xdr:rowOff>
    </xdr:to>
    <xdr:cxnSp macro="">
      <xdr:nvCxnSpPr>
        <xdr:cNvPr id="608" name="直線コネクタ 607">
          <a:extLst>
            <a:ext uri="{FF2B5EF4-FFF2-40B4-BE49-F238E27FC236}">
              <a16:creationId xmlns:a16="http://schemas.microsoft.com/office/drawing/2014/main" id="{00000000-0008-0000-0F00-000060020000}"/>
            </a:ext>
          </a:extLst>
        </xdr:cNvPr>
        <xdr:cNvCxnSpPr/>
      </xdr:nvCxnSpPr>
      <xdr:spPr>
        <a:xfrm>
          <a:off x="16230600" y="1479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609" name="【消防施設】&#10;有形固定資産減価償却率最大値テキスト">
          <a:extLst>
            <a:ext uri="{FF2B5EF4-FFF2-40B4-BE49-F238E27FC236}">
              <a16:creationId xmlns:a16="http://schemas.microsoft.com/office/drawing/2014/main" id="{00000000-0008-0000-0F00-000061020000}"/>
            </a:ext>
          </a:extLst>
        </xdr:cNvPr>
        <xdr:cNvSpPr txBox="1"/>
      </xdr:nvSpPr>
      <xdr:spPr>
        <a:xfrm>
          <a:off x="16357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610" name="直線コネクタ 609">
          <a:extLst>
            <a:ext uri="{FF2B5EF4-FFF2-40B4-BE49-F238E27FC236}">
              <a16:creationId xmlns:a16="http://schemas.microsoft.com/office/drawing/2014/main" id="{00000000-0008-0000-0F00-000062020000}"/>
            </a:ext>
          </a:extLst>
        </xdr:cNvPr>
        <xdr:cNvCxnSpPr/>
      </xdr:nvCxnSpPr>
      <xdr:spPr>
        <a:xfrm>
          <a:off x="16230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60977</xdr:rowOff>
    </xdr:from>
    <xdr:ext cx="405111" cy="259045"/>
    <xdr:sp macro="" textlink="">
      <xdr:nvSpPr>
        <xdr:cNvPr id="611" name="【消防施設】&#10;有形固定資産減価償却率平均値テキスト">
          <a:extLst>
            <a:ext uri="{FF2B5EF4-FFF2-40B4-BE49-F238E27FC236}">
              <a16:creationId xmlns:a16="http://schemas.microsoft.com/office/drawing/2014/main" id="{00000000-0008-0000-0F00-000063020000}"/>
            </a:ext>
          </a:extLst>
        </xdr:cNvPr>
        <xdr:cNvSpPr txBox="1"/>
      </xdr:nvSpPr>
      <xdr:spPr>
        <a:xfrm>
          <a:off x="16357600" y="1394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82550</xdr:rowOff>
    </xdr:from>
    <xdr:to>
      <xdr:col>85</xdr:col>
      <xdr:colOff>177800</xdr:colOff>
      <xdr:row>82</xdr:row>
      <xdr:rowOff>12700</xdr:rowOff>
    </xdr:to>
    <xdr:sp macro="" textlink="">
      <xdr:nvSpPr>
        <xdr:cNvPr id="612" name="フローチャート: 判断 611">
          <a:extLst>
            <a:ext uri="{FF2B5EF4-FFF2-40B4-BE49-F238E27FC236}">
              <a16:creationId xmlns:a16="http://schemas.microsoft.com/office/drawing/2014/main" id="{00000000-0008-0000-0F00-000064020000}"/>
            </a:ext>
          </a:extLst>
        </xdr:cNvPr>
        <xdr:cNvSpPr/>
      </xdr:nvSpPr>
      <xdr:spPr>
        <a:xfrm>
          <a:off x="162687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613" name="フローチャート: 判断 612">
          <a:extLst>
            <a:ext uri="{FF2B5EF4-FFF2-40B4-BE49-F238E27FC236}">
              <a16:creationId xmlns:a16="http://schemas.microsoft.com/office/drawing/2014/main" id="{00000000-0008-0000-0F00-000065020000}"/>
            </a:ext>
          </a:extLst>
        </xdr:cNvPr>
        <xdr:cNvSpPr/>
      </xdr:nvSpPr>
      <xdr:spPr>
        <a:xfrm>
          <a:off x="15430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614" name="フローチャート: 判断 613">
          <a:extLst>
            <a:ext uri="{FF2B5EF4-FFF2-40B4-BE49-F238E27FC236}">
              <a16:creationId xmlns:a16="http://schemas.microsoft.com/office/drawing/2014/main" id="{00000000-0008-0000-0F00-000066020000}"/>
            </a:ext>
          </a:extLst>
        </xdr:cNvPr>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19686</xdr:rowOff>
    </xdr:from>
    <xdr:to>
      <xdr:col>72</xdr:col>
      <xdr:colOff>38100</xdr:colOff>
      <xdr:row>81</xdr:row>
      <xdr:rowOff>121286</xdr:rowOff>
    </xdr:to>
    <xdr:sp macro="" textlink="">
      <xdr:nvSpPr>
        <xdr:cNvPr id="615" name="フローチャート: 判断 614">
          <a:extLst>
            <a:ext uri="{FF2B5EF4-FFF2-40B4-BE49-F238E27FC236}">
              <a16:creationId xmlns:a16="http://schemas.microsoft.com/office/drawing/2014/main" id="{00000000-0008-0000-0F00-000067020000}"/>
            </a:ext>
          </a:extLst>
        </xdr:cNvPr>
        <xdr:cNvSpPr/>
      </xdr:nvSpPr>
      <xdr:spPr>
        <a:xfrm>
          <a:off x="13652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151130</xdr:rowOff>
    </xdr:from>
    <xdr:to>
      <xdr:col>67</xdr:col>
      <xdr:colOff>101600</xdr:colOff>
      <xdr:row>81</xdr:row>
      <xdr:rowOff>81280</xdr:rowOff>
    </xdr:to>
    <xdr:sp macro="" textlink="">
      <xdr:nvSpPr>
        <xdr:cNvPr id="616" name="フローチャート: 判断 615">
          <a:extLst>
            <a:ext uri="{FF2B5EF4-FFF2-40B4-BE49-F238E27FC236}">
              <a16:creationId xmlns:a16="http://schemas.microsoft.com/office/drawing/2014/main" id="{00000000-0008-0000-0F00-000068020000}"/>
            </a:ext>
          </a:extLst>
        </xdr:cNvPr>
        <xdr:cNvSpPr/>
      </xdr:nvSpPr>
      <xdr:spPr>
        <a:xfrm>
          <a:off x="12763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93980</xdr:rowOff>
    </xdr:from>
    <xdr:to>
      <xdr:col>81</xdr:col>
      <xdr:colOff>101600</xdr:colOff>
      <xdr:row>83</xdr:row>
      <xdr:rowOff>24130</xdr:rowOff>
    </xdr:to>
    <xdr:sp macro="" textlink="">
      <xdr:nvSpPr>
        <xdr:cNvPr id="622" name="楕円 621">
          <a:extLst>
            <a:ext uri="{FF2B5EF4-FFF2-40B4-BE49-F238E27FC236}">
              <a16:creationId xmlns:a16="http://schemas.microsoft.com/office/drawing/2014/main" id="{00000000-0008-0000-0F00-00006E020000}"/>
            </a:ext>
          </a:extLst>
        </xdr:cNvPr>
        <xdr:cNvSpPr/>
      </xdr:nvSpPr>
      <xdr:spPr>
        <a:xfrm>
          <a:off x="154305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139700</xdr:rowOff>
    </xdr:from>
    <xdr:to>
      <xdr:col>76</xdr:col>
      <xdr:colOff>165100</xdr:colOff>
      <xdr:row>83</xdr:row>
      <xdr:rowOff>69850</xdr:rowOff>
    </xdr:to>
    <xdr:sp macro="" textlink="">
      <xdr:nvSpPr>
        <xdr:cNvPr id="623" name="楕円 622">
          <a:extLst>
            <a:ext uri="{FF2B5EF4-FFF2-40B4-BE49-F238E27FC236}">
              <a16:creationId xmlns:a16="http://schemas.microsoft.com/office/drawing/2014/main" id="{00000000-0008-0000-0F00-00006F020000}"/>
            </a:ext>
          </a:extLst>
        </xdr:cNvPr>
        <xdr:cNvSpPr/>
      </xdr:nvSpPr>
      <xdr:spPr>
        <a:xfrm>
          <a:off x="14541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144780</xdr:rowOff>
    </xdr:from>
    <xdr:to>
      <xdr:col>81</xdr:col>
      <xdr:colOff>50800</xdr:colOff>
      <xdr:row>83</xdr:row>
      <xdr:rowOff>19050</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flipV="1">
          <a:off x="14592300" y="14203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90170</xdr:rowOff>
    </xdr:from>
    <xdr:to>
      <xdr:col>72</xdr:col>
      <xdr:colOff>38100</xdr:colOff>
      <xdr:row>83</xdr:row>
      <xdr:rowOff>20320</xdr:rowOff>
    </xdr:to>
    <xdr:sp macro="" textlink="">
      <xdr:nvSpPr>
        <xdr:cNvPr id="625" name="楕円 624">
          <a:extLst>
            <a:ext uri="{FF2B5EF4-FFF2-40B4-BE49-F238E27FC236}">
              <a16:creationId xmlns:a16="http://schemas.microsoft.com/office/drawing/2014/main" id="{00000000-0008-0000-0F00-000071020000}"/>
            </a:ext>
          </a:extLst>
        </xdr:cNvPr>
        <xdr:cNvSpPr/>
      </xdr:nvSpPr>
      <xdr:spPr>
        <a:xfrm>
          <a:off x="13652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140970</xdr:rowOff>
    </xdr:from>
    <xdr:to>
      <xdr:col>76</xdr:col>
      <xdr:colOff>114300</xdr:colOff>
      <xdr:row>83</xdr:row>
      <xdr:rowOff>19050</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3703300" y="141998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88264</xdr:rowOff>
    </xdr:from>
    <xdr:to>
      <xdr:col>67</xdr:col>
      <xdr:colOff>101600</xdr:colOff>
      <xdr:row>83</xdr:row>
      <xdr:rowOff>18414</xdr:rowOff>
    </xdr:to>
    <xdr:sp macro="" textlink="">
      <xdr:nvSpPr>
        <xdr:cNvPr id="627" name="楕円 626">
          <a:extLst>
            <a:ext uri="{FF2B5EF4-FFF2-40B4-BE49-F238E27FC236}">
              <a16:creationId xmlns:a16="http://schemas.microsoft.com/office/drawing/2014/main" id="{00000000-0008-0000-0F00-000073020000}"/>
            </a:ext>
          </a:extLst>
        </xdr:cNvPr>
        <xdr:cNvSpPr/>
      </xdr:nvSpPr>
      <xdr:spPr>
        <a:xfrm>
          <a:off x="127635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139064</xdr:rowOff>
    </xdr:from>
    <xdr:to>
      <xdr:col>71</xdr:col>
      <xdr:colOff>177800</xdr:colOff>
      <xdr:row>82</xdr:row>
      <xdr:rowOff>140970</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2814300" y="1419796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170197</xdr:rowOff>
    </xdr:from>
    <xdr:ext cx="405111" cy="259045"/>
    <xdr:sp macro="" textlink="">
      <xdr:nvSpPr>
        <xdr:cNvPr id="629" name="n_1aveValue【消防施設】&#10;有形固定資産減価償却率">
          <a:extLst>
            <a:ext uri="{FF2B5EF4-FFF2-40B4-BE49-F238E27FC236}">
              <a16:creationId xmlns:a16="http://schemas.microsoft.com/office/drawing/2014/main" id="{00000000-0008-0000-0F00-000075020000}"/>
            </a:ext>
          </a:extLst>
        </xdr:cNvPr>
        <xdr:cNvSpPr txBox="1"/>
      </xdr:nvSpPr>
      <xdr:spPr>
        <a:xfrm>
          <a:off x="152660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128288</xdr:rowOff>
    </xdr:from>
    <xdr:ext cx="405111" cy="259045"/>
    <xdr:sp macro="" textlink="">
      <xdr:nvSpPr>
        <xdr:cNvPr id="630" name="n_2aveValue【消防施設】&#10;有形固定資産減価償却率">
          <a:extLst>
            <a:ext uri="{FF2B5EF4-FFF2-40B4-BE49-F238E27FC236}">
              <a16:creationId xmlns:a16="http://schemas.microsoft.com/office/drawing/2014/main" id="{00000000-0008-0000-0F00-000076020000}"/>
            </a:ext>
          </a:extLst>
        </xdr:cNvPr>
        <xdr:cNvSpPr txBox="1"/>
      </xdr:nvSpPr>
      <xdr:spPr>
        <a:xfrm>
          <a:off x="14389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137813</xdr:rowOff>
    </xdr:from>
    <xdr:ext cx="405111" cy="259045"/>
    <xdr:sp macro="" textlink="">
      <xdr:nvSpPr>
        <xdr:cNvPr id="631" name="n_3aveValue【消防施設】&#10;有形固定資産減価償却率">
          <a:extLst>
            <a:ext uri="{FF2B5EF4-FFF2-40B4-BE49-F238E27FC236}">
              <a16:creationId xmlns:a16="http://schemas.microsoft.com/office/drawing/2014/main" id="{00000000-0008-0000-0F00-000077020000}"/>
            </a:ext>
          </a:extLst>
        </xdr:cNvPr>
        <xdr:cNvSpPr txBox="1"/>
      </xdr:nvSpPr>
      <xdr:spPr>
        <a:xfrm>
          <a:off x="13500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97807</xdr:rowOff>
    </xdr:from>
    <xdr:ext cx="405111" cy="259045"/>
    <xdr:sp macro="" textlink="">
      <xdr:nvSpPr>
        <xdr:cNvPr id="632" name="n_4aveValue【消防施設】&#10;有形固定資産減価償却率">
          <a:extLst>
            <a:ext uri="{FF2B5EF4-FFF2-40B4-BE49-F238E27FC236}">
              <a16:creationId xmlns:a16="http://schemas.microsoft.com/office/drawing/2014/main" id="{00000000-0008-0000-0F00-000078020000}"/>
            </a:ext>
          </a:extLst>
        </xdr:cNvPr>
        <xdr:cNvSpPr txBox="1"/>
      </xdr:nvSpPr>
      <xdr:spPr>
        <a:xfrm>
          <a:off x="12611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15257</xdr:rowOff>
    </xdr:from>
    <xdr:ext cx="405111" cy="259045"/>
    <xdr:sp macro="" textlink="">
      <xdr:nvSpPr>
        <xdr:cNvPr id="633" name="n_1mainValue【消防施設】&#10;有形固定資産減価償却率">
          <a:extLst>
            <a:ext uri="{FF2B5EF4-FFF2-40B4-BE49-F238E27FC236}">
              <a16:creationId xmlns:a16="http://schemas.microsoft.com/office/drawing/2014/main" id="{00000000-0008-0000-0F00-000079020000}"/>
            </a:ext>
          </a:extLst>
        </xdr:cNvPr>
        <xdr:cNvSpPr txBox="1"/>
      </xdr:nvSpPr>
      <xdr:spPr>
        <a:xfrm>
          <a:off x="152660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60977</xdr:rowOff>
    </xdr:from>
    <xdr:ext cx="405111" cy="259045"/>
    <xdr:sp macro="" textlink="">
      <xdr:nvSpPr>
        <xdr:cNvPr id="634" name="n_2mainValue【消防施設】&#10;有形固定資産減価償却率">
          <a:extLst>
            <a:ext uri="{FF2B5EF4-FFF2-40B4-BE49-F238E27FC236}">
              <a16:creationId xmlns:a16="http://schemas.microsoft.com/office/drawing/2014/main" id="{00000000-0008-0000-0F00-00007A020000}"/>
            </a:ext>
          </a:extLst>
        </xdr:cNvPr>
        <xdr:cNvSpPr txBox="1"/>
      </xdr:nvSpPr>
      <xdr:spPr>
        <a:xfrm>
          <a:off x="14389744"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11447</xdr:rowOff>
    </xdr:from>
    <xdr:ext cx="405111" cy="259045"/>
    <xdr:sp macro="" textlink="">
      <xdr:nvSpPr>
        <xdr:cNvPr id="635" name="n_3mainValue【消防施設】&#10;有形固定資産減価償却率">
          <a:extLst>
            <a:ext uri="{FF2B5EF4-FFF2-40B4-BE49-F238E27FC236}">
              <a16:creationId xmlns:a16="http://schemas.microsoft.com/office/drawing/2014/main" id="{00000000-0008-0000-0F00-00007B020000}"/>
            </a:ext>
          </a:extLst>
        </xdr:cNvPr>
        <xdr:cNvSpPr txBox="1"/>
      </xdr:nvSpPr>
      <xdr:spPr>
        <a:xfrm>
          <a:off x="13500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9541</xdr:rowOff>
    </xdr:from>
    <xdr:ext cx="405111" cy="259045"/>
    <xdr:sp macro="" textlink="">
      <xdr:nvSpPr>
        <xdr:cNvPr id="636" name="n_4mainValue【消防施設】&#10;有形固定資産減価償却率">
          <a:extLst>
            <a:ext uri="{FF2B5EF4-FFF2-40B4-BE49-F238E27FC236}">
              <a16:creationId xmlns:a16="http://schemas.microsoft.com/office/drawing/2014/main" id="{00000000-0008-0000-0F00-00007C020000}"/>
            </a:ext>
          </a:extLst>
        </xdr:cNvPr>
        <xdr:cNvSpPr txBox="1"/>
      </xdr:nvSpPr>
      <xdr:spPr>
        <a:xfrm>
          <a:off x="12611744" y="1423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7" name="正方形/長方形 636">
          <a:extLst>
            <a:ext uri="{FF2B5EF4-FFF2-40B4-BE49-F238E27FC236}">
              <a16:creationId xmlns:a16="http://schemas.microsoft.com/office/drawing/2014/main" id="{00000000-0008-0000-0F00-00007D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8" name="正方形/長方形 637">
          <a:extLst>
            <a:ext uri="{FF2B5EF4-FFF2-40B4-BE49-F238E27FC236}">
              <a16:creationId xmlns:a16="http://schemas.microsoft.com/office/drawing/2014/main" id="{00000000-0008-0000-0F00-00007E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9" name="正方形/長方形 638">
          <a:extLst>
            <a:ext uri="{FF2B5EF4-FFF2-40B4-BE49-F238E27FC236}">
              <a16:creationId xmlns:a16="http://schemas.microsoft.com/office/drawing/2014/main" id="{00000000-0008-0000-0F00-00007F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0" name="正方形/長方形 639">
          <a:extLst>
            <a:ext uri="{FF2B5EF4-FFF2-40B4-BE49-F238E27FC236}">
              <a16:creationId xmlns:a16="http://schemas.microsoft.com/office/drawing/2014/main" id="{00000000-0008-0000-0F00-000080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1" name="正方形/長方形 640">
          <a:extLst>
            <a:ext uri="{FF2B5EF4-FFF2-40B4-BE49-F238E27FC236}">
              <a16:creationId xmlns:a16="http://schemas.microsoft.com/office/drawing/2014/main" id="{00000000-0008-0000-0F00-000081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2" name="正方形/長方形 641">
          <a:extLst>
            <a:ext uri="{FF2B5EF4-FFF2-40B4-BE49-F238E27FC236}">
              <a16:creationId xmlns:a16="http://schemas.microsoft.com/office/drawing/2014/main" id="{00000000-0008-0000-0F00-000082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3" name="正方形/長方形 642">
          <a:extLst>
            <a:ext uri="{FF2B5EF4-FFF2-40B4-BE49-F238E27FC236}">
              <a16:creationId xmlns:a16="http://schemas.microsoft.com/office/drawing/2014/main" id="{00000000-0008-0000-0F00-000083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4" name="正方形/長方形 643">
          <a:extLst>
            <a:ext uri="{FF2B5EF4-FFF2-40B4-BE49-F238E27FC236}">
              <a16:creationId xmlns:a16="http://schemas.microsoft.com/office/drawing/2014/main" id="{00000000-0008-0000-0F00-000084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54" name="テキスト ボックス 653">
          <a:extLst>
            <a:ext uri="{FF2B5EF4-FFF2-40B4-BE49-F238E27FC236}">
              <a16:creationId xmlns:a16="http://schemas.microsoft.com/office/drawing/2014/main" id="{00000000-0008-0000-0F00-00008E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6" name="テキスト ボックス 655">
          <a:extLst>
            <a:ext uri="{FF2B5EF4-FFF2-40B4-BE49-F238E27FC236}">
              <a16:creationId xmlns:a16="http://schemas.microsoft.com/office/drawing/2014/main" id="{00000000-0008-0000-0F00-000090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7" name="【消防施設】&#10;一人当たり面積グラフ枠">
          <a:extLst>
            <a:ext uri="{FF2B5EF4-FFF2-40B4-BE49-F238E27FC236}">
              <a16:creationId xmlns:a16="http://schemas.microsoft.com/office/drawing/2014/main" id="{00000000-0008-0000-0F00-000091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156972</xdr:rowOff>
    </xdr:from>
    <xdr:to>
      <xdr:col>116</xdr:col>
      <xdr:colOff>62864</xdr:colOff>
      <xdr:row>85</xdr:row>
      <xdr:rowOff>136398</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flipV="1">
          <a:off x="22160864" y="13530072"/>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659" name="【消防施設】&#10;一人当たり面積最小値テキスト">
          <a:extLst>
            <a:ext uri="{FF2B5EF4-FFF2-40B4-BE49-F238E27FC236}">
              <a16:creationId xmlns:a16="http://schemas.microsoft.com/office/drawing/2014/main" id="{00000000-0008-0000-0F00-000093020000}"/>
            </a:ext>
          </a:extLst>
        </xdr:cNvPr>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103649</xdr:rowOff>
    </xdr:from>
    <xdr:ext cx="469744" cy="259045"/>
    <xdr:sp macro="" textlink="">
      <xdr:nvSpPr>
        <xdr:cNvPr id="661" name="【消防施設】&#10;一人当たり面積最大値テキスト">
          <a:extLst>
            <a:ext uri="{FF2B5EF4-FFF2-40B4-BE49-F238E27FC236}">
              <a16:creationId xmlns:a16="http://schemas.microsoft.com/office/drawing/2014/main" id="{00000000-0008-0000-0F00-000095020000}"/>
            </a:ext>
          </a:extLst>
        </xdr:cNvPr>
        <xdr:cNvSpPr txBox="1"/>
      </xdr:nvSpPr>
      <xdr:spPr>
        <a:xfrm>
          <a:off x="22199600" y="1330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156972</xdr:rowOff>
    </xdr:from>
    <xdr:to>
      <xdr:col>116</xdr:col>
      <xdr:colOff>152400</xdr:colOff>
      <xdr:row>78</xdr:row>
      <xdr:rowOff>156972</xdr:rowOff>
    </xdr:to>
    <xdr:cxnSp macro="">
      <xdr:nvCxnSpPr>
        <xdr:cNvPr id="662" name="直線コネクタ 661">
          <a:extLst>
            <a:ext uri="{FF2B5EF4-FFF2-40B4-BE49-F238E27FC236}">
              <a16:creationId xmlns:a16="http://schemas.microsoft.com/office/drawing/2014/main" id="{00000000-0008-0000-0F00-000096020000}"/>
            </a:ext>
          </a:extLst>
        </xdr:cNvPr>
        <xdr:cNvCxnSpPr/>
      </xdr:nvCxnSpPr>
      <xdr:spPr>
        <a:xfrm>
          <a:off x="22072600" y="1353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114316</xdr:rowOff>
    </xdr:from>
    <xdr:ext cx="469744" cy="259045"/>
    <xdr:sp macro="" textlink="">
      <xdr:nvSpPr>
        <xdr:cNvPr id="663" name="【消防施設】&#10;一人当たり面積平均値テキスト">
          <a:extLst>
            <a:ext uri="{FF2B5EF4-FFF2-40B4-BE49-F238E27FC236}">
              <a16:creationId xmlns:a16="http://schemas.microsoft.com/office/drawing/2014/main" id="{00000000-0008-0000-0F00-000097020000}"/>
            </a:ext>
          </a:extLst>
        </xdr:cNvPr>
        <xdr:cNvSpPr txBox="1"/>
      </xdr:nvSpPr>
      <xdr:spPr>
        <a:xfrm>
          <a:off x="22199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664" name="フローチャート: 判断 663">
          <a:extLst>
            <a:ext uri="{FF2B5EF4-FFF2-40B4-BE49-F238E27FC236}">
              <a16:creationId xmlns:a16="http://schemas.microsoft.com/office/drawing/2014/main" id="{00000000-0008-0000-0F00-000098020000}"/>
            </a:ext>
          </a:extLst>
        </xdr:cNvPr>
        <xdr:cNvSpPr/>
      </xdr:nvSpPr>
      <xdr:spPr>
        <a:xfrm>
          <a:off x="22110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145035</xdr:rowOff>
    </xdr:from>
    <xdr:to>
      <xdr:col>112</xdr:col>
      <xdr:colOff>38100</xdr:colOff>
      <xdr:row>84</xdr:row>
      <xdr:rowOff>75185</xdr:rowOff>
    </xdr:to>
    <xdr:sp macro="" textlink="">
      <xdr:nvSpPr>
        <xdr:cNvPr id="665" name="フローチャート: 判断 664">
          <a:extLst>
            <a:ext uri="{FF2B5EF4-FFF2-40B4-BE49-F238E27FC236}">
              <a16:creationId xmlns:a16="http://schemas.microsoft.com/office/drawing/2014/main" id="{00000000-0008-0000-0F00-000099020000}"/>
            </a:ext>
          </a:extLst>
        </xdr:cNvPr>
        <xdr:cNvSpPr/>
      </xdr:nvSpPr>
      <xdr:spPr>
        <a:xfrm>
          <a:off x="21272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666" name="フローチャート: 判断 665">
          <a:extLst>
            <a:ext uri="{FF2B5EF4-FFF2-40B4-BE49-F238E27FC236}">
              <a16:creationId xmlns:a16="http://schemas.microsoft.com/office/drawing/2014/main" id="{00000000-0008-0000-0F00-00009A020000}"/>
            </a:ext>
          </a:extLst>
        </xdr:cNvPr>
        <xdr:cNvSpPr/>
      </xdr:nvSpPr>
      <xdr:spPr>
        <a:xfrm>
          <a:off x="20383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145035</xdr:rowOff>
    </xdr:from>
    <xdr:to>
      <xdr:col>102</xdr:col>
      <xdr:colOff>165100</xdr:colOff>
      <xdr:row>84</xdr:row>
      <xdr:rowOff>75185</xdr:rowOff>
    </xdr:to>
    <xdr:sp macro="" textlink="">
      <xdr:nvSpPr>
        <xdr:cNvPr id="667" name="フローチャート: 判断 666">
          <a:extLst>
            <a:ext uri="{FF2B5EF4-FFF2-40B4-BE49-F238E27FC236}">
              <a16:creationId xmlns:a16="http://schemas.microsoft.com/office/drawing/2014/main" id="{00000000-0008-0000-0F00-00009B020000}"/>
            </a:ext>
          </a:extLst>
        </xdr:cNvPr>
        <xdr:cNvSpPr/>
      </xdr:nvSpPr>
      <xdr:spPr>
        <a:xfrm>
          <a:off x="19494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71882</xdr:rowOff>
    </xdr:from>
    <xdr:to>
      <xdr:col>98</xdr:col>
      <xdr:colOff>38100</xdr:colOff>
      <xdr:row>84</xdr:row>
      <xdr:rowOff>2032</xdr:rowOff>
    </xdr:to>
    <xdr:sp macro="" textlink="">
      <xdr:nvSpPr>
        <xdr:cNvPr id="668" name="フローチャート: 判断 667">
          <a:extLst>
            <a:ext uri="{FF2B5EF4-FFF2-40B4-BE49-F238E27FC236}">
              <a16:creationId xmlns:a16="http://schemas.microsoft.com/office/drawing/2014/main" id="{00000000-0008-0000-0F00-00009C020000}"/>
            </a:ext>
          </a:extLst>
        </xdr:cNvPr>
        <xdr:cNvSpPr/>
      </xdr:nvSpPr>
      <xdr:spPr>
        <a:xfrm>
          <a:off x="18605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00000000-0008-0000-0F00-00009D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00000000-0008-0000-0F00-00009E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00000000-0008-0000-0F00-00009F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115315</xdr:rowOff>
    </xdr:from>
    <xdr:to>
      <xdr:col>112</xdr:col>
      <xdr:colOff>38100</xdr:colOff>
      <xdr:row>85</xdr:row>
      <xdr:rowOff>45465</xdr:rowOff>
    </xdr:to>
    <xdr:sp macro="" textlink="">
      <xdr:nvSpPr>
        <xdr:cNvPr id="674" name="楕円 673">
          <a:extLst>
            <a:ext uri="{FF2B5EF4-FFF2-40B4-BE49-F238E27FC236}">
              <a16:creationId xmlns:a16="http://schemas.microsoft.com/office/drawing/2014/main" id="{00000000-0008-0000-0F00-0000A2020000}"/>
            </a:ext>
          </a:extLst>
        </xdr:cNvPr>
        <xdr:cNvSpPr/>
      </xdr:nvSpPr>
      <xdr:spPr>
        <a:xfrm>
          <a:off x="212725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115315</xdr:rowOff>
    </xdr:from>
    <xdr:to>
      <xdr:col>107</xdr:col>
      <xdr:colOff>101600</xdr:colOff>
      <xdr:row>85</xdr:row>
      <xdr:rowOff>45465</xdr:rowOff>
    </xdr:to>
    <xdr:sp macro="" textlink="">
      <xdr:nvSpPr>
        <xdr:cNvPr id="675" name="楕円 674">
          <a:extLst>
            <a:ext uri="{FF2B5EF4-FFF2-40B4-BE49-F238E27FC236}">
              <a16:creationId xmlns:a16="http://schemas.microsoft.com/office/drawing/2014/main" id="{00000000-0008-0000-0F00-0000A3020000}"/>
            </a:ext>
          </a:extLst>
        </xdr:cNvPr>
        <xdr:cNvSpPr/>
      </xdr:nvSpPr>
      <xdr:spPr>
        <a:xfrm>
          <a:off x="203835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166115</xdr:rowOff>
    </xdr:from>
    <xdr:to>
      <xdr:col>111</xdr:col>
      <xdr:colOff>177800</xdr:colOff>
      <xdr:row>84</xdr:row>
      <xdr:rowOff>166115</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20434300" y="14567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115315</xdr:rowOff>
    </xdr:from>
    <xdr:to>
      <xdr:col>102</xdr:col>
      <xdr:colOff>165100</xdr:colOff>
      <xdr:row>85</xdr:row>
      <xdr:rowOff>45465</xdr:rowOff>
    </xdr:to>
    <xdr:sp macro="" textlink="">
      <xdr:nvSpPr>
        <xdr:cNvPr id="677" name="楕円 676">
          <a:extLst>
            <a:ext uri="{FF2B5EF4-FFF2-40B4-BE49-F238E27FC236}">
              <a16:creationId xmlns:a16="http://schemas.microsoft.com/office/drawing/2014/main" id="{00000000-0008-0000-0F00-0000A5020000}"/>
            </a:ext>
          </a:extLst>
        </xdr:cNvPr>
        <xdr:cNvSpPr/>
      </xdr:nvSpPr>
      <xdr:spPr>
        <a:xfrm>
          <a:off x="194945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166115</xdr:rowOff>
    </xdr:from>
    <xdr:to>
      <xdr:col>107</xdr:col>
      <xdr:colOff>50800</xdr:colOff>
      <xdr:row>84</xdr:row>
      <xdr:rowOff>166115</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9545300" y="14567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119887</xdr:rowOff>
    </xdr:from>
    <xdr:to>
      <xdr:col>98</xdr:col>
      <xdr:colOff>38100</xdr:colOff>
      <xdr:row>85</xdr:row>
      <xdr:rowOff>50037</xdr:rowOff>
    </xdr:to>
    <xdr:sp macro="" textlink="">
      <xdr:nvSpPr>
        <xdr:cNvPr id="679" name="楕円 678">
          <a:extLst>
            <a:ext uri="{FF2B5EF4-FFF2-40B4-BE49-F238E27FC236}">
              <a16:creationId xmlns:a16="http://schemas.microsoft.com/office/drawing/2014/main" id="{00000000-0008-0000-0F00-0000A7020000}"/>
            </a:ext>
          </a:extLst>
        </xdr:cNvPr>
        <xdr:cNvSpPr/>
      </xdr:nvSpPr>
      <xdr:spPr>
        <a:xfrm>
          <a:off x="18605500" y="1452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166115</xdr:rowOff>
    </xdr:from>
    <xdr:to>
      <xdr:col>102</xdr:col>
      <xdr:colOff>114300</xdr:colOff>
      <xdr:row>84</xdr:row>
      <xdr:rowOff>170687</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flipV="1">
          <a:off x="18656300" y="145679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91712</xdr:rowOff>
    </xdr:from>
    <xdr:ext cx="469744" cy="259045"/>
    <xdr:sp macro="" textlink="">
      <xdr:nvSpPr>
        <xdr:cNvPr id="681" name="n_1aveValue【消防施設】&#10;一人当たり面積">
          <a:extLst>
            <a:ext uri="{FF2B5EF4-FFF2-40B4-BE49-F238E27FC236}">
              <a16:creationId xmlns:a16="http://schemas.microsoft.com/office/drawing/2014/main" id="{00000000-0008-0000-0F00-0000A9020000}"/>
            </a:ext>
          </a:extLst>
        </xdr:cNvPr>
        <xdr:cNvSpPr txBox="1"/>
      </xdr:nvSpPr>
      <xdr:spPr>
        <a:xfrm>
          <a:off x="210757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682" name="n_2aveValue【消防施設】&#10;一人当たり面積">
          <a:extLst>
            <a:ext uri="{FF2B5EF4-FFF2-40B4-BE49-F238E27FC236}">
              <a16:creationId xmlns:a16="http://schemas.microsoft.com/office/drawing/2014/main" id="{00000000-0008-0000-0F00-0000AA020000}"/>
            </a:ext>
          </a:extLst>
        </xdr:cNvPr>
        <xdr:cNvSpPr txBox="1"/>
      </xdr:nvSpPr>
      <xdr:spPr>
        <a:xfrm>
          <a:off x="201994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91712</xdr:rowOff>
    </xdr:from>
    <xdr:ext cx="469744" cy="259045"/>
    <xdr:sp macro="" textlink="">
      <xdr:nvSpPr>
        <xdr:cNvPr id="683" name="n_3aveValue【消防施設】&#10;一人当たり面積">
          <a:extLst>
            <a:ext uri="{FF2B5EF4-FFF2-40B4-BE49-F238E27FC236}">
              <a16:creationId xmlns:a16="http://schemas.microsoft.com/office/drawing/2014/main" id="{00000000-0008-0000-0F00-0000AB020000}"/>
            </a:ext>
          </a:extLst>
        </xdr:cNvPr>
        <xdr:cNvSpPr txBox="1"/>
      </xdr:nvSpPr>
      <xdr:spPr>
        <a:xfrm>
          <a:off x="19310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18559</xdr:rowOff>
    </xdr:from>
    <xdr:ext cx="469744" cy="259045"/>
    <xdr:sp macro="" textlink="">
      <xdr:nvSpPr>
        <xdr:cNvPr id="684" name="n_4aveValue【消防施設】&#10;一人当たり面積">
          <a:extLst>
            <a:ext uri="{FF2B5EF4-FFF2-40B4-BE49-F238E27FC236}">
              <a16:creationId xmlns:a16="http://schemas.microsoft.com/office/drawing/2014/main" id="{00000000-0008-0000-0F00-0000AC020000}"/>
            </a:ext>
          </a:extLst>
        </xdr:cNvPr>
        <xdr:cNvSpPr txBox="1"/>
      </xdr:nvSpPr>
      <xdr:spPr>
        <a:xfrm>
          <a:off x="18421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36592</xdr:rowOff>
    </xdr:from>
    <xdr:ext cx="469744" cy="259045"/>
    <xdr:sp macro="" textlink="">
      <xdr:nvSpPr>
        <xdr:cNvPr id="685" name="n_1mainValue【消防施設】&#10;一人当たり面積">
          <a:extLst>
            <a:ext uri="{FF2B5EF4-FFF2-40B4-BE49-F238E27FC236}">
              <a16:creationId xmlns:a16="http://schemas.microsoft.com/office/drawing/2014/main" id="{00000000-0008-0000-0F00-0000AD020000}"/>
            </a:ext>
          </a:extLst>
        </xdr:cNvPr>
        <xdr:cNvSpPr txBox="1"/>
      </xdr:nvSpPr>
      <xdr:spPr>
        <a:xfrm>
          <a:off x="21075727" y="1460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36592</xdr:rowOff>
    </xdr:from>
    <xdr:ext cx="469744" cy="259045"/>
    <xdr:sp macro="" textlink="">
      <xdr:nvSpPr>
        <xdr:cNvPr id="686" name="n_2mainValue【消防施設】&#10;一人当たり面積">
          <a:extLst>
            <a:ext uri="{FF2B5EF4-FFF2-40B4-BE49-F238E27FC236}">
              <a16:creationId xmlns:a16="http://schemas.microsoft.com/office/drawing/2014/main" id="{00000000-0008-0000-0F00-0000AE020000}"/>
            </a:ext>
          </a:extLst>
        </xdr:cNvPr>
        <xdr:cNvSpPr txBox="1"/>
      </xdr:nvSpPr>
      <xdr:spPr>
        <a:xfrm>
          <a:off x="20199427" y="1460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36592</xdr:rowOff>
    </xdr:from>
    <xdr:ext cx="469744" cy="259045"/>
    <xdr:sp macro="" textlink="">
      <xdr:nvSpPr>
        <xdr:cNvPr id="687" name="n_3mainValue【消防施設】&#10;一人当たり面積">
          <a:extLst>
            <a:ext uri="{FF2B5EF4-FFF2-40B4-BE49-F238E27FC236}">
              <a16:creationId xmlns:a16="http://schemas.microsoft.com/office/drawing/2014/main" id="{00000000-0008-0000-0F00-0000AF020000}"/>
            </a:ext>
          </a:extLst>
        </xdr:cNvPr>
        <xdr:cNvSpPr txBox="1"/>
      </xdr:nvSpPr>
      <xdr:spPr>
        <a:xfrm>
          <a:off x="19310427" y="1460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41164</xdr:rowOff>
    </xdr:from>
    <xdr:ext cx="469744" cy="259045"/>
    <xdr:sp macro="" textlink="">
      <xdr:nvSpPr>
        <xdr:cNvPr id="688" name="n_4mainValue【消防施設】&#10;一人当たり面積">
          <a:extLst>
            <a:ext uri="{FF2B5EF4-FFF2-40B4-BE49-F238E27FC236}">
              <a16:creationId xmlns:a16="http://schemas.microsoft.com/office/drawing/2014/main" id="{00000000-0008-0000-0F00-0000B0020000}"/>
            </a:ext>
          </a:extLst>
        </xdr:cNvPr>
        <xdr:cNvSpPr txBox="1"/>
      </xdr:nvSpPr>
      <xdr:spPr>
        <a:xfrm>
          <a:off x="18421427" y="1461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9" name="正方形/長方形 688">
          <a:extLst>
            <a:ext uri="{FF2B5EF4-FFF2-40B4-BE49-F238E27FC236}">
              <a16:creationId xmlns:a16="http://schemas.microsoft.com/office/drawing/2014/main" id="{00000000-0008-0000-0F00-0000B1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0" name="正方形/長方形 689">
          <a:extLst>
            <a:ext uri="{FF2B5EF4-FFF2-40B4-BE49-F238E27FC236}">
              <a16:creationId xmlns:a16="http://schemas.microsoft.com/office/drawing/2014/main" id="{00000000-0008-0000-0F00-0000B2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1" name="正方形/長方形 690">
          <a:extLst>
            <a:ext uri="{FF2B5EF4-FFF2-40B4-BE49-F238E27FC236}">
              <a16:creationId xmlns:a16="http://schemas.microsoft.com/office/drawing/2014/main" id="{00000000-0008-0000-0F00-0000B3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2" name="正方形/長方形 691">
          <a:extLst>
            <a:ext uri="{FF2B5EF4-FFF2-40B4-BE49-F238E27FC236}">
              <a16:creationId xmlns:a16="http://schemas.microsoft.com/office/drawing/2014/main" id="{00000000-0008-0000-0F00-0000B4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3" name="正方形/長方形 692">
          <a:extLst>
            <a:ext uri="{FF2B5EF4-FFF2-40B4-BE49-F238E27FC236}">
              <a16:creationId xmlns:a16="http://schemas.microsoft.com/office/drawing/2014/main" id="{00000000-0008-0000-0F00-0000B5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4" name="正方形/長方形 693">
          <a:extLst>
            <a:ext uri="{FF2B5EF4-FFF2-40B4-BE49-F238E27FC236}">
              <a16:creationId xmlns:a16="http://schemas.microsoft.com/office/drawing/2014/main" id="{00000000-0008-0000-0F00-0000B6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5" name="正方形/長方形 694">
          <a:extLst>
            <a:ext uri="{FF2B5EF4-FFF2-40B4-BE49-F238E27FC236}">
              <a16:creationId xmlns:a16="http://schemas.microsoft.com/office/drawing/2014/main" id="{00000000-0008-0000-0F00-0000B7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6" name="正方形/長方形 695">
          <a:extLst>
            <a:ext uri="{FF2B5EF4-FFF2-40B4-BE49-F238E27FC236}">
              <a16:creationId xmlns:a16="http://schemas.microsoft.com/office/drawing/2014/main" id="{00000000-0008-0000-0F00-0000B8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3" name="【庁舎】&#10;有形固定資産減価償却率グラフ枠">
          <a:extLst>
            <a:ext uri="{FF2B5EF4-FFF2-40B4-BE49-F238E27FC236}">
              <a16:creationId xmlns:a16="http://schemas.microsoft.com/office/drawing/2014/main" id="{00000000-0008-0000-0F00-0000C9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715" name="【庁舎】&#10;有形固定資産減価償却率最小値テキスト">
          <a:extLst>
            <a:ext uri="{FF2B5EF4-FFF2-40B4-BE49-F238E27FC236}">
              <a16:creationId xmlns:a16="http://schemas.microsoft.com/office/drawing/2014/main" id="{00000000-0008-0000-0F00-0000CB020000}"/>
            </a:ext>
          </a:extLst>
        </xdr:cNvPr>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717" name="【庁舎】&#10;有形固定資産減価償却率最大値テキスト">
          <a:extLst>
            <a:ext uri="{FF2B5EF4-FFF2-40B4-BE49-F238E27FC236}">
              <a16:creationId xmlns:a16="http://schemas.microsoft.com/office/drawing/2014/main" id="{00000000-0008-0000-0F00-0000CD020000}"/>
            </a:ext>
          </a:extLst>
        </xdr:cNvPr>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11991</xdr:rowOff>
    </xdr:from>
    <xdr:ext cx="405111" cy="259045"/>
    <xdr:sp macro="" textlink="">
      <xdr:nvSpPr>
        <xdr:cNvPr id="719" name="【庁舎】&#10;有形固定資産減価償却率平均値テキスト">
          <a:extLst>
            <a:ext uri="{FF2B5EF4-FFF2-40B4-BE49-F238E27FC236}">
              <a16:creationId xmlns:a16="http://schemas.microsoft.com/office/drawing/2014/main" id="{00000000-0008-0000-0F00-0000CF020000}"/>
            </a:ext>
          </a:extLst>
        </xdr:cNvPr>
        <xdr:cNvSpPr txBox="1"/>
      </xdr:nvSpPr>
      <xdr:spPr>
        <a:xfrm>
          <a:off x="16357600" y="18014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33564</xdr:rowOff>
    </xdr:from>
    <xdr:to>
      <xdr:col>85</xdr:col>
      <xdr:colOff>177800</xdr:colOff>
      <xdr:row>105</xdr:row>
      <xdr:rowOff>135164</xdr:rowOff>
    </xdr:to>
    <xdr:sp macro="" textlink="">
      <xdr:nvSpPr>
        <xdr:cNvPr id="720" name="フローチャート: 判断 719">
          <a:extLst>
            <a:ext uri="{FF2B5EF4-FFF2-40B4-BE49-F238E27FC236}">
              <a16:creationId xmlns:a16="http://schemas.microsoft.com/office/drawing/2014/main" id="{00000000-0008-0000-0F00-0000D0020000}"/>
            </a:ext>
          </a:extLst>
        </xdr:cNvPr>
        <xdr:cNvSpPr/>
      </xdr:nvSpPr>
      <xdr:spPr>
        <a:xfrm>
          <a:off x="16268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123371</xdr:rowOff>
    </xdr:from>
    <xdr:to>
      <xdr:col>81</xdr:col>
      <xdr:colOff>101600</xdr:colOff>
      <xdr:row>105</xdr:row>
      <xdr:rowOff>53521</xdr:rowOff>
    </xdr:to>
    <xdr:sp macro="" textlink="">
      <xdr:nvSpPr>
        <xdr:cNvPr id="721" name="フローチャート: 判断 720">
          <a:extLst>
            <a:ext uri="{FF2B5EF4-FFF2-40B4-BE49-F238E27FC236}">
              <a16:creationId xmlns:a16="http://schemas.microsoft.com/office/drawing/2014/main" id="{00000000-0008-0000-0F00-0000D1020000}"/>
            </a:ext>
          </a:extLst>
        </xdr:cNvPr>
        <xdr:cNvSpPr/>
      </xdr:nvSpPr>
      <xdr:spPr>
        <a:xfrm>
          <a:off x="15430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722" name="フローチャート: 判断 721">
          <a:extLst>
            <a:ext uri="{FF2B5EF4-FFF2-40B4-BE49-F238E27FC236}">
              <a16:creationId xmlns:a16="http://schemas.microsoft.com/office/drawing/2014/main" id="{00000000-0008-0000-0F00-0000D2020000}"/>
            </a:ext>
          </a:extLst>
        </xdr:cNvPr>
        <xdr:cNvSpPr/>
      </xdr:nvSpPr>
      <xdr:spPr>
        <a:xfrm>
          <a:off x="14541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136434</xdr:rowOff>
    </xdr:from>
    <xdr:to>
      <xdr:col>72</xdr:col>
      <xdr:colOff>38100</xdr:colOff>
      <xdr:row>105</xdr:row>
      <xdr:rowOff>66584</xdr:rowOff>
    </xdr:to>
    <xdr:sp macro="" textlink="">
      <xdr:nvSpPr>
        <xdr:cNvPr id="723" name="フローチャート: 判断 722">
          <a:extLst>
            <a:ext uri="{FF2B5EF4-FFF2-40B4-BE49-F238E27FC236}">
              <a16:creationId xmlns:a16="http://schemas.microsoft.com/office/drawing/2014/main" id="{00000000-0008-0000-0F00-0000D3020000}"/>
            </a:ext>
          </a:extLst>
        </xdr:cNvPr>
        <xdr:cNvSpPr/>
      </xdr:nvSpPr>
      <xdr:spPr>
        <a:xfrm>
          <a:off x="13652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724" name="フローチャート: 判断 723">
          <a:extLst>
            <a:ext uri="{FF2B5EF4-FFF2-40B4-BE49-F238E27FC236}">
              <a16:creationId xmlns:a16="http://schemas.microsoft.com/office/drawing/2014/main" id="{00000000-0008-0000-0F00-0000D4020000}"/>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00000000-0008-0000-0F00-0000D6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00000000-0008-0000-0F00-0000D7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0000000-0008-0000-0F00-0000D8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56424</xdr:rowOff>
    </xdr:from>
    <xdr:to>
      <xdr:col>81</xdr:col>
      <xdr:colOff>101600</xdr:colOff>
      <xdr:row>103</xdr:row>
      <xdr:rowOff>158024</xdr:rowOff>
    </xdr:to>
    <xdr:sp macro="" textlink="">
      <xdr:nvSpPr>
        <xdr:cNvPr id="730" name="楕円 729">
          <a:extLst>
            <a:ext uri="{FF2B5EF4-FFF2-40B4-BE49-F238E27FC236}">
              <a16:creationId xmlns:a16="http://schemas.microsoft.com/office/drawing/2014/main" id="{00000000-0008-0000-0F00-0000DA020000}"/>
            </a:ext>
          </a:extLst>
        </xdr:cNvPr>
        <xdr:cNvSpPr/>
      </xdr:nvSpPr>
      <xdr:spPr>
        <a:xfrm>
          <a:off x="15430500" y="1771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28666</xdr:rowOff>
    </xdr:from>
    <xdr:to>
      <xdr:col>76</xdr:col>
      <xdr:colOff>165100</xdr:colOff>
      <xdr:row>103</xdr:row>
      <xdr:rowOff>130266</xdr:rowOff>
    </xdr:to>
    <xdr:sp macro="" textlink="">
      <xdr:nvSpPr>
        <xdr:cNvPr id="731" name="楕円 730">
          <a:extLst>
            <a:ext uri="{FF2B5EF4-FFF2-40B4-BE49-F238E27FC236}">
              <a16:creationId xmlns:a16="http://schemas.microsoft.com/office/drawing/2014/main" id="{00000000-0008-0000-0F00-0000DB020000}"/>
            </a:ext>
          </a:extLst>
        </xdr:cNvPr>
        <xdr:cNvSpPr/>
      </xdr:nvSpPr>
      <xdr:spPr>
        <a:xfrm>
          <a:off x="14541500" y="1768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79466</xdr:rowOff>
    </xdr:from>
    <xdr:to>
      <xdr:col>81</xdr:col>
      <xdr:colOff>50800</xdr:colOff>
      <xdr:row>103</xdr:row>
      <xdr:rowOff>107224</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a:off x="14592300" y="1773881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167458</xdr:rowOff>
    </xdr:from>
    <xdr:to>
      <xdr:col>72</xdr:col>
      <xdr:colOff>38100</xdr:colOff>
      <xdr:row>103</xdr:row>
      <xdr:rowOff>97608</xdr:rowOff>
    </xdr:to>
    <xdr:sp macro="" textlink="">
      <xdr:nvSpPr>
        <xdr:cNvPr id="733" name="楕円 732">
          <a:extLst>
            <a:ext uri="{FF2B5EF4-FFF2-40B4-BE49-F238E27FC236}">
              <a16:creationId xmlns:a16="http://schemas.microsoft.com/office/drawing/2014/main" id="{00000000-0008-0000-0F00-0000DD020000}"/>
            </a:ext>
          </a:extLst>
        </xdr:cNvPr>
        <xdr:cNvSpPr/>
      </xdr:nvSpPr>
      <xdr:spPr>
        <a:xfrm>
          <a:off x="13652500" y="1765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46808</xdr:rowOff>
    </xdr:from>
    <xdr:to>
      <xdr:col>76</xdr:col>
      <xdr:colOff>114300</xdr:colOff>
      <xdr:row>103</xdr:row>
      <xdr:rowOff>79466</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a:off x="13703300" y="1770615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138068</xdr:rowOff>
    </xdr:from>
    <xdr:to>
      <xdr:col>67</xdr:col>
      <xdr:colOff>101600</xdr:colOff>
      <xdr:row>103</xdr:row>
      <xdr:rowOff>68218</xdr:rowOff>
    </xdr:to>
    <xdr:sp macro="" textlink="">
      <xdr:nvSpPr>
        <xdr:cNvPr id="735" name="楕円 734">
          <a:extLst>
            <a:ext uri="{FF2B5EF4-FFF2-40B4-BE49-F238E27FC236}">
              <a16:creationId xmlns:a16="http://schemas.microsoft.com/office/drawing/2014/main" id="{00000000-0008-0000-0F00-0000DF020000}"/>
            </a:ext>
          </a:extLst>
        </xdr:cNvPr>
        <xdr:cNvSpPr/>
      </xdr:nvSpPr>
      <xdr:spPr>
        <a:xfrm>
          <a:off x="12763500" y="1762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17418</xdr:rowOff>
    </xdr:from>
    <xdr:to>
      <xdr:col>71</xdr:col>
      <xdr:colOff>177800</xdr:colOff>
      <xdr:row>103</xdr:row>
      <xdr:rowOff>46808</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a:off x="12814300" y="17676768"/>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44648</xdr:rowOff>
    </xdr:from>
    <xdr:ext cx="405111" cy="259045"/>
    <xdr:sp macro="" textlink="">
      <xdr:nvSpPr>
        <xdr:cNvPr id="737" name="n_1aveValue【庁舎】&#10;有形固定資産減価償却率">
          <a:extLst>
            <a:ext uri="{FF2B5EF4-FFF2-40B4-BE49-F238E27FC236}">
              <a16:creationId xmlns:a16="http://schemas.microsoft.com/office/drawing/2014/main" id="{00000000-0008-0000-0F00-0000E1020000}"/>
            </a:ext>
          </a:extLst>
        </xdr:cNvPr>
        <xdr:cNvSpPr txBox="1"/>
      </xdr:nvSpPr>
      <xdr:spPr>
        <a:xfrm>
          <a:off x="15266044"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10358</xdr:rowOff>
    </xdr:from>
    <xdr:ext cx="405111" cy="259045"/>
    <xdr:sp macro="" textlink="">
      <xdr:nvSpPr>
        <xdr:cNvPr id="738" name="n_2aveValue【庁舎】&#10;有形固定資産減価償却率">
          <a:extLst>
            <a:ext uri="{FF2B5EF4-FFF2-40B4-BE49-F238E27FC236}">
              <a16:creationId xmlns:a16="http://schemas.microsoft.com/office/drawing/2014/main" id="{00000000-0008-0000-0F00-0000E2020000}"/>
            </a:ext>
          </a:extLst>
        </xdr:cNvPr>
        <xdr:cNvSpPr txBox="1"/>
      </xdr:nvSpPr>
      <xdr:spPr>
        <a:xfrm>
          <a:off x="14389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57711</xdr:rowOff>
    </xdr:from>
    <xdr:ext cx="405111" cy="259045"/>
    <xdr:sp macro="" textlink="">
      <xdr:nvSpPr>
        <xdr:cNvPr id="739" name="n_3aveValue【庁舎】&#10;有形固定資産減価償却率">
          <a:extLst>
            <a:ext uri="{FF2B5EF4-FFF2-40B4-BE49-F238E27FC236}">
              <a16:creationId xmlns:a16="http://schemas.microsoft.com/office/drawing/2014/main" id="{00000000-0008-0000-0F00-0000E3020000}"/>
            </a:ext>
          </a:extLst>
        </xdr:cNvPr>
        <xdr:cNvSpPr txBox="1"/>
      </xdr:nvSpPr>
      <xdr:spPr>
        <a:xfrm>
          <a:off x="13500744" y="1805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740" name="n_4aveValue【庁舎】&#10;有形固定資産減価償却率">
          <a:extLst>
            <a:ext uri="{FF2B5EF4-FFF2-40B4-BE49-F238E27FC236}">
              <a16:creationId xmlns:a16="http://schemas.microsoft.com/office/drawing/2014/main" id="{00000000-0008-0000-0F00-0000E4020000}"/>
            </a:ext>
          </a:extLst>
        </xdr:cNvPr>
        <xdr:cNvSpPr txBox="1"/>
      </xdr:nvSpPr>
      <xdr:spPr>
        <a:xfrm>
          <a:off x="12611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3101</xdr:rowOff>
    </xdr:from>
    <xdr:ext cx="405111" cy="259045"/>
    <xdr:sp macro="" textlink="">
      <xdr:nvSpPr>
        <xdr:cNvPr id="741" name="n_1mainValue【庁舎】&#10;有形固定資産減価償却率">
          <a:extLst>
            <a:ext uri="{FF2B5EF4-FFF2-40B4-BE49-F238E27FC236}">
              <a16:creationId xmlns:a16="http://schemas.microsoft.com/office/drawing/2014/main" id="{00000000-0008-0000-0F00-0000E5020000}"/>
            </a:ext>
          </a:extLst>
        </xdr:cNvPr>
        <xdr:cNvSpPr txBox="1"/>
      </xdr:nvSpPr>
      <xdr:spPr>
        <a:xfrm>
          <a:off x="152660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146793</xdr:rowOff>
    </xdr:from>
    <xdr:ext cx="405111" cy="259045"/>
    <xdr:sp macro="" textlink="">
      <xdr:nvSpPr>
        <xdr:cNvPr id="742" name="n_2mainValue【庁舎】&#10;有形固定資産減価償却率">
          <a:extLst>
            <a:ext uri="{FF2B5EF4-FFF2-40B4-BE49-F238E27FC236}">
              <a16:creationId xmlns:a16="http://schemas.microsoft.com/office/drawing/2014/main" id="{00000000-0008-0000-0F00-0000E6020000}"/>
            </a:ext>
          </a:extLst>
        </xdr:cNvPr>
        <xdr:cNvSpPr txBox="1"/>
      </xdr:nvSpPr>
      <xdr:spPr>
        <a:xfrm>
          <a:off x="14389744" y="1746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114135</xdr:rowOff>
    </xdr:from>
    <xdr:ext cx="405111" cy="259045"/>
    <xdr:sp macro="" textlink="">
      <xdr:nvSpPr>
        <xdr:cNvPr id="743" name="n_3mainValue【庁舎】&#10;有形固定資産減価償却率">
          <a:extLst>
            <a:ext uri="{FF2B5EF4-FFF2-40B4-BE49-F238E27FC236}">
              <a16:creationId xmlns:a16="http://schemas.microsoft.com/office/drawing/2014/main" id="{00000000-0008-0000-0F00-0000E7020000}"/>
            </a:ext>
          </a:extLst>
        </xdr:cNvPr>
        <xdr:cNvSpPr txBox="1"/>
      </xdr:nvSpPr>
      <xdr:spPr>
        <a:xfrm>
          <a:off x="13500744" y="1743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84745</xdr:rowOff>
    </xdr:from>
    <xdr:ext cx="405111" cy="259045"/>
    <xdr:sp macro="" textlink="">
      <xdr:nvSpPr>
        <xdr:cNvPr id="744" name="n_4mainValue【庁舎】&#10;有形固定資産減価償却率">
          <a:extLst>
            <a:ext uri="{FF2B5EF4-FFF2-40B4-BE49-F238E27FC236}">
              <a16:creationId xmlns:a16="http://schemas.microsoft.com/office/drawing/2014/main" id="{00000000-0008-0000-0F00-0000E8020000}"/>
            </a:ext>
          </a:extLst>
        </xdr:cNvPr>
        <xdr:cNvSpPr txBox="1"/>
      </xdr:nvSpPr>
      <xdr:spPr>
        <a:xfrm>
          <a:off x="12611744" y="17401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5" name="正方形/長方形 744">
          <a:extLst>
            <a:ext uri="{FF2B5EF4-FFF2-40B4-BE49-F238E27FC236}">
              <a16:creationId xmlns:a16="http://schemas.microsoft.com/office/drawing/2014/main" id="{00000000-0008-0000-0F00-0000E9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6" name="正方形/長方形 745">
          <a:extLst>
            <a:ext uri="{FF2B5EF4-FFF2-40B4-BE49-F238E27FC236}">
              <a16:creationId xmlns:a16="http://schemas.microsoft.com/office/drawing/2014/main" id="{00000000-0008-0000-0F00-0000EA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7" name="正方形/長方形 746">
          <a:extLst>
            <a:ext uri="{FF2B5EF4-FFF2-40B4-BE49-F238E27FC236}">
              <a16:creationId xmlns:a16="http://schemas.microsoft.com/office/drawing/2014/main" id="{00000000-0008-0000-0F00-0000EB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8" name="正方形/長方形 747">
          <a:extLst>
            <a:ext uri="{FF2B5EF4-FFF2-40B4-BE49-F238E27FC236}">
              <a16:creationId xmlns:a16="http://schemas.microsoft.com/office/drawing/2014/main" id="{00000000-0008-0000-0F00-0000EC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9" name="正方形/長方形 748">
          <a:extLst>
            <a:ext uri="{FF2B5EF4-FFF2-40B4-BE49-F238E27FC236}">
              <a16:creationId xmlns:a16="http://schemas.microsoft.com/office/drawing/2014/main" id="{00000000-0008-0000-0F00-0000ED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0" name="正方形/長方形 749">
          <a:extLst>
            <a:ext uri="{FF2B5EF4-FFF2-40B4-BE49-F238E27FC236}">
              <a16:creationId xmlns:a16="http://schemas.microsoft.com/office/drawing/2014/main" id="{00000000-0008-0000-0F00-0000EE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1" name="正方形/長方形 750">
          <a:extLst>
            <a:ext uri="{FF2B5EF4-FFF2-40B4-BE49-F238E27FC236}">
              <a16:creationId xmlns:a16="http://schemas.microsoft.com/office/drawing/2014/main" id="{00000000-0008-0000-0F00-0000EF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2" name="正方形/長方形 751">
          <a:extLst>
            <a:ext uri="{FF2B5EF4-FFF2-40B4-BE49-F238E27FC236}">
              <a16:creationId xmlns:a16="http://schemas.microsoft.com/office/drawing/2014/main" id="{00000000-0008-0000-0F00-0000F0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3" name="直線コネクタ 762">
          <a:extLst>
            <a:ext uri="{FF2B5EF4-FFF2-40B4-BE49-F238E27FC236}">
              <a16:creationId xmlns:a16="http://schemas.microsoft.com/office/drawing/2014/main" id="{00000000-0008-0000-0F00-0000FB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4" name="テキスト ボックス 763">
          <a:extLst>
            <a:ext uri="{FF2B5EF4-FFF2-40B4-BE49-F238E27FC236}">
              <a16:creationId xmlns:a16="http://schemas.microsoft.com/office/drawing/2014/main" id="{00000000-0008-0000-0F00-0000FC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66" name="テキスト ボックス 765">
          <a:extLst>
            <a:ext uri="{FF2B5EF4-FFF2-40B4-BE49-F238E27FC236}">
              <a16:creationId xmlns:a16="http://schemas.microsoft.com/office/drawing/2014/main" id="{00000000-0008-0000-0F00-0000FE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8" name="テキスト ボックス 767">
          <a:extLst>
            <a:ext uri="{FF2B5EF4-FFF2-40B4-BE49-F238E27FC236}">
              <a16:creationId xmlns:a16="http://schemas.microsoft.com/office/drawing/2014/main" id="{00000000-0008-0000-0F00-000000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9" name="【庁舎】&#10;一人当たり面積グラフ枠">
          <a:extLst>
            <a:ext uri="{FF2B5EF4-FFF2-40B4-BE49-F238E27FC236}">
              <a16:creationId xmlns:a16="http://schemas.microsoft.com/office/drawing/2014/main" id="{00000000-0008-0000-0F00-000001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77832</xdr:rowOff>
    </xdr:from>
    <xdr:to>
      <xdr:col>116</xdr:col>
      <xdr:colOff>62864</xdr:colOff>
      <xdr:row>108</xdr:row>
      <xdr:rowOff>53339</xdr:rowOff>
    </xdr:to>
    <xdr:cxnSp macro="">
      <xdr:nvCxnSpPr>
        <xdr:cNvPr id="770" name="直線コネクタ 769">
          <a:extLst>
            <a:ext uri="{FF2B5EF4-FFF2-40B4-BE49-F238E27FC236}">
              <a16:creationId xmlns:a16="http://schemas.microsoft.com/office/drawing/2014/main" id="{00000000-0008-0000-0F00-000002030000}"/>
            </a:ext>
          </a:extLst>
        </xdr:cNvPr>
        <xdr:cNvCxnSpPr/>
      </xdr:nvCxnSpPr>
      <xdr:spPr>
        <a:xfrm flipV="1">
          <a:off x="22160864" y="17222832"/>
          <a:ext cx="0" cy="1347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771" name="【庁舎】&#10;一人当たり面積最小値テキスト">
          <a:extLst>
            <a:ext uri="{FF2B5EF4-FFF2-40B4-BE49-F238E27FC236}">
              <a16:creationId xmlns:a16="http://schemas.microsoft.com/office/drawing/2014/main" id="{00000000-0008-0000-0F00-000003030000}"/>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772" name="直線コネクタ 771">
          <a:extLst>
            <a:ext uri="{FF2B5EF4-FFF2-40B4-BE49-F238E27FC236}">
              <a16:creationId xmlns:a16="http://schemas.microsoft.com/office/drawing/2014/main" id="{00000000-0008-0000-0F00-000004030000}"/>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24509</xdr:rowOff>
    </xdr:from>
    <xdr:ext cx="469744" cy="259045"/>
    <xdr:sp macro="" textlink="">
      <xdr:nvSpPr>
        <xdr:cNvPr id="773" name="【庁舎】&#10;一人当たり面積最大値テキスト">
          <a:extLst>
            <a:ext uri="{FF2B5EF4-FFF2-40B4-BE49-F238E27FC236}">
              <a16:creationId xmlns:a16="http://schemas.microsoft.com/office/drawing/2014/main" id="{00000000-0008-0000-0F00-000005030000}"/>
            </a:ext>
          </a:extLst>
        </xdr:cNvPr>
        <xdr:cNvSpPr txBox="1"/>
      </xdr:nvSpPr>
      <xdr:spPr>
        <a:xfrm>
          <a:off x="22199600" y="1699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77832</xdr:rowOff>
    </xdr:from>
    <xdr:to>
      <xdr:col>116</xdr:col>
      <xdr:colOff>152400</xdr:colOff>
      <xdr:row>100</xdr:row>
      <xdr:rowOff>77832</xdr:rowOff>
    </xdr:to>
    <xdr:cxnSp macro="">
      <xdr:nvCxnSpPr>
        <xdr:cNvPr id="774" name="直線コネクタ 773">
          <a:extLst>
            <a:ext uri="{FF2B5EF4-FFF2-40B4-BE49-F238E27FC236}">
              <a16:creationId xmlns:a16="http://schemas.microsoft.com/office/drawing/2014/main" id="{00000000-0008-0000-0F00-000006030000}"/>
            </a:ext>
          </a:extLst>
        </xdr:cNvPr>
        <xdr:cNvCxnSpPr/>
      </xdr:nvCxnSpPr>
      <xdr:spPr>
        <a:xfrm>
          <a:off x="22072600" y="1722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65876</xdr:rowOff>
    </xdr:from>
    <xdr:ext cx="469744" cy="259045"/>
    <xdr:sp macro="" textlink="">
      <xdr:nvSpPr>
        <xdr:cNvPr id="775" name="【庁舎】&#10;一人当たり面積平均値テキスト">
          <a:extLst>
            <a:ext uri="{FF2B5EF4-FFF2-40B4-BE49-F238E27FC236}">
              <a16:creationId xmlns:a16="http://schemas.microsoft.com/office/drawing/2014/main" id="{00000000-0008-0000-0F00-000007030000}"/>
            </a:ext>
          </a:extLst>
        </xdr:cNvPr>
        <xdr:cNvSpPr txBox="1"/>
      </xdr:nvSpPr>
      <xdr:spPr>
        <a:xfrm>
          <a:off x="22199600" y="18239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776" name="フローチャート: 判断 775">
          <a:extLst>
            <a:ext uri="{FF2B5EF4-FFF2-40B4-BE49-F238E27FC236}">
              <a16:creationId xmlns:a16="http://schemas.microsoft.com/office/drawing/2014/main" id="{00000000-0008-0000-0F00-000008030000}"/>
            </a:ext>
          </a:extLst>
        </xdr:cNvPr>
        <xdr:cNvSpPr/>
      </xdr:nvSpPr>
      <xdr:spPr>
        <a:xfrm>
          <a:off x="22110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79284</xdr:rowOff>
    </xdr:from>
    <xdr:to>
      <xdr:col>112</xdr:col>
      <xdr:colOff>38100</xdr:colOff>
      <xdr:row>107</xdr:row>
      <xdr:rowOff>9434</xdr:rowOff>
    </xdr:to>
    <xdr:sp macro="" textlink="">
      <xdr:nvSpPr>
        <xdr:cNvPr id="777" name="フローチャート: 判断 776">
          <a:extLst>
            <a:ext uri="{FF2B5EF4-FFF2-40B4-BE49-F238E27FC236}">
              <a16:creationId xmlns:a16="http://schemas.microsoft.com/office/drawing/2014/main" id="{00000000-0008-0000-0F00-000009030000}"/>
            </a:ext>
          </a:extLst>
        </xdr:cNvPr>
        <xdr:cNvSpPr/>
      </xdr:nvSpPr>
      <xdr:spPr>
        <a:xfrm>
          <a:off x="212725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778" name="フローチャート: 判断 777">
          <a:extLst>
            <a:ext uri="{FF2B5EF4-FFF2-40B4-BE49-F238E27FC236}">
              <a16:creationId xmlns:a16="http://schemas.microsoft.com/office/drawing/2014/main" id="{00000000-0008-0000-0F00-00000A030000}"/>
            </a:ext>
          </a:extLst>
        </xdr:cNvPr>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102144</xdr:rowOff>
    </xdr:from>
    <xdr:to>
      <xdr:col>102</xdr:col>
      <xdr:colOff>165100</xdr:colOff>
      <xdr:row>107</xdr:row>
      <xdr:rowOff>32294</xdr:rowOff>
    </xdr:to>
    <xdr:sp macro="" textlink="">
      <xdr:nvSpPr>
        <xdr:cNvPr id="779" name="フローチャート: 判断 778">
          <a:extLst>
            <a:ext uri="{FF2B5EF4-FFF2-40B4-BE49-F238E27FC236}">
              <a16:creationId xmlns:a16="http://schemas.microsoft.com/office/drawing/2014/main" id="{00000000-0008-0000-0F00-00000B030000}"/>
            </a:ext>
          </a:extLst>
        </xdr:cNvPr>
        <xdr:cNvSpPr/>
      </xdr:nvSpPr>
      <xdr:spPr>
        <a:xfrm>
          <a:off x="19494500" y="1827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59689</xdr:rowOff>
    </xdr:from>
    <xdr:to>
      <xdr:col>98</xdr:col>
      <xdr:colOff>38100</xdr:colOff>
      <xdr:row>106</xdr:row>
      <xdr:rowOff>161289</xdr:rowOff>
    </xdr:to>
    <xdr:sp macro="" textlink="">
      <xdr:nvSpPr>
        <xdr:cNvPr id="780" name="フローチャート: 判断 779">
          <a:extLst>
            <a:ext uri="{FF2B5EF4-FFF2-40B4-BE49-F238E27FC236}">
              <a16:creationId xmlns:a16="http://schemas.microsoft.com/office/drawing/2014/main" id="{00000000-0008-0000-0F00-00000C030000}"/>
            </a:ext>
          </a:extLst>
        </xdr:cNvPr>
        <xdr:cNvSpPr/>
      </xdr:nvSpPr>
      <xdr:spPr>
        <a:xfrm>
          <a:off x="18605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F00-00000D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0000000-0008-0000-0F00-00000E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00000000-0008-0000-0F00-00000F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00000000-0008-0000-0F00-000010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00000000-0008-0000-0F00-000011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18869</xdr:rowOff>
    </xdr:from>
    <xdr:to>
      <xdr:col>112</xdr:col>
      <xdr:colOff>38100</xdr:colOff>
      <xdr:row>106</xdr:row>
      <xdr:rowOff>120469</xdr:rowOff>
    </xdr:to>
    <xdr:sp macro="" textlink="">
      <xdr:nvSpPr>
        <xdr:cNvPr id="786" name="楕円 785">
          <a:extLst>
            <a:ext uri="{FF2B5EF4-FFF2-40B4-BE49-F238E27FC236}">
              <a16:creationId xmlns:a16="http://schemas.microsoft.com/office/drawing/2014/main" id="{00000000-0008-0000-0F00-000012030000}"/>
            </a:ext>
          </a:extLst>
        </xdr:cNvPr>
        <xdr:cNvSpPr/>
      </xdr:nvSpPr>
      <xdr:spPr>
        <a:xfrm>
          <a:off x="212725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20501</xdr:rowOff>
    </xdr:from>
    <xdr:to>
      <xdr:col>107</xdr:col>
      <xdr:colOff>101600</xdr:colOff>
      <xdr:row>106</xdr:row>
      <xdr:rowOff>122101</xdr:rowOff>
    </xdr:to>
    <xdr:sp macro="" textlink="">
      <xdr:nvSpPr>
        <xdr:cNvPr id="787" name="楕円 786">
          <a:extLst>
            <a:ext uri="{FF2B5EF4-FFF2-40B4-BE49-F238E27FC236}">
              <a16:creationId xmlns:a16="http://schemas.microsoft.com/office/drawing/2014/main" id="{00000000-0008-0000-0F00-000013030000}"/>
            </a:ext>
          </a:extLst>
        </xdr:cNvPr>
        <xdr:cNvSpPr/>
      </xdr:nvSpPr>
      <xdr:spPr>
        <a:xfrm>
          <a:off x="20383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69669</xdr:rowOff>
    </xdr:from>
    <xdr:to>
      <xdr:col>111</xdr:col>
      <xdr:colOff>177800</xdr:colOff>
      <xdr:row>106</xdr:row>
      <xdr:rowOff>71301</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flipV="1">
          <a:off x="20434300" y="1824336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22134</xdr:rowOff>
    </xdr:from>
    <xdr:to>
      <xdr:col>102</xdr:col>
      <xdr:colOff>165100</xdr:colOff>
      <xdr:row>106</xdr:row>
      <xdr:rowOff>123734</xdr:rowOff>
    </xdr:to>
    <xdr:sp macro="" textlink="">
      <xdr:nvSpPr>
        <xdr:cNvPr id="789" name="楕円 788">
          <a:extLst>
            <a:ext uri="{FF2B5EF4-FFF2-40B4-BE49-F238E27FC236}">
              <a16:creationId xmlns:a16="http://schemas.microsoft.com/office/drawing/2014/main" id="{00000000-0008-0000-0F00-000015030000}"/>
            </a:ext>
          </a:extLst>
        </xdr:cNvPr>
        <xdr:cNvSpPr/>
      </xdr:nvSpPr>
      <xdr:spPr>
        <a:xfrm>
          <a:off x="19494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71301</xdr:rowOff>
    </xdr:from>
    <xdr:to>
      <xdr:col>107</xdr:col>
      <xdr:colOff>50800</xdr:colOff>
      <xdr:row>106</xdr:row>
      <xdr:rowOff>72934</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flipV="1">
          <a:off x="19545300" y="1824500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23768</xdr:rowOff>
    </xdr:from>
    <xdr:to>
      <xdr:col>98</xdr:col>
      <xdr:colOff>38100</xdr:colOff>
      <xdr:row>106</xdr:row>
      <xdr:rowOff>125368</xdr:rowOff>
    </xdr:to>
    <xdr:sp macro="" textlink="">
      <xdr:nvSpPr>
        <xdr:cNvPr id="791" name="楕円 790">
          <a:extLst>
            <a:ext uri="{FF2B5EF4-FFF2-40B4-BE49-F238E27FC236}">
              <a16:creationId xmlns:a16="http://schemas.microsoft.com/office/drawing/2014/main" id="{00000000-0008-0000-0F00-000017030000}"/>
            </a:ext>
          </a:extLst>
        </xdr:cNvPr>
        <xdr:cNvSpPr/>
      </xdr:nvSpPr>
      <xdr:spPr>
        <a:xfrm>
          <a:off x="18605500" y="181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72934</xdr:rowOff>
    </xdr:from>
    <xdr:to>
      <xdr:col>102</xdr:col>
      <xdr:colOff>114300</xdr:colOff>
      <xdr:row>106</xdr:row>
      <xdr:rowOff>74568</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flipV="1">
          <a:off x="18656300" y="1824663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561</xdr:rowOff>
    </xdr:from>
    <xdr:ext cx="469744" cy="259045"/>
    <xdr:sp macro="" textlink="">
      <xdr:nvSpPr>
        <xdr:cNvPr id="793" name="n_1aveValue【庁舎】&#10;一人当たり面積">
          <a:extLst>
            <a:ext uri="{FF2B5EF4-FFF2-40B4-BE49-F238E27FC236}">
              <a16:creationId xmlns:a16="http://schemas.microsoft.com/office/drawing/2014/main" id="{00000000-0008-0000-0F00-000019030000}"/>
            </a:ext>
          </a:extLst>
        </xdr:cNvPr>
        <xdr:cNvSpPr txBox="1"/>
      </xdr:nvSpPr>
      <xdr:spPr>
        <a:xfrm>
          <a:off x="21075727" y="18345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5459</xdr:rowOff>
    </xdr:from>
    <xdr:ext cx="469744" cy="259045"/>
    <xdr:sp macro="" textlink="">
      <xdr:nvSpPr>
        <xdr:cNvPr id="794" name="n_2aveValue【庁舎】&#10;一人当たり面積">
          <a:extLst>
            <a:ext uri="{FF2B5EF4-FFF2-40B4-BE49-F238E27FC236}">
              <a16:creationId xmlns:a16="http://schemas.microsoft.com/office/drawing/2014/main" id="{00000000-0008-0000-0F00-00001A030000}"/>
            </a:ext>
          </a:extLst>
        </xdr:cNvPr>
        <xdr:cNvSpPr txBox="1"/>
      </xdr:nvSpPr>
      <xdr:spPr>
        <a:xfrm>
          <a:off x="201994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23421</xdr:rowOff>
    </xdr:from>
    <xdr:ext cx="469744" cy="259045"/>
    <xdr:sp macro="" textlink="">
      <xdr:nvSpPr>
        <xdr:cNvPr id="795" name="n_3aveValue【庁舎】&#10;一人当たり面積">
          <a:extLst>
            <a:ext uri="{FF2B5EF4-FFF2-40B4-BE49-F238E27FC236}">
              <a16:creationId xmlns:a16="http://schemas.microsoft.com/office/drawing/2014/main" id="{00000000-0008-0000-0F00-00001B030000}"/>
            </a:ext>
          </a:extLst>
        </xdr:cNvPr>
        <xdr:cNvSpPr txBox="1"/>
      </xdr:nvSpPr>
      <xdr:spPr>
        <a:xfrm>
          <a:off x="19310427" y="1836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152416</xdr:rowOff>
    </xdr:from>
    <xdr:ext cx="469744" cy="259045"/>
    <xdr:sp macro="" textlink="">
      <xdr:nvSpPr>
        <xdr:cNvPr id="796" name="n_4aveValue【庁舎】&#10;一人当たり面積">
          <a:extLst>
            <a:ext uri="{FF2B5EF4-FFF2-40B4-BE49-F238E27FC236}">
              <a16:creationId xmlns:a16="http://schemas.microsoft.com/office/drawing/2014/main" id="{00000000-0008-0000-0F00-00001C030000}"/>
            </a:ext>
          </a:extLst>
        </xdr:cNvPr>
        <xdr:cNvSpPr txBox="1"/>
      </xdr:nvSpPr>
      <xdr:spPr>
        <a:xfrm>
          <a:off x="184214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136996</xdr:rowOff>
    </xdr:from>
    <xdr:ext cx="469744" cy="259045"/>
    <xdr:sp macro="" textlink="">
      <xdr:nvSpPr>
        <xdr:cNvPr id="797" name="n_1mainValue【庁舎】&#10;一人当たり面積">
          <a:extLst>
            <a:ext uri="{FF2B5EF4-FFF2-40B4-BE49-F238E27FC236}">
              <a16:creationId xmlns:a16="http://schemas.microsoft.com/office/drawing/2014/main" id="{00000000-0008-0000-0F00-00001D030000}"/>
            </a:ext>
          </a:extLst>
        </xdr:cNvPr>
        <xdr:cNvSpPr txBox="1"/>
      </xdr:nvSpPr>
      <xdr:spPr>
        <a:xfrm>
          <a:off x="21075727" y="1796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138628</xdr:rowOff>
    </xdr:from>
    <xdr:ext cx="469744" cy="259045"/>
    <xdr:sp macro="" textlink="">
      <xdr:nvSpPr>
        <xdr:cNvPr id="798" name="n_2mainValue【庁舎】&#10;一人当たり面積">
          <a:extLst>
            <a:ext uri="{FF2B5EF4-FFF2-40B4-BE49-F238E27FC236}">
              <a16:creationId xmlns:a16="http://schemas.microsoft.com/office/drawing/2014/main" id="{00000000-0008-0000-0F00-00001E030000}"/>
            </a:ext>
          </a:extLst>
        </xdr:cNvPr>
        <xdr:cNvSpPr txBox="1"/>
      </xdr:nvSpPr>
      <xdr:spPr>
        <a:xfrm>
          <a:off x="20199427" y="1796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140261</xdr:rowOff>
    </xdr:from>
    <xdr:ext cx="469744" cy="259045"/>
    <xdr:sp macro="" textlink="">
      <xdr:nvSpPr>
        <xdr:cNvPr id="799" name="n_3mainValue【庁舎】&#10;一人当たり面積">
          <a:extLst>
            <a:ext uri="{FF2B5EF4-FFF2-40B4-BE49-F238E27FC236}">
              <a16:creationId xmlns:a16="http://schemas.microsoft.com/office/drawing/2014/main" id="{00000000-0008-0000-0F00-00001F030000}"/>
            </a:ext>
          </a:extLst>
        </xdr:cNvPr>
        <xdr:cNvSpPr txBox="1"/>
      </xdr:nvSpPr>
      <xdr:spPr>
        <a:xfrm>
          <a:off x="19310427" y="1797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141895</xdr:rowOff>
    </xdr:from>
    <xdr:ext cx="469744" cy="259045"/>
    <xdr:sp macro="" textlink="">
      <xdr:nvSpPr>
        <xdr:cNvPr id="800" name="n_4mainValue【庁舎】&#10;一人当たり面積">
          <a:extLst>
            <a:ext uri="{FF2B5EF4-FFF2-40B4-BE49-F238E27FC236}">
              <a16:creationId xmlns:a16="http://schemas.microsoft.com/office/drawing/2014/main" id="{00000000-0008-0000-0F00-000020030000}"/>
            </a:ext>
          </a:extLst>
        </xdr:cNvPr>
        <xdr:cNvSpPr txBox="1"/>
      </xdr:nvSpPr>
      <xdr:spPr>
        <a:xfrm>
          <a:off x="18421427" y="1797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1" name="正方形/長方形 800">
          <a:extLst>
            <a:ext uri="{FF2B5EF4-FFF2-40B4-BE49-F238E27FC236}">
              <a16:creationId xmlns:a16="http://schemas.microsoft.com/office/drawing/2014/main" id="{00000000-0008-0000-0F00-000021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2" name="正方形/長方形 801">
          <a:extLst>
            <a:ext uri="{FF2B5EF4-FFF2-40B4-BE49-F238E27FC236}">
              <a16:creationId xmlns:a16="http://schemas.microsoft.com/office/drawing/2014/main" id="{00000000-0008-0000-0F00-000022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3" name="テキスト ボックス 802">
          <a:extLst>
            <a:ext uri="{FF2B5EF4-FFF2-40B4-BE49-F238E27FC236}">
              <a16:creationId xmlns:a16="http://schemas.microsoft.com/office/drawing/2014/main" id="{00000000-0008-0000-0F00-000023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effectLst/>
              <a:latin typeface="ＭＳ Ｐゴシック" panose="020B0600070205080204" pitchFamily="50" charset="-128"/>
              <a:ea typeface="ＭＳ Ｐゴシック" panose="020B0600070205080204" pitchFamily="50" charset="-128"/>
            </a:rPr>
            <a:t>体育館・プール及び消防施設については、有形固定資産減価償却率が類似団体と比較して平均を上回っている。これは、昭和</a:t>
          </a:r>
          <a:r>
            <a:rPr lang="en-US" altLang="ja-JP" sz="1100">
              <a:effectLst/>
              <a:latin typeface="ＭＳ Ｐゴシック" panose="020B0600070205080204" pitchFamily="50" charset="-128"/>
              <a:ea typeface="ＭＳ Ｐゴシック" panose="020B0600070205080204" pitchFamily="50" charset="-128"/>
            </a:rPr>
            <a:t>55</a:t>
          </a:r>
          <a:r>
            <a:rPr lang="ja-JP" altLang="en-US" sz="1100">
              <a:effectLst/>
              <a:latin typeface="ＭＳ Ｐゴシック" panose="020B0600070205080204" pitchFamily="50" charset="-128"/>
              <a:ea typeface="ＭＳ Ｐゴシック" panose="020B0600070205080204" pitchFamily="50" charset="-128"/>
            </a:rPr>
            <a:t>年建設の体育センター及び昭和</a:t>
          </a:r>
          <a:r>
            <a:rPr lang="en-US" altLang="ja-JP" sz="1100">
              <a:effectLst/>
              <a:latin typeface="ＭＳ Ｐゴシック" panose="020B0600070205080204" pitchFamily="50" charset="-128"/>
              <a:ea typeface="ＭＳ Ｐゴシック" panose="020B0600070205080204" pitchFamily="50" charset="-128"/>
            </a:rPr>
            <a:t>58</a:t>
          </a:r>
          <a:r>
            <a:rPr lang="ja-JP" altLang="en-US" sz="1100">
              <a:effectLst/>
              <a:latin typeface="ＭＳ Ｐゴシック" panose="020B0600070205080204" pitchFamily="50" charset="-128"/>
              <a:ea typeface="ＭＳ Ｐゴシック" panose="020B0600070205080204" pitchFamily="50" charset="-128"/>
            </a:rPr>
            <a:t>年建設の海洋センターが要因であり、消防施設については昭和</a:t>
          </a:r>
          <a:r>
            <a:rPr lang="en-US" altLang="ja-JP" sz="1100">
              <a:effectLst/>
              <a:latin typeface="ＭＳ Ｐゴシック" panose="020B0600070205080204" pitchFamily="50" charset="-128"/>
              <a:ea typeface="ＭＳ Ｐゴシック" panose="020B0600070205080204" pitchFamily="50" charset="-128"/>
            </a:rPr>
            <a:t>60</a:t>
          </a:r>
          <a:r>
            <a:rPr lang="ja-JP" altLang="en-US" sz="1100">
              <a:effectLst/>
              <a:latin typeface="ＭＳ Ｐゴシック" panose="020B0600070205080204" pitchFamily="50" charset="-128"/>
              <a:ea typeface="ＭＳ Ｐゴシック" panose="020B0600070205080204" pitchFamily="50" charset="-128"/>
            </a:rPr>
            <a:t>年に建設された消防庁舎が要因となっている。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effectLst/>
              <a:latin typeface="ＭＳ Ｐゴシック" panose="020B0600070205080204" pitchFamily="50" charset="-128"/>
              <a:ea typeface="ＭＳ Ｐゴシック" panose="020B0600070205080204" pitchFamily="50" charset="-128"/>
            </a:rPr>
            <a:t>体育館・プール及び消防施設については、平成</a:t>
          </a:r>
          <a:r>
            <a:rPr lang="en-US" altLang="ja-JP" sz="1100">
              <a:effectLst/>
              <a:latin typeface="ＭＳ Ｐゴシック" panose="020B0600070205080204" pitchFamily="50" charset="-128"/>
              <a:ea typeface="ＭＳ Ｐゴシック" panose="020B0600070205080204" pitchFamily="50" charset="-128"/>
            </a:rPr>
            <a:t>21</a:t>
          </a:r>
          <a:r>
            <a:rPr lang="ja-JP" altLang="en-US" sz="1100">
              <a:effectLst/>
              <a:latin typeface="ＭＳ Ｐゴシック" panose="020B0600070205080204" pitchFamily="50" charset="-128"/>
              <a:ea typeface="ＭＳ Ｐゴシック" panose="020B0600070205080204" pitchFamily="50" charset="-128"/>
            </a:rPr>
            <a:t>～</a:t>
          </a:r>
          <a:r>
            <a:rPr lang="en-US" altLang="ja-JP" sz="1100">
              <a:effectLst/>
              <a:latin typeface="ＭＳ Ｐゴシック" panose="020B0600070205080204" pitchFamily="50" charset="-128"/>
              <a:ea typeface="ＭＳ Ｐゴシック" panose="020B0600070205080204" pitchFamily="50" charset="-128"/>
            </a:rPr>
            <a:t>30</a:t>
          </a:r>
          <a:r>
            <a:rPr lang="ja-JP" altLang="en-US" sz="1100">
              <a:effectLst/>
              <a:latin typeface="ＭＳ Ｐゴシック" panose="020B0600070205080204" pitchFamily="50" charset="-128"/>
              <a:ea typeface="ＭＳ Ｐゴシック" panose="020B0600070205080204" pitchFamily="50" charset="-128"/>
            </a:rPr>
            <a:t>年度にかけて改修等を行い、施設の再整備を行っており、消防施設については、新名神高速道路の供用開始に伴い、消火エリアの拡大や車両火災の増加も懸念される中、効率的・効果的な活動に資する資機材や人員の見直しなど、消防庁舎の再整備についての検討も含め、適正な資産管理に努める。</a:t>
          </a: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41,056
39,876
107.01
15,169,657
14,560,757
551,169
9,887,873
9,702,550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近年は類似団体内平均値を上回って推移している。令和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年度と比較すると、基準財政収入額が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地方税等により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増加したものの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基準財政需要額</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が社会福祉費や高齢者保健福祉費等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により、財政力指数は低下し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。今後においても更なる徴収業務の強化に取り組み、財政基盤の強化に努める。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36286</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37036"/>
          <a:ext cx="0" cy="16373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122663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36286</xdr:rowOff>
    </xdr:from>
    <xdr:to>
      <xdr:col>24</xdr:col>
      <xdr:colOff>12700</xdr:colOff>
      <xdr:row>35</xdr:row>
      <xdr:rowOff>36286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23585</xdr:rowOff>
    </xdr:from>
    <xdr:to>
      <xdr:col>23</xdr:col>
      <xdr:colOff>133350</xdr:colOff>
      <xdr:row>40</xdr:row>
      <xdr:rowOff>58057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88158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65512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23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93435</xdr:rowOff>
    </xdr:from>
    <xdr:to>
      <xdr:col>23</xdr:col>
      <xdr:colOff>184150</xdr:colOff>
      <xdr:row>41</xdr:row>
      <xdr:rowOff>23585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160565</xdr:rowOff>
    </xdr:from>
    <xdr:to>
      <xdr:col>19</xdr:col>
      <xdr:colOff>133350</xdr:colOff>
      <xdr:row>40</xdr:row>
      <xdr:rowOff>23585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8471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108857</xdr:rowOff>
    </xdr:from>
    <xdr:to>
      <xdr:col>15</xdr:col>
      <xdr:colOff>82550</xdr:colOff>
      <xdr:row>39</xdr:row>
      <xdr:rowOff>160565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795407"/>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58965</xdr:rowOff>
    </xdr:from>
    <xdr:to>
      <xdr:col>15</xdr:col>
      <xdr:colOff>133350</xdr:colOff>
      <xdr:row>40</xdr:row>
      <xdr:rowOff>160565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145342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108857</xdr:rowOff>
    </xdr:from>
    <xdr:to>
      <xdr:col>11</xdr:col>
      <xdr:colOff>31750</xdr:colOff>
      <xdr:row>39</xdr:row>
      <xdr:rowOff>108857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7954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161472</xdr:rowOff>
    </xdr:from>
    <xdr:to>
      <xdr:col>11</xdr:col>
      <xdr:colOff>82550</xdr:colOff>
      <xdr:row>40</xdr:row>
      <xdr:rowOff>91622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76399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3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145342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7257</xdr:rowOff>
    </xdr:from>
    <xdr:to>
      <xdr:col>23</xdr:col>
      <xdr:colOff>184150</xdr:colOff>
      <xdr:row>40</xdr:row>
      <xdr:rowOff>108857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23784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144235</xdr:rowOff>
    </xdr:from>
    <xdr:to>
      <xdr:col>19</xdr:col>
      <xdr:colOff>184150</xdr:colOff>
      <xdr:row>40</xdr:row>
      <xdr:rowOff>74385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84562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109765</xdr:rowOff>
    </xdr:from>
    <xdr:to>
      <xdr:col>15</xdr:col>
      <xdr:colOff>133350</xdr:colOff>
      <xdr:row>40</xdr:row>
      <xdr:rowOff>39915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50092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58057</xdr:rowOff>
    </xdr:from>
    <xdr:to>
      <xdr:col>11</xdr:col>
      <xdr:colOff>82550</xdr:colOff>
      <xdr:row>39</xdr:row>
      <xdr:rowOff>159657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169834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51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58057</xdr:rowOff>
    </xdr:from>
    <xdr:to>
      <xdr:col>7</xdr:col>
      <xdr:colOff>31750</xdr:colOff>
      <xdr:row>39</xdr:row>
      <xdr:rowOff>159657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169834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51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改善したものの、類似団体内平均値を上回って推移している。人件費や社会保障費などの義務的経費の増加により経常収支比率が高く推移しており、今後においても、少子高齢化の進展により財政の硬直化がさらに進むことが見込まれる。税、使用料及び手数料等の財源確保や行政コストの削減を図り、限られた財源の中で、費用対効果に留意しつつ事業や施策を取捨選択し、持続可能な財政運営を行う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88265</xdr:rowOff>
    </xdr:from>
    <xdr:to>
      <xdr:col>23</xdr:col>
      <xdr:colOff>133350</xdr:colOff>
      <xdr:row>67</xdr:row>
      <xdr:rowOff>168487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03815"/>
          <a:ext cx="0" cy="1451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140564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2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168487</xdr:rowOff>
    </xdr:from>
    <xdr:to>
      <xdr:col>24</xdr:col>
      <xdr:colOff>12700</xdr:colOff>
      <xdr:row>67</xdr:row>
      <xdr:rowOff>168487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5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3192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4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88265</xdr:rowOff>
    </xdr:from>
    <xdr:to>
      <xdr:col>24</xdr:col>
      <xdr:colOff>12700</xdr:colOff>
      <xdr:row>59</xdr:row>
      <xdr:rowOff>88265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0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160020</xdr:rowOff>
    </xdr:from>
    <xdr:to>
      <xdr:col>23</xdr:col>
      <xdr:colOff>133350</xdr:colOff>
      <xdr:row>65</xdr:row>
      <xdr:rowOff>32808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132820"/>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81508</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828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64981</xdr:rowOff>
    </xdr:from>
    <xdr:to>
      <xdr:col>23</xdr:col>
      <xdr:colOff>184150</xdr:colOff>
      <xdr:row>64</xdr:row>
      <xdr:rowOff>166581</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138430</xdr:rowOff>
    </xdr:from>
    <xdr:to>
      <xdr:col>19</xdr:col>
      <xdr:colOff>133350</xdr:colOff>
      <xdr:row>65</xdr:row>
      <xdr:rowOff>32808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939780"/>
          <a:ext cx="889000" cy="23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64981</xdr:rowOff>
    </xdr:from>
    <xdr:to>
      <xdr:col>19</xdr:col>
      <xdr:colOff>184150</xdr:colOff>
      <xdr:row>64</xdr:row>
      <xdr:rowOff>166581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5308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806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138430</xdr:rowOff>
    </xdr:from>
    <xdr:to>
      <xdr:col>15</xdr:col>
      <xdr:colOff>82550</xdr:colOff>
      <xdr:row>65</xdr:row>
      <xdr:rowOff>16721</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939780"/>
          <a:ext cx="8890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95673</xdr:rowOff>
    </xdr:from>
    <xdr:to>
      <xdr:col>15</xdr:col>
      <xdr:colOff>133350</xdr:colOff>
      <xdr:row>64</xdr:row>
      <xdr:rowOff>25823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10600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8679</xdr:rowOff>
    </xdr:from>
    <xdr:to>
      <xdr:col>11</xdr:col>
      <xdr:colOff>31750</xdr:colOff>
      <xdr:row>65</xdr:row>
      <xdr:rowOff>16721</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1152929"/>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105198</xdr:rowOff>
    </xdr:from>
    <xdr:to>
      <xdr:col>11</xdr:col>
      <xdr:colOff>82550</xdr:colOff>
      <xdr:row>65</xdr:row>
      <xdr:rowOff>35348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45525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4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49547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81297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05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153458</xdr:rowOff>
    </xdr:from>
    <xdr:to>
      <xdr:col>19</xdr:col>
      <xdr:colOff>184150</xdr:colOff>
      <xdr:row>65</xdr:row>
      <xdr:rowOff>83608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1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68385</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21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87630</xdr:rowOff>
    </xdr:from>
    <xdr:to>
      <xdr:col>15</xdr:col>
      <xdr:colOff>133350</xdr:colOff>
      <xdr:row>64</xdr:row>
      <xdr:rowOff>17780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27957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137371</xdr:rowOff>
    </xdr:from>
    <xdr:to>
      <xdr:col>11</xdr:col>
      <xdr:colOff>82550</xdr:colOff>
      <xdr:row>65</xdr:row>
      <xdr:rowOff>67521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11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52298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19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129329</xdr:rowOff>
    </xdr:from>
    <xdr:to>
      <xdr:col>7</xdr:col>
      <xdr:colOff>31750</xdr:colOff>
      <xdr:row>65</xdr:row>
      <xdr:rowOff>59479</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10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44256</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18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[142,736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類似団体内平均値</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比では、令和５年度も引き続き</a:t>
          </a:r>
          <a:r>
            <a:rPr kumimoji="1" lang="ja-JP" altLang="en-US" sz="1300">
              <a:latin typeface="ＭＳ Ｐゴシック" panose="020B0600070205080204" pitchFamily="50" charset="-128"/>
              <a:ea typeface="ＭＳ Ｐゴシック" panose="020B0600070205080204" pitchFamily="50" charset="-128"/>
            </a:rPr>
            <a:t>下回る結果となった。しかしながら、当町単独での消防の運営や保育園、小学校の給食の直営での実施に加えて、</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保育園、幼稚園における障がい児加配等にも注力しており、民生費、消防費及び教育費の人件費について特に高い数値で推移している。今後においては、多様化した住民ニーズに的確に対応</a:t>
          </a:r>
          <a:r>
            <a:rPr kumimoji="1" lang="ja-JP" altLang="en-US" sz="1300">
              <a:latin typeface="ＭＳ Ｐゴシック" panose="020B0600070205080204" pitchFamily="50" charset="-128"/>
              <a:ea typeface="ＭＳ Ｐゴシック" panose="020B0600070205080204" pitchFamily="50" charset="-128"/>
            </a:rPr>
            <a:t>しながら行政コストの削減に努める。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84900</xdr:rowOff>
    </xdr:from>
    <xdr:to>
      <xdr:col>23</xdr:col>
      <xdr:colOff>133350</xdr:colOff>
      <xdr:row>88</xdr:row>
      <xdr:rowOff>127777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0900"/>
          <a:ext cx="0" cy="14144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99854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8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127777</xdr:rowOff>
    </xdr:from>
    <xdr:to>
      <xdr:col>24</xdr:col>
      <xdr:colOff>12700</xdr:colOff>
      <xdr:row>88</xdr:row>
      <xdr:rowOff>127777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1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171277</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84900</xdr:rowOff>
    </xdr:from>
    <xdr:to>
      <xdr:col>24</xdr:col>
      <xdr:colOff>12700</xdr:colOff>
      <xdr:row>80</xdr:row>
      <xdr:rowOff>84900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71793</xdr:rowOff>
    </xdr:from>
    <xdr:to>
      <xdr:col>23</xdr:col>
      <xdr:colOff>133350</xdr:colOff>
      <xdr:row>82</xdr:row>
      <xdr:rowOff>85506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30693"/>
          <a:ext cx="838200" cy="1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124779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836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152702</xdr:rowOff>
    </xdr:from>
    <xdr:to>
      <xdr:col>23</xdr:col>
      <xdr:colOff>184150</xdr:colOff>
      <xdr:row>83</xdr:row>
      <xdr:rowOff>82852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71793</xdr:rowOff>
    </xdr:from>
    <xdr:to>
      <xdr:col>19</xdr:col>
      <xdr:colOff>133350</xdr:colOff>
      <xdr:row>82</xdr:row>
      <xdr:rowOff>113843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130693"/>
          <a:ext cx="889000" cy="4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129715</xdr:rowOff>
    </xdr:from>
    <xdr:to>
      <xdr:col>19</xdr:col>
      <xdr:colOff>184150</xdr:colOff>
      <xdr:row>83</xdr:row>
      <xdr:rowOff>59865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44642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4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158144</xdr:rowOff>
    </xdr:from>
    <xdr:to>
      <xdr:col>15</xdr:col>
      <xdr:colOff>82550</xdr:colOff>
      <xdr:row>82</xdr:row>
      <xdr:rowOff>113843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45594"/>
          <a:ext cx="889000" cy="12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76805</xdr:rowOff>
    </xdr:from>
    <xdr:to>
      <xdr:col>15</xdr:col>
      <xdr:colOff>133350</xdr:colOff>
      <xdr:row>83</xdr:row>
      <xdr:rowOff>6955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3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163182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22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117477</xdr:rowOff>
    </xdr:from>
    <xdr:to>
      <xdr:col>11</xdr:col>
      <xdr:colOff>31750</xdr:colOff>
      <xdr:row>81</xdr:row>
      <xdr:rowOff>158144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04927"/>
          <a:ext cx="889000" cy="4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250</xdr:rowOff>
    </xdr:from>
    <xdr:to>
      <xdr:col>11</xdr:col>
      <xdr:colOff>82550</xdr:colOff>
      <xdr:row>82</xdr:row>
      <xdr:rowOff>101850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5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86627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14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118845</xdr:rowOff>
    </xdr:from>
    <xdr:to>
      <xdr:col>7</xdr:col>
      <xdr:colOff>31750</xdr:colOff>
      <xdr:row>82</xdr:row>
      <xdr:rowOff>48995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33772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9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34706</xdr:rowOff>
    </xdr:from>
    <xdr:to>
      <xdr:col>23</xdr:col>
      <xdr:colOff>184150</xdr:colOff>
      <xdr:row>82</xdr:row>
      <xdr:rowOff>136306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9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51233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38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20993</xdr:rowOff>
    </xdr:from>
    <xdr:to>
      <xdr:col>19</xdr:col>
      <xdr:colOff>184150</xdr:colOff>
      <xdr:row>82</xdr:row>
      <xdr:rowOff>122593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7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132770</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48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63043</xdr:rowOff>
    </xdr:from>
    <xdr:to>
      <xdr:col>15</xdr:col>
      <xdr:colOff>133350</xdr:colOff>
      <xdr:row>82</xdr:row>
      <xdr:rowOff>164643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2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3370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9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107344</xdr:rowOff>
    </xdr:from>
    <xdr:to>
      <xdr:col>11</xdr:col>
      <xdr:colOff>82550</xdr:colOff>
      <xdr:row>82</xdr:row>
      <xdr:rowOff>37494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9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47671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6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66677</xdr:rowOff>
    </xdr:from>
    <xdr:to>
      <xdr:col>7</xdr:col>
      <xdr:colOff>31750</xdr:colOff>
      <xdr:row>81</xdr:row>
      <xdr:rowOff>168277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5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7004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23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ポイント改善しており、類似団体内平均値も上回って推移している。今後も地域の民間企業の平均給与の状況及び町財政の状況等を踏まえ、引き続き給与の適正化に努める。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146957</xdr:rowOff>
    </xdr:from>
    <xdr:to>
      <xdr:col>81</xdr:col>
      <xdr:colOff>44450</xdr:colOff>
      <xdr:row>88</xdr:row>
      <xdr:rowOff>155121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691507"/>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61884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3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146957</xdr:rowOff>
    </xdr:from>
    <xdr:to>
      <xdr:col>81</xdr:col>
      <xdr:colOff>133350</xdr:colOff>
      <xdr:row>79</xdr:row>
      <xdr:rowOff>146957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69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86179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5087600"/>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120650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50876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86179</xdr:rowOff>
    </xdr:from>
    <xdr:to>
      <xdr:col>72</xdr:col>
      <xdr:colOff>203200</xdr:colOff>
      <xdr:row>88</xdr:row>
      <xdr:rowOff>120650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51737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86179</xdr:rowOff>
    </xdr:from>
    <xdr:to>
      <xdr:col>68</xdr:col>
      <xdr:colOff>152400</xdr:colOff>
      <xdr:row>88</xdr:row>
      <xdr:rowOff>137886</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517377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109963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35379</xdr:rowOff>
    </xdr:from>
    <xdr:to>
      <xdr:col>81</xdr:col>
      <xdr:colOff>95250</xdr:colOff>
      <xdr:row>88</xdr:row>
      <xdr:rowOff>136979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102706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5018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69850</xdr:rowOff>
    </xdr:from>
    <xdr:to>
      <xdr:col>73</xdr:col>
      <xdr:colOff>44450</xdr:colOff>
      <xdr:row>89</xdr:row>
      <xdr:rowOff>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156227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35379</xdr:rowOff>
    </xdr:from>
    <xdr:to>
      <xdr:col>68</xdr:col>
      <xdr:colOff>203200</xdr:colOff>
      <xdr:row>88</xdr:row>
      <xdr:rowOff>136979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121756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20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87086</xdr:rowOff>
    </xdr:from>
    <xdr:to>
      <xdr:col>64</xdr:col>
      <xdr:colOff>152400</xdr:colOff>
      <xdr:row>89</xdr:row>
      <xdr:rowOff>17236</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2013</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定員数の増加に合わせて人件費も増加傾向にあることから、今後についても引き続き適正な定員管理の実施に努める。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68</xdr:row>
      <xdr:rowOff>24040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88335"/>
          <a:ext cx="0" cy="15943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167567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65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24040</xdr:rowOff>
    </xdr:from>
    <xdr:to>
      <xdr:col>81</xdr:col>
      <xdr:colOff>133350</xdr:colOff>
      <xdr:row>68</xdr:row>
      <xdr:rowOff>24040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171087</xdr:rowOff>
    </xdr:from>
    <xdr:to>
      <xdr:col>81</xdr:col>
      <xdr:colOff>44450</xdr:colOff>
      <xdr:row>62</xdr:row>
      <xdr:rowOff>8255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629537"/>
          <a:ext cx="8382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121302</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08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104775</xdr:rowOff>
    </xdr:from>
    <xdr:to>
      <xdr:col>81</xdr:col>
      <xdr:colOff>95250</xdr:colOff>
      <xdr:row>62</xdr:row>
      <xdr:rowOff>34925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160746</xdr:rowOff>
    </xdr:from>
    <xdr:to>
      <xdr:col>77</xdr:col>
      <xdr:colOff>44450</xdr:colOff>
      <xdr:row>61</xdr:row>
      <xdr:rowOff>171087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619196"/>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80645</xdr:rowOff>
    </xdr:from>
    <xdr:to>
      <xdr:col>77</xdr:col>
      <xdr:colOff>95250</xdr:colOff>
      <xdr:row>62</xdr:row>
      <xdr:rowOff>10795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20972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0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155575</xdr:rowOff>
    </xdr:from>
    <xdr:to>
      <xdr:col>72</xdr:col>
      <xdr:colOff>203200</xdr:colOff>
      <xdr:row>61</xdr:row>
      <xdr:rowOff>160746</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614025"/>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70303</xdr:rowOff>
    </xdr:from>
    <xdr:to>
      <xdr:col>73</xdr:col>
      <xdr:colOff>44450</xdr:colOff>
      <xdr:row>62</xdr:row>
      <xdr:rowOff>453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10630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297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133169</xdr:rowOff>
    </xdr:from>
    <xdr:to>
      <xdr:col>68</xdr:col>
      <xdr:colOff>152400</xdr:colOff>
      <xdr:row>61</xdr:row>
      <xdr:rowOff>155575</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591619"/>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137268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32385</xdr:rowOff>
    </xdr:from>
    <xdr:to>
      <xdr:col>64</xdr:col>
      <xdr:colOff>152400</xdr:colOff>
      <xdr:row>61</xdr:row>
      <xdr:rowOff>133985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144162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128905</xdr:rowOff>
    </xdr:from>
    <xdr:to>
      <xdr:col>81</xdr:col>
      <xdr:colOff>95250</xdr:colOff>
      <xdr:row>62</xdr:row>
      <xdr:rowOff>59055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100982</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559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120287</xdr:rowOff>
    </xdr:from>
    <xdr:to>
      <xdr:col>77</xdr:col>
      <xdr:colOff>95250</xdr:colOff>
      <xdr:row>62</xdr:row>
      <xdr:rowOff>50437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57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35214</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665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109946</xdr:rowOff>
    </xdr:from>
    <xdr:to>
      <xdr:col>73</xdr:col>
      <xdr:colOff>44450</xdr:colOff>
      <xdr:row>62</xdr:row>
      <xdr:rowOff>40096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56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24873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65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104775</xdr:rowOff>
    </xdr:from>
    <xdr:to>
      <xdr:col>68</xdr:col>
      <xdr:colOff>203200</xdr:colOff>
      <xdr:row>62</xdr:row>
      <xdr:rowOff>34925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19702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82369</xdr:rowOff>
    </xdr:from>
    <xdr:to>
      <xdr:col>64</xdr:col>
      <xdr:colOff>152400</xdr:colOff>
      <xdr:row>62</xdr:row>
      <xdr:rowOff>12519</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54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168746</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62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類似団体内平均値比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ポイント下回っており、</a:t>
          </a:r>
          <a:r>
            <a:rPr kumimoji="1" lang="ja-JP" altLang="en-US" sz="1300" u="sng">
              <a:solidFill>
                <a:sysClr val="windowText" lastClr="000000"/>
              </a:solidFill>
              <a:latin typeface="ＭＳ Ｐゴシック" panose="020B0600070205080204" pitchFamily="50" charset="-128"/>
              <a:ea typeface="ＭＳ Ｐゴシック" panose="020B0600070205080204" pitchFamily="50" charset="-128"/>
            </a:rPr>
            <a:t>令和５年度単年</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での実質公債費比率は前年度比△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となったが、近年上昇傾向にあり、３カ年平均での実質公債費比率が増加した要因としては、令和４年度から開始した清掃センター整備事業などの高額な元金償還が主に影響していると捉える。今後も起債抑制をや基準財政需要額に算入される地方債を中心に借入を行うなど、将来の公債費の推移を把握しながら、最少の経費で最大の事業効果をあげることができるよう財政運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98552</xdr:rowOff>
    </xdr:from>
    <xdr:to>
      <xdr:col>81</xdr:col>
      <xdr:colOff>44450</xdr:colOff>
      <xdr:row>45</xdr:row>
      <xdr:rowOff>41910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70752"/>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13479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1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98552</xdr:rowOff>
    </xdr:from>
    <xdr:to>
      <xdr:col>81</xdr:col>
      <xdr:colOff>133350</xdr:colOff>
      <xdr:row>36</xdr:row>
      <xdr:rowOff>98552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7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132080</xdr:rowOff>
    </xdr:from>
    <xdr:to>
      <xdr:col>81</xdr:col>
      <xdr:colOff>44450</xdr:colOff>
      <xdr:row>38</xdr:row>
      <xdr:rowOff>151384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64718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123207</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54864</xdr:rowOff>
    </xdr:from>
    <xdr:to>
      <xdr:col>77</xdr:col>
      <xdr:colOff>44450</xdr:colOff>
      <xdr:row>38</xdr:row>
      <xdr:rowOff>132080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56996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112522</xdr:rowOff>
    </xdr:from>
    <xdr:to>
      <xdr:col>77</xdr:col>
      <xdr:colOff>95250</xdr:colOff>
      <xdr:row>40</xdr:row>
      <xdr:rowOff>42672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27449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85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168402</xdr:rowOff>
    </xdr:from>
    <xdr:to>
      <xdr:col>72</xdr:col>
      <xdr:colOff>203200</xdr:colOff>
      <xdr:row>38</xdr:row>
      <xdr:rowOff>54864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51205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93218</xdr:rowOff>
    </xdr:from>
    <xdr:to>
      <xdr:col>73</xdr:col>
      <xdr:colOff>44450</xdr:colOff>
      <xdr:row>40</xdr:row>
      <xdr:rowOff>23368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8145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100838</xdr:rowOff>
    </xdr:from>
    <xdr:to>
      <xdr:col>68</xdr:col>
      <xdr:colOff>152400</xdr:colOff>
      <xdr:row>37</xdr:row>
      <xdr:rowOff>168402</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44448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8145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75709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100584</xdr:rowOff>
    </xdr:from>
    <xdr:to>
      <xdr:col>81</xdr:col>
      <xdr:colOff>95250</xdr:colOff>
      <xdr:row>39</xdr:row>
      <xdr:rowOff>30734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61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117111</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4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81280</xdr:rowOff>
    </xdr:from>
    <xdr:to>
      <xdr:col>77</xdr:col>
      <xdr:colOff>95250</xdr:colOff>
      <xdr:row>39</xdr:row>
      <xdr:rowOff>11430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21607</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4064</xdr:rowOff>
    </xdr:from>
    <xdr:to>
      <xdr:col>73</xdr:col>
      <xdr:colOff>44450</xdr:colOff>
      <xdr:row>38</xdr:row>
      <xdr:rowOff>105664</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5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115841</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28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117602</xdr:rowOff>
    </xdr:from>
    <xdr:to>
      <xdr:col>68</xdr:col>
      <xdr:colOff>203200</xdr:colOff>
      <xdr:row>38</xdr:row>
      <xdr:rowOff>47752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46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57929</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23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50038</xdr:rowOff>
    </xdr:from>
    <xdr:to>
      <xdr:col>64</xdr:col>
      <xdr:colOff>152400</xdr:colOff>
      <xdr:row>37</xdr:row>
      <xdr:rowOff>151638</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39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161815</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16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無し（－）となっており、健全な数値を示している。主な要因として、起債抑制を行ってきたことにより、将来負担となる地方債現在高が比較的小さく表れているため、将来負担額が基金や基準財政需要額算入見込額などの充当可能財源等を下回ったことがあげられる。今後、公共施設の新規投資や施設の長寿命化更新等により、基金残高の大幅な減少、地方債残高の増加が見込まれることから、将来負担比率に配慮</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しながら健全な財政運営に努め、住民サービスの提供と施設長寿命化を含む社会資本整備等を行う。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143298</xdr:rowOff>
    </xdr:from>
    <xdr:to>
      <xdr:col>73</xdr:col>
      <xdr:colOff>44450</xdr:colOff>
      <xdr:row>14</xdr:row>
      <xdr:rowOff>73448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83625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4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7239</xdr:rowOff>
    </xdr:from>
    <xdr:to>
      <xdr:col>68</xdr:col>
      <xdr:colOff>203200</xdr:colOff>
      <xdr:row>14</xdr:row>
      <xdr:rowOff>108839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119016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7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xdr:rowOff>
    </xdr:from>
    <xdr:to>
      <xdr:col>64</xdr:col>
      <xdr:colOff>152400</xdr:colOff>
      <xdr:row>14</xdr:row>
      <xdr:rowOff>104817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114994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41,056
39,876
107.01
15,169,657
14,560,757
551,169
9,887,873
9,702,550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当町は単独消防の運営や保育園、小学校の給食を直営で実施していることが、人件費の高い数値を示す要因となっている。</a:t>
          </a:r>
        </a:p>
        <a:p>
          <a:r>
            <a:rPr kumimoji="1" lang="ja-JP" altLang="en-US" sz="1300">
              <a:latin typeface="ＭＳ Ｐゴシック" panose="020B0600070205080204" pitchFamily="50" charset="-128"/>
              <a:ea typeface="ＭＳ Ｐゴシック" panose="020B0600070205080204" pitchFamily="50" charset="-128"/>
            </a:rPr>
            <a:t>令和４年度比</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ポイント減少したものの、類似団体内平均値比では依然高い推移となっている。</a:t>
          </a:r>
        </a:p>
        <a:p>
          <a:r>
            <a:rPr kumimoji="1" lang="ja-JP" altLang="en-US" sz="1300">
              <a:latin typeface="ＭＳ Ｐゴシック" panose="020B0600070205080204" pitchFamily="50" charset="-128"/>
              <a:ea typeface="ＭＳ Ｐゴシック" panose="020B0600070205080204" pitchFamily="50" charset="-128"/>
            </a:rPr>
            <a:t>今後においても事業見直し等を推進し、人件費水準の適正化に努める。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113284</xdr:rowOff>
    </xdr:from>
    <xdr:to>
      <xdr:col>24</xdr:col>
      <xdr:colOff>25400</xdr:colOff>
      <xdr:row>41</xdr:row>
      <xdr:rowOff>60706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9684"/>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32783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60706</xdr:rowOff>
    </xdr:from>
    <xdr:to>
      <xdr:col>24</xdr:col>
      <xdr:colOff>114300</xdr:colOff>
      <xdr:row>41</xdr:row>
      <xdr:rowOff>60706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28211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113284</xdr:rowOff>
    </xdr:from>
    <xdr:to>
      <xdr:col>24</xdr:col>
      <xdr:colOff>114300</xdr:colOff>
      <xdr:row>32</xdr:row>
      <xdr:rowOff>113284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83566</xdr:rowOff>
    </xdr:from>
    <xdr:to>
      <xdr:col>24</xdr:col>
      <xdr:colOff>25400</xdr:colOff>
      <xdr:row>40</xdr:row>
      <xdr:rowOff>58420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770116"/>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140733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970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92710</xdr:rowOff>
    </xdr:from>
    <xdr:to>
      <xdr:col>19</xdr:col>
      <xdr:colOff>187325</xdr:colOff>
      <xdr:row>40</xdr:row>
      <xdr:rowOff>58420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7792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124206</xdr:rowOff>
    </xdr:from>
    <xdr:to>
      <xdr:col>20</xdr:col>
      <xdr:colOff>38100</xdr:colOff>
      <xdr:row>36</xdr:row>
      <xdr:rowOff>54356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64533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92710</xdr:rowOff>
    </xdr:from>
    <xdr:to>
      <xdr:col>15</xdr:col>
      <xdr:colOff>98425</xdr:colOff>
      <xdr:row>40</xdr:row>
      <xdr:rowOff>159004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779260"/>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69342</xdr:rowOff>
    </xdr:from>
    <xdr:to>
      <xdr:col>15</xdr:col>
      <xdr:colOff>149225</xdr:colOff>
      <xdr:row>35</xdr:row>
      <xdr:rowOff>170942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07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9669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40</xdr:row>
      <xdr:rowOff>159004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13500"/>
          <a:ext cx="889000" cy="60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160782</xdr:rowOff>
    </xdr:from>
    <xdr:to>
      <xdr:col>11</xdr:col>
      <xdr:colOff>60325</xdr:colOff>
      <xdr:row>36</xdr:row>
      <xdr:rowOff>90932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101109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133113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32766</xdr:rowOff>
    </xdr:from>
    <xdr:to>
      <xdr:col>24</xdr:col>
      <xdr:colOff>76200</xdr:colOff>
      <xdr:row>39</xdr:row>
      <xdr:rowOff>134366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7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4843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9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7620</xdr:rowOff>
    </xdr:from>
    <xdr:to>
      <xdr:col>20</xdr:col>
      <xdr:colOff>38100</xdr:colOff>
      <xdr:row>40</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93997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95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41910</xdr:rowOff>
    </xdr:from>
    <xdr:to>
      <xdr:col>15</xdr:col>
      <xdr:colOff>149225</xdr:colOff>
      <xdr:row>39</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128287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108204</xdr:rowOff>
    </xdr:from>
    <xdr:to>
      <xdr:col>11</xdr:col>
      <xdr:colOff>60325</xdr:colOff>
      <xdr:row>41</xdr:row>
      <xdr:rowOff>38354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96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23131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705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令和４年度比横ばいとなり、類似団体内平均値比よりも高い推移となっている。今後においては、物価上昇局面であるものの、各種事業の見直しを行い、行政コストの削減に努める。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令和元年度から令和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年度にかけては、町単独実施である消防や清掃関係、また保育園や幼稚園における障がい児加配等に係る賃金等を物件費から人件費へ変更になったことで類似団体内平均値に近づいた。</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143328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8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61686</xdr:rowOff>
    </xdr:from>
    <xdr:to>
      <xdr:col>82</xdr:col>
      <xdr:colOff>107950</xdr:colOff>
      <xdr:row>18</xdr:row>
      <xdr:rowOff>83457</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147786"/>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109056</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80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124279</xdr:rowOff>
    </xdr:from>
    <xdr:to>
      <xdr:col>78</xdr:col>
      <xdr:colOff>69850</xdr:colOff>
      <xdr:row>18</xdr:row>
      <xdr:rowOff>83457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38929"/>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11084</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8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124279</xdr:rowOff>
    </xdr:from>
    <xdr:to>
      <xdr:col>73</xdr:col>
      <xdr:colOff>180975</xdr:colOff>
      <xdr:row>17</xdr:row>
      <xdr:rowOff>146050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0389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146050</xdr:rowOff>
    </xdr:from>
    <xdr:to>
      <xdr:col>69</xdr:col>
      <xdr:colOff>92075</xdr:colOff>
      <xdr:row>21</xdr:row>
      <xdr:rowOff>91622</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60700"/>
          <a:ext cx="889000" cy="63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59871</xdr:rowOff>
    </xdr:from>
    <xdr:to>
      <xdr:col>69</xdr:col>
      <xdr:colOff>142875</xdr:colOff>
      <xdr:row>16</xdr:row>
      <xdr:rowOff>161471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198</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10886</xdr:rowOff>
    </xdr:from>
    <xdr:to>
      <xdr:col>82</xdr:col>
      <xdr:colOff>158750</xdr:colOff>
      <xdr:row>18</xdr:row>
      <xdr:rowOff>112486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154413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6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32657</xdr:rowOff>
    </xdr:from>
    <xdr:to>
      <xdr:col>78</xdr:col>
      <xdr:colOff>120650</xdr:colOff>
      <xdr:row>18</xdr:row>
      <xdr:rowOff>134257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119034</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05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73479</xdr:rowOff>
    </xdr:from>
    <xdr:to>
      <xdr:col>74</xdr:col>
      <xdr:colOff>31750</xdr:colOff>
      <xdr:row>18</xdr:row>
      <xdr:rowOff>3629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159856</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95250</xdr:rowOff>
    </xdr:from>
    <xdr:to>
      <xdr:col>69</xdr:col>
      <xdr:colOff>142875</xdr:colOff>
      <xdr:row>18</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21</xdr:row>
      <xdr:rowOff>40822</xdr:rowOff>
    </xdr:from>
    <xdr:to>
      <xdr:col>65</xdr:col>
      <xdr:colOff>53975</xdr:colOff>
      <xdr:row>21</xdr:row>
      <xdr:rowOff>142422</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64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127199</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72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比は従来から下回って推移しているが、令和３年度以降数値が増加している。少子高齢化による社会保障費の増大により、数値の上昇が予測される。国・県の動向を見極めながら事業や施策を精査し、住民に必要なサービスを提供していく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53522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73028"/>
          <a:ext cx="0" cy="133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86178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4996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78015</xdr:rowOff>
    </xdr:from>
    <xdr:to>
      <xdr:col>19</xdr:col>
      <xdr:colOff>187325</xdr:colOff>
      <xdr:row>55</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3363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78015</xdr:rowOff>
    </xdr:from>
    <xdr:to>
      <xdr:col>15</xdr:col>
      <xdr:colOff>98425</xdr:colOff>
      <xdr:row>55</xdr:row>
      <xdr:rowOff>37193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3363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37193</xdr:rowOff>
    </xdr:from>
    <xdr:to>
      <xdr:col>11</xdr:col>
      <xdr:colOff>9525</xdr:colOff>
      <xdr:row>55</xdr:row>
      <xdr:rowOff>53522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4669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51905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27215</xdr:rowOff>
    </xdr:from>
    <xdr:to>
      <xdr:col>15</xdr:col>
      <xdr:colOff>149225</xdr:colOff>
      <xdr:row>54</xdr:row>
      <xdr:rowOff>128815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138992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157843</xdr:rowOff>
    </xdr:from>
    <xdr:to>
      <xdr:col>11</xdr:col>
      <xdr:colOff>60325</xdr:colOff>
      <xdr:row>55</xdr:row>
      <xdr:rowOff>87993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98170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令和４年度比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類似団体内平均値比では少し上回って推移している。特別会計への繰出金の割合が大きく占めているため、負担区分に基づく適正な繰出金の支出に努めるが、少子高齢社会による後期高齢者医療特別会計や介護保険特別会計への繰出金の増大が懸念される</a:t>
          </a:r>
          <a:r>
            <a:rPr kumimoji="1" lang="ja-JP" altLang="en-US" sz="1300">
              <a:solidFill>
                <a:srgbClr val="0070C0"/>
              </a:solidFill>
              <a:latin typeface="ＭＳ Ｐゴシック" panose="020B0600070205080204" pitchFamily="50" charset="-128"/>
              <a:ea typeface="ＭＳ Ｐゴシック" panose="020B0600070205080204" pitchFamily="50" charset="-128"/>
            </a:rPr>
            <a:t>。</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47843"/>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99785</xdr:rowOff>
    </xdr:from>
    <xdr:to>
      <xdr:col>82</xdr:col>
      <xdr:colOff>107950</xdr:colOff>
      <xdr:row>57</xdr:row>
      <xdr:rowOff>48078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00985"/>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65512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95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34472</xdr:rowOff>
    </xdr:from>
    <xdr:to>
      <xdr:col>78</xdr:col>
      <xdr:colOff>69850</xdr:colOff>
      <xdr:row>56</xdr:row>
      <xdr:rowOff>99785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356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48985</xdr:rowOff>
    </xdr:from>
    <xdr:to>
      <xdr:col>78</xdr:col>
      <xdr:colOff>120650</xdr:colOff>
      <xdr:row>56</xdr:row>
      <xdr:rowOff>150585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160762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34472</xdr:rowOff>
    </xdr:from>
    <xdr:to>
      <xdr:col>73</xdr:col>
      <xdr:colOff>180975</xdr:colOff>
      <xdr:row>57</xdr:row>
      <xdr:rowOff>80735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635672"/>
          <a:ext cx="889000" cy="21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80735</xdr:rowOff>
    </xdr:from>
    <xdr:to>
      <xdr:col>69</xdr:col>
      <xdr:colOff>92075</xdr:colOff>
      <xdr:row>57</xdr:row>
      <xdr:rowOff>135165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8533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65512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152599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168728</xdr:rowOff>
    </xdr:from>
    <xdr:to>
      <xdr:col>82</xdr:col>
      <xdr:colOff>158750</xdr:colOff>
      <xdr:row>57</xdr:row>
      <xdr:rowOff>98878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140805</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4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48985</xdr:rowOff>
    </xdr:from>
    <xdr:to>
      <xdr:col>78</xdr:col>
      <xdr:colOff>120650</xdr:colOff>
      <xdr:row>56</xdr:row>
      <xdr:rowOff>150585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135362</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155122</xdr:rowOff>
    </xdr:from>
    <xdr:to>
      <xdr:col>74</xdr:col>
      <xdr:colOff>31750</xdr:colOff>
      <xdr:row>56</xdr:row>
      <xdr:rowOff>85272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95449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29935</xdr:rowOff>
    </xdr:from>
    <xdr:to>
      <xdr:col>69</xdr:col>
      <xdr:colOff>142875</xdr:colOff>
      <xdr:row>57</xdr:row>
      <xdr:rowOff>131535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116312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170742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令和４年度比</a:t>
          </a:r>
          <a:r>
            <a:rPr kumimoji="1" lang="en-US" altLang="ja-JP" sz="1300">
              <a:solidFill>
                <a:srgbClr val="FF0000"/>
              </a:solidFill>
              <a:latin typeface="ＭＳ Ｐゴシック" panose="020B0600070205080204" pitchFamily="50" charset="-128"/>
              <a:ea typeface="ＭＳ Ｐゴシック" panose="020B0600070205080204" pitchFamily="50" charset="-128"/>
            </a:rPr>
            <a:t>0.5</a:t>
          </a:r>
          <a:r>
            <a:rPr kumimoji="1" lang="ja-JP" altLang="en-US" sz="1300">
              <a:solidFill>
                <a:srgbClr val="FF0000"/>
              </a:solidFill>
              <a:latin typeface="ＭＳ Ｐゴシック" panose="020B0600070205080204" pitchFamily="50" charset="-128"/>
              <a:ea typeface="ＭＳ Ｐゴシック" panose="020B0600070205080204" pitchFamily="50" charset="-128"/>
            </a:rPr>
            <a:t>ポイント減少し</a:t>
          </a:r>
          <a:r>
            <a:rPr kumimoji="1" lang="ja-JP" altLang="en-US" sz="1300">
              <a:latin typeface="ＭＳ Ｐゴシック" panose="020B0600070205080204" pitchFamily="50" charset="-128"/>
              <a:ea typeface="ＭＳ Ｐゴシック" panose="020B0600070205080204" pitchFamily="50" charset="-128"/>
            </a:rPr>
            <a:t>、類似団体内平均値比でも下回って推移している。下水道事業では未普及区域解消に向けた整備の継続が計画されており、補助費等が上昇していくことが予測されている。今後もより一層、公益性や事業効果の観点から補助金等の見直しを行う必要があ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168148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79160"/>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124714</xdr:rowOff>
    </xdr:from>
    <xdr:to>
      <xdr:col>82</xdr:col>
      <xdr:colOff>107950</xdr:colOff>
      <xdr:row>35</xdr:row>
      <xdr:rowOff>147574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12546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120142</xdr:rowOff>
    </xdr:from>
    <xdr:to>
      <xdr:col>78</xdr:col>
      <xdr:colOff>69850</xdr:colOff>
      <xdr:row>35</xdr:row>
      <xdr:rowOff>147574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1208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120142</xdr:rowOff>
    </xdr:from>
    <xdr:to>
      <xdr:col>73</xdr:col>
      <xdr:colOff>180975</xdr:colOff>
      <xdr:row>35</xdr:row>
      <xdr:rowOff>124714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1208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124714</xdr:rowOff>
    </xdr:from>
    <xdr:to>
      <xdr:col>69</xdr:col>
      <xdr:colOff>92075</xdr:colOff>
      <xdr:row>36</xdr:row>
      <xdr:rowOff>17272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1254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73914</xdr:rowOff>
    </xdr:from>
    <xdr:to>
      <xdr:col>82</xdr:col>
      <xdr:colOff>158750</xdr:colOff>
      <xdr:row>36</xdr:row>
      <xdr:rowOff>4064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90441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1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96774</xdr:rowOff>
    </xdr:from>
    <xdr:to>
      <xdr:col>78</xdr:col>
      <xdr:colOff>120650</xdr:colOff>
      <xdr:row>36</xdr:row>
      <xdr:rowOff>26924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37101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69342</xdr:rowOff>
    </xdr:from>
    <xdr:to>
      <xdr:col>74</xdr:col>
      <xdr:colOff>31750</xdr:colOff>
      <xdr:row>35</xdr:row>
      <xdr:rowOff>170942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9669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73914</xdr:rowOff>
    </xdr:from>
    <xdr:to>
      <xdr:col>69</xdr:col>
      <xdr:colOff>142875</xdr:colOff>
      <xdr:row>36</xdr:row>
      <xdr:rowOff>4064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14241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137922</xdr:rowOff>
    </xdr:from>
    <xdr:to>
      <xdr:col>65</xdr:col>
      <xdr:colOff>53975</xdr:colOff>
      <xdr:row>36</xdr:row>
      <xdr:rowOff>68072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78249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内平均値よりも下回って推移しているが、令和元年度以降上昇傾向であり、令和４年度比横ばいとなった。今後予定される公共施設の新規投資や施設の長寿命化更新事業等に係る資金調達を念頭に置きつつ、将来の公債費推移を予測しながら、より有利な借り入れにより、最少の経費で最大の効果をあげることができるよう事業を遂行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82</xdr:row>
      <xdr:rowOff>8128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94844"/>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151655</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3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8128</xdr:rowOff>
    </xdr:from>
    <xdr:to>
      <xdr:col>24</xdr:col>
      <xdr:colOff>114300</xdr:colOff>
      <xdr:row>82</xdr:row>
      <xdr:rowOff>8128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06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12700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042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126001</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56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153924</xdr:rowOff>
    </xdr:from>
    <xdr:to>
      <xdr:col>24</xdr:col>
      <xdr:colOff>76200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92710</xdr:rowOff>
    </xdr:from>
    <xdr:to>
      <xdr:col>19</xdr:col>
      <xdr:colOff>187325</xdr:colOff>
      <xdr:row>76</xdr:row>
      <xdr:rowOff>12700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29514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74422</xdr:rowOff>
    </xdr:from>
    <xdr:to>
      <xdr:col>15</xdr:col>
      <xdr:colOff>98425</xdr:colOff>
      <xdr:row>75</xdr:row>
      <xdr:rowOff>92710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29331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117856</xdr:rowOff>
    </xdr:from>
    <xdr:to>
      <xdr:col>11</xdr:col>
      <xdr:colOff>9525</xdr:colOff>
      <xdr:row>75</xdr:row>
      <xdr:rowOff>74422</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280515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153924</xdr:rowOff>
    </xdr:from>
    <xdr:to>
      <xdr:col>11</xdr:col>
      <xdr:colOff>60325</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68851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149877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133350</xdr:rowOff>
    </xdr:from>
    <xdr:to>
      <xdr:col>20</xdr:col>
      <xdr:colOff>38100</xdr:colOff>
      <xdr:row>76</xdr:row>
      <xdr:rowOff>63500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73677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41910</xdr:rowOff>
    </xdr:from>
    <xdr:to>
      <xdr:col>15</xdr:col>
      <xdr:colOff>149225</xdr:colOff>
      <xdr:row>75</xdr:row>
      <xdr:rowOff>143510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153687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23622</xdr:rowOff>
    </xdr:from>
    <xdr:to>
      <xdr:col>11</xdr:col>
      <xdr:colOff>60325</xdr:colOff>
      <xdr:row>75</xdr:row>
      <xdr:rowOff>125222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135399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6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67056</xdr:rowOff>
    </xdr:from>
    <xdr:to>
      <xdr:col>6</xdr:col>
      <xdr:colOff>171450</xdr:colOff>
      <xdr:row>74</xdr:row>
      <xdr:rowOff>168656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7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7383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52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類似団体内平均値よりも上回って推移している。少子高齢社会による社会保障費の増大から更なる財政の硬直化が今後見込まれるため、財源の確保、行政コストの削減、事業・施策の取捨選択を図り、持続可能な財政運営を行う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163576</xdr:rowOff>
    </xdr:from>
    <xdr:to>
      <xdr:col>82</xdr:col>
      <xdr:colOff>107950</xdr:colOff>
      <xdr:row>80</xdr:row>
      <xdr:rowOff>104139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07976"/>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78503</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5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163576</xdr:rowOff>
    </xdr:from>
    <xdr:to>
      <xdr:col>82</xdr:col>
      <xdr:colOff>196850</xdr:colOff>
      <xdr:row>72</xdr:row>
      <xdr:rowOff>163576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07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53848</xdr:rowOff>
    </xdr:from>
    <xdr:to>
      <xdr:col>82</xdr:col>
      <xdr:colOff>107950</xdr:colOff>
      <xdr:row>78</xdr:row>
      <xdr:rowOff>104139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426948"/>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44721</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74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51563</xdr:rowOff>
    </xdr:from>
    <xdr:to>
      <xdr:col>78</xdr:col>
      <xdr:colOff>69850</xdr:colOff>
      <xdr:row>78</xdr:row>
      <xdr:rowOff>104139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253213"/>
          <a:ext cx="889000" cy="22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51563</xdr:rowOff>
    </xdr:from>
    <xdr:to>
      <xdr:col>73</xdr:col>
      <xdr:colOff>180975</xdr:colOff>
      <xdr:row>78</xdr:row>
      <xdr:rowOff>140715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253213"/>
          <a:ext cx="889000" cy="26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44196</xdr:rowOff>
    </xdr:from>
    <xdr:to>
      <xdr:col>74</xdr:col>
      <xdr:colOff>31750</xdr:colOff>
      <xdr:row>76</xdr:row>
      <xdr:rowOff>145796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155973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140715</xdr:rowOff>
    </xdr:from>
    <xdr:to>
      <xdr:col>69</xdr:col>
      <xdr:colOff>92075</xdr:colOff>
      <xdr:row>79</xdr:row>
      <xdr:rowOff>24130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513815"/>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73913</xdr:rowOff>
    </xdr:from>
    <xdr:to>
      <xdr:col>69</xdr:col>
      <xdr:colOff>142875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14240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149114</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146575</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53339</xdr:rowOff>
    </xdr:from>
    <xdr:to>
      <xdr:col>78</xdr:col>
      <xdr:colOff>120650</xdr:colOff>
      <xdr:row>78</xdr:row>
      <xdr:rowOff>154939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139716</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763</xdr:rowOff>
    </xdr:from>
    <xdr:to>
      <xdr:col>74</xdr:col>
      <xdr:colOff>31750</xdr:colOff>
      <xdr:row>77</xdr:row>
      <xdr:rowOff>102363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87140</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89915</xdr:rowOff>
    </xdr:from>
    <xdr:to>
      <xdr:col>69</xdr:col>
      <xdr:colOff>142875</xdr:colOff>
      <xdr:row>79</xdr:row>
      <xdr:rowOff>20065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4842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144780</xdr:rowOff>
    </xdr:from>
    <xdr:to>
      <xdr:col>65</xdr:col>
      <xdr:colOff>53975</xdr:colOff>
      <xdr:row>79</xdr:row>
      <xdr:rowOff>74930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59707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51333</xdr:rowOff>
    </xdr:from>
    <xdr:to>
      <xdr:col>29</xdr:col>
      <xdr:colOff>127000</xdr:colOff>
      <xdr:row>20</xdr:row>
      <xdr:rowOff>111970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4908"/>
          <a:ext cx="0" cy="16036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84047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111970</xdr:rowOff>
    </xdr:from>
    <xdr:to>
      <xdr:col>30</xdr:col>
      <xdr:colOff>25400</xdr:colOff>
      <xdr:row>20</xdr:row>
      <xdr:rowOff>111970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5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137710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51333</xdr:rowOff>
    </xdr:from>
    <xdr:to>
      <xdr:col>30</xdr:col>
      <xdr:colOff>25400</xdr:colOff>
      <xdr:row>11</xdr:row>
      <xdr:rowOff>51333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49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31121</xdr:rowOff>
    </xdr:from>
    <xdr:to>
      <xdr:col>29</xdr:col>
      <xdr:colOff>127000</xdr:colOff>
      <xdr:row>18</xdr:row>
      <xdr:rowOff>37675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164846"/>
          <a:ext cx="647700" cy="6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53579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444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37052</xdr:rowOff>
    </xdr:from>
    <xdr:to>
      <xdr:col>29</xdr:col>
      <xdr:colOff>177800</xdr:colOff>
      <xdr:row>17</xdr:row>
      <xdr:rowOff>138652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99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29959</xdr:rowOff>
    </xdr:from>
    <xdr:to>
      <xdr:col>26</xdr:col>
      <xdr:colOff>50800</xdr:colOff>
      <xdr:row>18</xdr:row>
      <xdr:rowOff>31121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163684"/>
          <a:ext cx="698500" cy="1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87325</xdr:rowOff>
    </xdr:from>
    <xdr:to>
      <xdr:col>26</xdr:col>
      <xdr:colOff>101600</xdr:colOff>
      <xdr:row>18</xdr:row>
      <xdr:rowOff>17475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49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27652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1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29959</xdr:rowOff>
    </xdr:from>
    <xdr:to>
      <xdr:col>22</xdr:col>
      <xdr:colOff>114300</xdr:colOff>
      <xdr:row>18</xdr:row>
      <xdr:rowOff>94939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63684"/>
          <a:ext cx="698500" cy="649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101289</xdr:rowOff>
    </xdr:from>
    <xdr:to>
      <xdr:col>22</xdr:col>
      <xdr:colOff>165100</xdr:colOff>
      <xdr:row>18</xdr:row>
      <xdr:rowOff>31439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41616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2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94939</xdr:rowOff>
    </xdr:from>
    <xdr:to>
      <xdr:col>18</xdr:col>
      <xdr:colOff>177800</xdr:colOff>
      <xdr:row>18</xdr:row>
      <xdr:rowOff>114103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28664"/>
          <a:ext cx="698500" cy="191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2915</xdr:rowOff>
    </xdr:from>
    <xdr:to>
      <xdr:col>19</xdr:col>
      <xdr:colOff>38100</xdr:colOff>
      <xdr:row>18</xdr:row>
      <xdr:rowOff>104515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114692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0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15545</xdr:rowOff>
    </xdr:from>
    <xdr:to>
      <xdr:col>15</xdr:col>
      <xdr:colOff>101600</xdr:colOff>
      <xdr:row>18</xdr:row>
      <xdr:rowOff>117145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127322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1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158325</xdr:rowOff>
    </xdr:from>
    <xdr:to>
      <xdr:col>29</xdr:col>
      <xdr:colOff>177800</xdr:colOff>
      <xdr:row>18</xdr:row>
      <xdr:rowOff>88475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20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130402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9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151771</xdr:rowOff>
    </xdr:from>
    <xdr:to>
      <xdr:col>26</xdr:col>
      <xdr:colOff>101600</xdr:colOff>
      <xdr:row>18</xdr:row>
      <xdr:rowOff>81921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14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66698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00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150609</xdr:rowOff>
    </xdr:from>
    <xdr:to>
      <xdr:col>22</xdr:col>
      <xdr:colOff>165100</xdr:colOff>
      <xdr:row>18</xdr:row>
      <xdr:rowOff>80759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12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65536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9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44139</xdr:rowOff>
    </xdr:from>
    <xdr:to>
      <xdr:col>19</xdr:col>
      <xdr:colOff>38100</xdr:colOff>
      <xdr:row>18</xdr:row>
      <xdr:rowOff>145739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77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130516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6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63303</xdr:rowOff>
    </xdr:from>
    <xdr:to>
      <xdr:col>15</xdr:col>
      <xdr:colOff>101600</xdr:colOff>
      <xdr:row>18</xdr:row>
      <xdr:rowOff>164903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97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149680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8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233528</xdr:rowOff>
    </xdr:from>
    <xdr:to>
      <xdr:col>29</xdr:col>
      <xdr:colOff>127000</xdr:colOff>
      <xdr:row>38</xdr:row>
      <xdr:rowOff>103487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8078"/>
          <a:ext cx="0" cy="14130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75564</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4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103487</xdr:rowOff>
    </xdr:from>
    <xdr:to>
      <xdr:col>30</xdr:col>
      <xdr:colOff>25400</xdr:colOff>
      <xdr:row>38</xdr:row>
      <xdr:rowOff>103487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71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148455</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0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233528</xdr:rowOff>
    </xdr:from>
    <xdr:to>
      <xdr:col>30</xdr:col>
      <xdr:colOff>25400</xdr:colOff>
      <xdr:row>33</xdr:row>
      <xdr:rowOff>233528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80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179676</xdr:rowOff>
    </xdr:from>
    <xdr:to>
      <xdr:col>29</xdr:col>
      <xdr:colOff>127000</xdr:colOff>
      <xdr:row>37</xdr:row>
      <xdr:rowOff>180198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304376"/>
          <a:ext cx="647700" cy="5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257809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681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69832</xdr:rowOff>
    </xdr:from>
    <xdr:to>
      <xdr:col>29</xdr:col>
      <xdr:colOff>177800</xdr:colOff>
      <xdr:row>36</xdr:row>
      <xdr:rowOff>171432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179676</xdr:rowOff>
    </xdr:from>
    <xdr:to>
      <xdr:col>26</xdr:col>
      <xdr:colOff>50800</xdr:colOff>
      <xdr:row>37</xdr:row>
      <xdr:rowOff>223502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304376"/>
          <a:ext cx="698500" cy="43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89198</xdr:rowOff>
    </xdr:from>
    <xdr:to>
      <xdr:col>26</xdr:col>
      <xdr:colOff>101600</xdr:colOff>
      <xdr:row>37</xdr:row>
      <xdr:rowOff>19348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200975</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11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223502</xdr:rowOff>
    </xdr:from>
    <xdr:to>
      <xdr:col>22</xdr:col>
      <xdr:colOff>114300</xdr:colOff>
      <xdr:row>37</xdr:row>
      <xdr:rowOff>253416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348202"/>
          <a:ext cx="698500" cy="29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157876</xdr:rowOff>
    </xdr:from>
    <xdr:to>
      <xdr:col>22</xdr:col>
      <xdr:colOff>165100</xdr:colOff>
      <xdr:row>37</xdr:row>
      <xdr:rowOff>88026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269653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8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253416</xdr:rowOff>
    </xdr:from>
    <xdr:to>
      <xdr:col>18</xdr:col>
      <xdr:colOff>177800</xdr:colOff>
      <xdr:row>38</xdr:row>
      <xdr:rowOff>8912</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378116"/>
          <a:ext cx="698500" cy="983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29272</xdr:rowOff>
    </xdr:from>
    <xdr:to>
      <xdr:col>19</xdr:col>
      <xdr:colOff>38100</xdr:colOff>
      <xdr:row>37</xdr:row>
      <xdr:rowOff>130872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312499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141384</xdr:rowOff>
    </xdr:from>
    <xdr:to>
      <xdr:col>15</xdr:col>
      <xdr:colOff>101600</xdr:colOff>
      <xdr:row>37</xdr:row>
      <xdr:rowOff>71534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94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253161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6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129398</xdr:rowOff>
    </xdr:from>
    <xdr:to>
      <xdr:col>29</xdr:col>
      <xdr:colOff>177800</xdr:colOff>
      <xdr:row>37</xdr:row>
      <xdr:rowOff>230998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254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101475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226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128876</xdr:rowOff>
    </xdr:from>
    <xdr:to>
      <xdr:col>26</xdr:col>
      <xdr:colOff>101600</xdr:colOff>
      <xdr:row>37</xdr:row>
      <xdr:rowOff>230476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253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215253</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33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172702</xdr:rowOff>
    </xdr:from>
    <xdr:to>
      <xdr:col>22</xdr:col>
      <xdr:colOff>165100</xdr:colOff>
      <xdr:row>37</xdr:row>
      <xdr:rowOff>274302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297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259079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38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202616</xdr:rowOff>
    </xdr:from>
    <xdr:to>
      <xdr:col>19</xdr:col>
      <xdr:colOff>38100</xdr:colOff>
      <xdr:row>37</xdr:row>
      <xdr:rowOff>304216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327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288993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41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301012</xdr:rowOff>
    </xdr:from>
    <xdr:to>
      <xdr:col>15</xdr:col>
      <xdr:colOff>101600</xdr:colOff>
      <xdr:row>38</xdr:row>
      <xdr:rowOff>59712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425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44489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51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41,056
39,876
107.01
15,169,657
14,560,757
551,169
9,887,873
9,702,550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109933</xdr:rowOff>
    </xdr:from>
    <xdr:to>
      <xdr:col>24</xdr:col>
      <xdr:colOff>62865</xdr:colOff>
      <xdr:row>38</xdr:row>
      <xdr:rowOff>60800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3433"/>
          <a:ext cx="1270" cy="132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64627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60800</xdr:rowOff>
    </xdr:from>
    <xdr:to>
      <xdr:col>24</xdr:col>
      <xdr:colOff>152400</xdr:colOff>
      <xdr:row>38</xdr:row>
      <xdr:rowOff>60800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56610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109933</xdr:rowOff>
    </xdr:from>
    <xdr:to>
      <xdr:col>24</xdr:col>
      <xdr:colOff>152400</xdr:colOff>
      <xdr:row>30</xdr:row>
      <xdr:rowOff>109933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36030</xdr:rowOff>
    </xdr:from>
    <xdr:to>
      <xdr:col>24</xdr:col>
      <xdr:colOff>63500</xdr:colOff>
      <xdr:row>35</xdr:row>
      <xdr:rowOff>57894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36780"/>
          <a:ext cx="838200" cy="2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81631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2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103204</xdr:rowOff>
    </xdr:from>
    <xdr:to>
      <xdr:col>24</xdr:col>
      <xdr:colOff>114300</xdr:colOff>
      <xdr:row>36</xdr:row>
      <xdr:rowOff>33354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57894</xdr:rowOff>
    </xdr:from>
    <xdr:to>
      <xdr:col>19</xdr:col>
      <xdr:colOff>177800</xdr:colOff>
      <xdr:row>35</xdr:row>
      <xdr:rowOff>64931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58644"/>
          <a:ext cx="889000" cy="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140629</xdr:rowOff>
    </xdr:from>
    <xdr:to>
      <xdr:col>20</xdr:col>
      <xdr:colOff>38100</xdr:colOff>
      <xdr:row>36</xdr:row>
      <xdr:rowOff>70779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61906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3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64931</xdr:rowOff>
    </xdr:from>
    <xdr:to>
      <xdr:col>15</xdr:col>
      <xdr:colOff>50800</xdr:colOff>
      <xdr:row>35</xdr:row>
      <xdr:rowOff>122930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65681"/>
          <a:ext cx="889000" cy="5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149414</xdr:rowOff>
    </xdr:from>
    <xdr:to>
      <xdr:col>15</xdr:col>
      <xdr:colOff>101600</xdr:colOff>
      <xdr:row>36</xdr:row>
      <xdr:rowOff>79564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70691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4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122930</xdr:rowOff>
    </xdr:from>
    <xdr:to>
      <xdr:col>10</xdr:col>
      <xdr:colOff>114300</xdr:colOff>
      <xdr:row>37</xdr:row>
      <xdr:rowOff>48456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23680"/>
          <a:ext cx="889000" cy="26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54218</xdr:rowOff>
    </xdr:from>
    <xdr:to>
      <xdr:col>10</xdr:col>
      <xdr:colOff>165100</xdr:colOff>
      <xdr:row>36</xdr:row>
      <xdr:rowOff>155818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146945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1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16026</xdr:rowOff>
    </xdr:from>
    <xdr:to>
      <xdr:col>6</xdr:col>
      <xdr:colOff>38100</xdr:colOff>
      <xdr:row>37</xdr:row>
      <xdr:rowOff>117626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108753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156680</xdr:rowOff>
    </xdr:from>
    <xdr:to>
      <xdr:col>24</xdr:col>
      <xdr:colOff>114300</xdr:colOff>
      <xdr:row>35</xdr:row>
      <xdr:rowOff>86830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8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8107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3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7094</xdr:rowOff>
    </xdr:from>
    <xdr:to>
      <xdr:col>20</xdr:col>
      <xdr:colOff>38100</xdr:colOff>
      <xdr:row>35</xdr:row>
      <xdr:rowOff>108694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0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125221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8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14131</xdr:rowOff>
    </xdr:from>
    <xdr:to>
      <xdr:col>15</xdr:col>
      <xdr:colOff>101600</xdr:colOff>
      <xdr:row>35</xdr:row>
      <xdr:rowOff>115731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1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132258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9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72130</xdr:rowOff>
    </xdr:from>
    <xdr:to>
      <xdr:col>10</xdr:col>
      <xdr:colOff>165100</xdr:colOff>
      <xdr:row>36</xdr:row>
      <xdr:rowOff>2280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7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18807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4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169106</xdr:rowOff>
    </xdr:from>
    <xdr:to>
      <xdr:col>6</xdr:col>
      <xdr:colOff>38100</xdr:colOff>
      <xdr:row>37</xdr:row>
      <xdr:rowOff>99256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4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115783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1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91429</xdr:rowOff>
    </xdr:from>
    <xdr:to>
      <xdr:col>24</xdr:col>
      <xdr:colOff>62865</xdr:colOff>
      <xdr:row>59</xdr:row>
      <xdr:rowOff>7624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3929"/>
          <a:ext cx="1270" cy="145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11451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7624</xdr:rowOff>
    </xdr:from>
    <xdr:to>
      <xdr:col>24</xdr:col>
      <xdr:colOff>152400</xdr:colOff>
      <xdr:row>59</xdr:row>
      <xdr:rowOff>7624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38106</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3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91429</xdr:rowOff>
    </xdr:from>
    <xdr:to>
      <xdr:col>24</xdr:col>
      <xdr:colOff>152400</xdr:colOff>
      <xdr:row>50</xdr:row>
      <xdr:rowOff>91429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3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67087</xdr:rowOff>
    </xdr:from>
    <xdr:to>
      <xdr:col>24</xdr:col>
      <xdr:colOff>63500</xdr:colOff>
      <xdr:row>58</xdr:row>
      <xdr:rowOff>72464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10011187"/>
          <a:ext cx="838200" cy="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32435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9558</xdr:rowOff>
    </xdr:from>
    <xdr:to>
      <xdr:col>24</xdr:col>
      <xdr:colOff>114300</xdr:colOff>
      <xdr:row>57</xdr:row>
      <xdr:rowOff>111158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18094</xdr:rowOff>
    </xdr:from>
    <xdr:to>
      <xdr:col>19</xdr:col>
      <xdr:colOff>177800</xdr:colOff>
      <xdr:row>58</xdr:row>
      <xdr:rowOff>67087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62194"/>
          <a:ext cx="889000" cy="4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11432</xdr:rowOff>
    </xdr:from>
    <xdr:to>
      <xdr:col>20</xdr:col>
      <xdr:colOff>38100</xdr:colOff>
      <xdr:row>57</xdr:row>
      <xdr:rowOff>113032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8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129559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5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18094</xdr:rowOff>
    </xdr:from>
    <xdr:to>
      <xdr:col>15</xdr:col>
      <xdr:colOff>50800</xdr:colOff>
      <xdr:row>58</xdr:row>
      <xdr:rowOff>147710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62194"/>
          <a:ext cx="889000" cy="12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68225</xdr:rowOff>
    </xdr:from>
    <xdr:to>
      <xdr:col>15</xdr:col>
      <xdr:colOff>101600</xdr:colOff>
      <xdr:row>57</xdr:row>
      <xdr:rowOff>169825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4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14902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1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56572</xdr:rowOff>
    </xdr:from>
    <xdr:to>
      <xdr:col>10</xdr:col>
      <xdr:colOff>114300</xdr:colOff>
      <xdr:row>58</xdr:row>
      <xdr:rowOff>147710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10000672"/>
          <a:ext cx="889000" cy="9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110141</xdr:rowOff>
    </xdr:from>
    <xdr:to>
      <xdr:col>10</xdr:col>
      <xdr:colOff>165100</xdr:colOff>
      <xdr:row>58</xdr:row>
      <xdr:rowOff>40291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8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56818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92713</xdr:rowOff>
    </xdr:from>
    <xdr:to>
      <xdr:col>6</xdr:col>
      <xdr:colOff>38100</xdr:colOff>
      <xdr:row>58</xdr:row>
      <xdr:rowOff>22863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39390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21664</xdr:rowOff>
    </xdr:from>
    <xdr:to>
      <xdr:col>24</xdr:col>
      <xdr:colOff>114300</xdr:colOff>
      <xdr:row>58</xdr:row>
      <xdr:rowOff>123264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6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108041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8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16287</xdr:rowOff>
    </xdr:from>
    <xdr:to>
      <xdr:col>20</xdr:col>
      <xdr:colOff>38100</xdr:colOff>
      <xdr:row>58</xdr:row>
      <xdr:rowOff>117887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6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109014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5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138744</xdr:rowOff>
    </xdr:from>
    <xdr:to>
      <xdr:col>15</xdr:col>
      <xdr:colOff>101600</xdr:colOff>
      <xdr:row>58</xdr:row>
      <xdr:rowOff>68894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1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60021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0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96910</xdr:rowOff>
    </xdr:from>
    <xdr:to>
      <xdr:col>10</xdr:col>
      <xdr:colOff>165100</xdr:colOff>
      <xdr:row>59</xdr:row>
      <xdr:rowOff>27060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4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18187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3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5772</xdr:rowOff>
    </xdr:from>
    <xdr:to>
      <xdr:col>6</xdr:col>
      <xdr:colOff>38100</xdr:colOff>
      <xdr:row>58</xdr:row>
      <xdr:rowOff>107372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4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98499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4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37135</xdr:rowOff>
    </xdr:from>
    <xdr:to>
      <xdr:col>24</xdr:col>
      <xdr:colOff>62865</xdr:colOff>
      <xdr:row>78</xdr:row>
      <xdr:rowOff>143053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10085"/>
          <a:ext cx="1270" cy="1306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146880</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9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143053</xdr:rowOff>
    </xdr:from>
    <xdr:to>
      <xdr:col>24</xdr:col>
      <xdr:colOff>152400</xdr:colOff>
      <xdr:row>78</xdr:row>
      <xdr:rowOff>143053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1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155262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37135</xdr:rowOff>
    </xdr:from>
    <xdr:to>
      <xdr:col>24</xdr:col>
      <xdr:colOff>152400</xdr:colOff>
      <xdr:row>71</xdr:row>
      <xdr:rowOff>37135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154863</xdr:rowOff>
    </xdr:from>
    <xdr:to>
      <xdr:col>24</xdr:col>
      <xdr:colOff>63500</xdr:colOff>
      <xdr:row>76</xdr:row>
      <xdr:rowOff>158065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185063"/>
          <a:ext cx="838200" cy="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112437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42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134010</xdr:rowOff>
    </xdr:from>
    <xdr:to>
      <xdr:col>24</xdr:col>
      <xdr:colOff>114300</xdr:colOff>
      <xdr:row>77</xdr:row>
      <xdr:rowOff>64160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154863</xdr:rowOff>
    </xdr:from>
    <xdr:to>
      <xdr:col>19</xdr:col>
      <xdr:colOff>177800</xdr:colOff>
      <xdr:row>76</xdr:row>
      <xdr:rowOff>163322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185063"/>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130277</xdr:rowOff>
    </xdr:from>
    <xdr:to>
      <xdr:col>20</xdr:col>
      <xdr:colOff>38100</xdr:colOff>
      <xdr:row>77</xdr:row>
      <xdr:rowOff>60427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51554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25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62585</xdr:rowOff>
    </xdr:from>
    <xdr:to>
      <xdr:col>15</xdr:col>
      <xdr:colOff>50800</xdr:colOff>
      <xdr:row>76</xdr:row>
      <xdr:rowOff>163322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092785"/>
          <a:ext cx="889000" cy="10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112140</xdr:rowOff>
    </xdr:from>
    <xdr:to>
      <xdr:col>15</xdr:col>
      <xdr:colOff>101600</xdr:colOff>
      <xdr:row>77</xdr:row>
      <xdr:rowOff>42290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4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58818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1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50012</xdr:rowOff>
    </xdr:from>
    <xdr:to>
      <xdr:col>10</xdr:col>
      <xdr:colOff>114300</xdr:colOff>
      <xdr:row>76</xdr:row>
      <xdr:rowOff>62585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080212"/>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169444</xdr:rowOff>
    </xdr:from>
    <xdr:to>
      <xdr:col>10</xdr:col>
      <xdr:colOff>165100</xdr:colOff>
      <xdr:row>77</xdr:row>
      <xdr:rowOff>99594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9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90721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29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16129</xdr:rowOff>
    </xdr:from>
    <xdr:to>
      <xdr:col>6</xdr:col>
      <xdr:colOff>38100</xdr:colOff>
      <xdr:row>77</xdr:row>
      <xdr:rowOff>117729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1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108856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31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107265</xdr:rowOff>
    </xdr:from>
    <xdr:to>
      <xdr:col>24</xdr:col>
      <xdr:colOff>114300</xdr:colOff>
      <xdr:row>77</xdr:row>
      <xdr:rowOff>37415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3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130142</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98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104063</xdr:rowOff>
    </xdr:from>
    <xdr:to>
      <xdr:col>20</xdr:col>
      <xdr:colOff>38100</xdr:colOff>
      <xdr:row>77</xdr:row>
      <xdr:rowOff>34213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3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50740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90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112522</xdr:rowOff>
    </xdr:from>
    <xdr:to>
      <xdr:col>15</xdr:col>
      <xdr:colOff>101600</xdr:colOff>
      <xdr:row>77</xdr:row>
      <xdr:rowOff>42672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4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33799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23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11785</xdr:rowOff>
    </xdr:from>
    <xdr:to>
      <xdr:col>10</xdr:col>
      <xdr:colOff>165100</xdr:colOff>
      <xdr:row>76</xdr:row>
      <xdr:rowOff>113385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04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129912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817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170662</xdr:rowOff>
    </xdr:from>
    <xdr:to>
      <xdr:col>6</xdr:col>
      <xdr:colOff>38100</xdr:colOff>
      <xdr:row>76</xdr:row>
      <xdr:rowOff>100812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2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117339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804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76467</xdr:rowOff>
    </xdr:from>
    <xdr:to>
      <xdr:col>24</xdr:col>
      <xdr:colOff>62865</xdr:colOff>
      <xdr:row>97</xdr:row>
      <xdr:rowOff>72416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06967"/>
          <a:ext cx="1270" cy="1196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76243</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70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72416</xdr:rowOff>
    </xdr:from>
    <xdr:to>
      <xdr:col>24</xdr:col>
      <xdr:colOff>152400</xdr:colOff>
      <xdr:row>97</xdr:row>
      <xdr:rowOff>72416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703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23144</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82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76467</xdr:rowOff>
    </xdr:from>
    <xdr:to>
      <xdr:col>24</xdr:col>
      <xdr:colOff>152400</xdr:colOff>
      <xdr:row>90</xdr:row>
      <xdr:rowOff>76467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06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112801</xdr:rowOff>
    </xdr:from>
    <xdr:to>
      <xdr:col>24</xdr:col>
      <xdr:colOff>63500</xdr:colOff>
      <xdr:row>97</xdr:row>
      <xdr:rowOff>16447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72001"/>
          <a:ext cx="838200" cy="75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37520</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53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14643</xdr:rowOff>
    </xdr:from>
    <xdr:to>
      <xdr:col>24</xdr:col>
      <xdr:colOff>114300</xdr:colOff>
      <xdr:row>95</xdr:row>
      <xdr:rowOff>116243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13881</xdr:rowOff>
    </xdr:from>
    <xdr:to>
      <xdr:col>19</xdr:col>
      <xdr:colOff>177800</xdr:colOff>
      <xdr:row>97</xdr:row>
      <xdr:rowOff>16447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473081"/>
          <a:ext cx="889000" cy="17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77851</xdr:rowOff>
    </xdr:from>
    <xdr:to>
      <xdr:col>20</xdr:col>
      <xdr:colOff>38100</xdr:colOff>
      <xdr:row>96</xdr:row>
      <xdr:rowOff>8001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24528</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14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13881</xdr:rowOff>
    </xdr:from>
    <xdr:to>
      <xdr:col>15</xdr:col>
      <xdr:colOff>50800</xdr:colOff>
      <xdr:row>97</xdr:row>
      <xdr:rowOff>135192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473081"/>
          <a:ext cx="889000" cy="29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88760</xdr:rowOff>
    </xdr:from>
    <xdr:to>
      <xdr:col>15</xdr:col>
      <xdr:colOff>101600</xdr:colOff>
      <xdr:row>95</xdr:row>
      <xdr:rowOff>18910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2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35437</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598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135192</xdr:rowOff>
    </xdr:from>
    <xdr:to>
      <xdr:col>10</xdr:col>
      <xdr:colOff>114300</xdr:colOff>
      <xdr:row>98</xdr:row>
      <xdr:rowOff>8801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65842"/>
          <a:ext cx="889000" cy="4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19875</xdr:rowOff>
    </xdr:from>
    <xdr:to>
      <xdr:col>10</xdr:col>
      <xdr:colOff>165100</xdr:colOff>
      <xdr:row>96</xdr:row>
      <xdr:rowOff>121475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138002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25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61367</xdr:rowOff>
    </xdr:from>
    <xdr:to>
      <xdr:col>6</xdr:col>
      <xdr:colOff>38100</xdr:colOff>
      <xdr:row>96</xdr:row>
      <xdr:rowOff>162967</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2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8044</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29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62001</xdr:rowOff>
    </xdr:from>
    <xdr:to>
      <xdr:col>24</xdr:col>
      <xdr:colOff>114300</xdr:colOff>
      <xdr:row>96</xdr:row>
      <xdr:rowOff>163601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2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40428</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9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137097</xdr:rowOff>
    </xdr:from>
    <xdr:to>
      <xdr:col>20</xdr:col>
      <xdr:colOff>38100</xdr:colOff>
      <xdr:row>97</xdr:row>
      <xdr:rowOff>67247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9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58374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689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134531</xdr:rowOff>
    </xdr:from>
    <xdr:to>
      <xdr:col>15</xdr:col>
      <xdr:colOff>101600</xdr:colOff>
      <xdr:row>96</xdr:row>
      <xdr:rowOff>64681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2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55808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51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84392</xdr:rowOff>
    </xdr:from>
    <xdr:to>
      <xdr:col>10</xdr:col>
      <xdr:colOff>165100</xdr:colOff>
      <xdr:row>98</xdr:row>
      <xdr:rowOff>14542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1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5669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0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129451</xdr:rowOff>
    </xdr:from>
    <xdr:to>
      <xdr:col>6</xdr:col>
      <xdr:colOff>38100</xdr:colOff>
      <xdr:row>98</xdr:row>
      <xdr:rowOff>59601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6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50728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5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170616</xdr:rowOff>
    </xdr:from>
    <xdr:to>
      <xdr:col>54</xdr:col>
      <xdr:colOff>189865</xdr:colOff>
      <xdr:row>37</xdr:row>
      <xdr:rowOff>166474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14116"/>
          <a:ext cx="1270" cy="1196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170301</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1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166474</xdr:rowOff>
    </xdr:from>
    <xdr:to>
      <xdr:col>55</xdr:col>
      <xdr:colOff>88900</xdr:colOff>
      <xdr:row>37</xdr:row>
      <xdr:rowOff>166474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1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117293</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8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170616</xdr:rowOff>
    </xdr:from>
    <xdr:to>
      <xdr:col>55</xdr:col>
      <xdr:colOff>88900</xdr:colOff>
      <xdr:row>30</xdr:row>
      <xdr:rowOff>170616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1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83428</xdr:rowOff>
    </xdr:from>
    <xdr:to>
      <xdr:col>55</xdr:col>
      <xdr:colOff>0</xdr:colOff>
      <xdr:row>37</xdr:row>
      <xdr:rowOff>119277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427078"/>
          <a:ext cx="838200" cy="3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118123</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18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95246</xdr:rowOff>
    </xdr:from>
    <xdr:to>
      <xdr:col>55</xdr:col>
      <xdr:colOff>50800</xdr:colOff>
      <xdr:row>37</xdr:row>
      <xdr:rowOff>25396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83428</xdr:rowOff>
    </xdr:from>
    <xdr:to>
      <xdr:col>50</xdr:col>
      <xdr:colOff>114300</xdr:colOff>
      <xdr:row>37</xdr:row>
      <xdr:rowOff>125244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427078"/>
          <a:ext cx="889000" cy="4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109158</xdr:rowOff>
    </xdr:from>
    <xdr:to>
      <xdr:col>50</xdr:col>
      <xdr:colOff>165100</xdr:colOff>
      <xdr:row>37</xdr:row>
      <xdr:rowOff>39308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55835</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05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166702</xdr:rowOff>
    </xdr:from>
    <xdr:to>
      <xdr:col>45</xdr:col>
      <xdr:colOff>177800</xdr:colOff>
      <xdr:row>37</xdr:row>
      <xdr:rowOff>125244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996002"/>
          <a:ext cx="889000" cy="47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134593</xdr:rowOff>
    </xdr:from>
    <xdr:to>
      <xdr:col>46</xdr:col>
      <xdr:colOff>38100</xdr:colOff>
      <xdr:row>37</xdr:row>
      <xdr:rowOff>64743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81270</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08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166702</xdr:rowOff>
    </xdr:from>
    <xdr:to>
      <xdr:col>41</xdr:col>
      <xdr:colOff>50800</xdr:colOff>
      <xdr:row>37</xdr:row>
      <xdr:rowOff>155839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996002"/>
          <a:ext cx="889000" cy="50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17261</xdr:rowOff>
    </xdr:from>
    <xdr:to>
      <xdr:col>41</xdr:col>
      <xdr:colOff>101600</xdr:colOff>
      <xdr:row>34</xdr:row>
      <xdr:rowOff>118861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135388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62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159185</xdr:rowOff>
    </xdr:from>
    <xdr:to>
      <xdr:col>36</xdr:col>
      <xdr:colOff>165100</xdr:colOff>
      <xdr:row>37</xdr:row>
      <xdr:rowOff>89335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3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105862</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10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68477</xdr:rowOff>
    </xdr:from>
    <xdr:to>
      <xdr:col>55</xdr:col>
      <xdr:colOff>50800</xdr:colOff>
      <xdr:row>37</xdr:row>
      <xdr:rowOff>170076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1212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154854</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2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32628</xdr:rowOff>
    </xdr:from>
    <xdr:to>
      <xdr:col>50</xdr:col>
      <xdr:colOff>165100</xdr:colOff>
      <xdr:row>37</xdr:row>
      <xdr:rowOff>134228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7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125354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46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74444</xdr:rowOff>
    </xdr:from>
    <xdr:to>
      <xdr:col>46</xdr:col>
      <xdr:colOff>38100</xdr:colOff>
      <xdr:row>38</xdr:row>
      <xdr:rowOff>4594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1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167171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51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115902</xdr:rowOff>
    </xdr:from>
    <xdr:to>
      <xdr:col>41</xdr:col>
      <xdr:colOff>101600</xdr:colOff>
      <xdr:row>35</xdr:row>
      <xdr:rowOff>46052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94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37179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03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105039</xdr:rowOff>
    </xdr:from>
    <xdr:to>
      <xdr:col>36</xdr:col>
      <xdr:colOff>165100</xdr:colOff>
      <xdr:row>38</xdr:row>
      <xdr:rowOff>35189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4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26316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54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127874</xdr:rowOff>
    </xdr:from>
    <xdr:to>
      <xdr:col>54</xdr:col>
      <xdr:colOff>189865</xdr:colOff>
      <xdr:row>58</xdr:row>
      <xdr:rowOff>45791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71824"/>
          <a:ext cx="1270" cy="1118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49618</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9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45791</xdr:rowOff>
    </xdr:from>
    <xdr:to>
      <xdr:col>55</xdr:col>
      <xdr:colOff>88900</xdr:colOff>
      <xdr:row>58</xdr:row>
      <xdr:rowOff>45791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89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74551</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47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127874</xdr:rowOff>
    </xdr:from>
    <xdr:to>
      <xdr:col>55</xdr:col>
      <xdr:colOff>88900</xdr:colOff>
      <xdr:row>51</xdr:row>
      <xdr:rowOff>127874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71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144150</xdr:rowOff>
    </xdr:from>
    <xdr:to>
      <xdr:col>55</xdr:col>
      <xdr:colOff>0</xdr:colOff>
      <xdr:row>58</xdr:row>
      <xdr:rowOff>80919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916800"/>
          <a:ext cx="838200" cy="10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59039</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88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36162</xdr:rowOff>
    </xdr:from>
    <xdr:to>
      <xdr:col>55</xdr:col>
      <xdr:colOff>50800</xdr:colOff>
      <xdr:row>56</xdr:row>
      <xdr:rowOff>137762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3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149080</xdr:rowOff>
    </xdr:from>
    <xdr:to>
      <xdr:col>50</xdr:col>
      <xdr:colOff>114300</xdr:colOff>
      <xdr:row>58</xdr:row>
      <xdr:rowOff>80919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921730"/>
          <a:ext cx="889000" cy="10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144297</xdr:rowOff>
    </xdr:from>
    <xdr:to>
      <xdr:col>50</xdr:col>
      <xdr:colOff>165100</xdr:colOff>
      <xdr:row>57</xdr:row>
      <xdr:rowOff>74447</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4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90974</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52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89812</xdr:rowOff>
    </xdr:from>
    <xdr:to>
      <xdr:col>45</xdr:col>
      <xdr:colOff>177800</xdr:colOff>
      <xdr:row>57</xdr:row>
      <xdr:rowOff>149080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862462"/>
          <a:ext cx="889000" cy="5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79901</xdr:rowOff>
    </xdr:from>
    <xdr:to>
      <xdr:col>46</xdr:col>
      <xdr:colOff>38100</xdr:colOff>
      <xdr:row>57</xdr:row>
      <xdr:rowOff>10051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26578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4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89812</xdr:rowOff>
    </xdr:from>
    <xdr:to>
      <xdr:col>41</xdr:col>
      <xdr:colOff>50800</xdr:colOff>
      <xdr:row>57</xdr:row>
      <xdr:rowOff>97234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862462"/>
          <a:ext cx="889000" cy="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97320</xdr:rowOff>
    </xdr:from>
    <xdr:to>
      <xdr:col>41</xdr:col>
      <xdr:colOff>101600</xdr:colOff>
      <xdr:row>57</xdr:row>
      <xdr:rowOff>27470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43997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7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57514</xdr:rowOff>
    </xdr:from>
    <xdr:to>
      <xdr:col>36</xdr:col>
      <xdr:colOff>165100</xdr:colOff>
      <xdr:row>56</xdr:row>
      <xdr:rowOff>159114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5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4191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43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93350</xdr:rowOff>
    </xdr:from>
    <xdr:to>
      <xdr:col>55</xdr:col>
      <xdr:colOff>50800</xdr:colOff>
      <xdr:row>58</xdr:row>
      <xdr:rowOff>23500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6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8277</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8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30119</xdr:rowOff>
    </xdr:from>
    <xdr:to>
      <xdr:col>50</xdr:col>
      <xdr:colOff>165100</xdr:colOff>
      <xdr:row>58</xdr:row>
      <xdr:rowOff>131719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7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122846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6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98280</xdr:rowOff>
    </xdr:from>
    <xdr:to>
      <xdr:col>46</xdr:col>
      <xdr:colOff>38100</xdr:colOff>
      <xdr:row>58</xdr:row>
      <xdr:rowOff>28430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19557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96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39012</xdr:rowOff>
    </xdr:from>
    <xdr:to>
      <xdr:col>41</xdr:col>
      <xdr:colOff>101600</xdr:colOff>
      <xdr:row>57</xdr:row>
      <xdr:rowOff>140612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1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131739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0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46434</xdr:rowOff>
    </xdr:from>
    <xdr:to>
      <xdr:col>36</xdr:col>
      <xdr:colOff>165100</xdr:colOff>
      <xdr:row>57</xdr:row>
      <xdr:rowOff>148034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1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139161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1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73471</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074971"/>
          <a:ext cx="1270" cy="156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20148</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85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73471</xdr:rowOff>
    </xdr:from>
    <xdr:to>
      <xdr:col>55</xdr:col>
      <xdr:colOff>88900</xdr:colOff>
      <xdr:row>70</xdr:row>
      <xdr:rowOff>73471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0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81505</xdr:rowOff>
    </xdr:from>
    <xdr:to>
      <xdr:col>55</xdr:col>
      <xdr:colOff>0</xdr:colOff>
      <xdr:row>79</xdr:row>
      <xdr:rowOff>81787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626055"/>
          <a:ext cx="838200" cy="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18758</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20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167331</xdr:rowOff>
    </xdr:from>
    <xdr:to>
      <xdr:col>55</xdr:col>
      <xdr:colOff>50800</xdr:colOff>
      <xdr:row>78</xdr:row>
      <xdr:rowOff>97481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62737</xdr:rowOff>
    </xdr:from>
    <xdr:to>
      <xdr:col>50</xdr:col>
      <xdr:colOff>114300</xdr:colOff>
      <xdr:row>79</xdr:row>
      <xdr:rowOff>81505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607287"/>
          <a:ext cx="889000" cy="1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98709</xdr:rowOff>
    </xdr:from>
    <xdr:to>
      <xdr:col>50</xdr:col>
      <xdr:colOff>165100</xdr:colOff>
      <xdr:row>79</xdr:row>
      <xdr:rowOff>28859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45386</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44233</xdr:rowOff>
    </xdr:from>
    <xdr:to>
      <xdr:col>45</xdr:col>
      <xdr:colOff>177800</xdr:colOff>
      <xdr:row>79</xdr:row>
      <xdr:rowOff>62737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588783"/>
          <a:ext cx="889000" cy="1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67455</xdr:rowOff>
    </xdr:from>
    <xdr:to>
      <xdr:col>46</xdr:col>
      <xdr:colOff>38100</xdr:colOff>
      <xdr:row>78</xdr:row>
      <xdr:rowOff>169055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14132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44233</xdr:rowOff>
    </xdr:from>
    <xdr:to>
      <xdr:col>41</xdr:col>
      <xdr:colOff>50800</xdr:colOff>
      <xdr:row>79</xdr:row>
      <xdr:rowOff>50786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588783"/>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76882</xdr:rowOff>
    </xdr:from>
    <xdr:to>
      <xdr:col>41</xdr:col>
      <xdr:colOff>101600</xdr:colOff>
      <xdr:row>79</xdr:row>
      <xdr:rowOff>7032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23559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2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45684</xdr:rowOff>
    </xdr:from>
    <xdr:to>
      <xdr:col>36</xdr:col>
      <xdr:colOff>165100</xdr:colOff>
      <xdr:row>78</xdr:row>
      <xdr:rowOff>147284</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41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163811</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19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30987</xdr:rowOff>
    </xdr:from>
    <xdr:to>
      <xdr:col>55</xdr:col>
      <xdr:colOff>50800</xdr:colOff>
      <xdr:row>79</xdr:row>
      <xdr:rowOff>132587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7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117364</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90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30705</xdr:rowOff>
    </xdr:from>
    <xdr:to>
      <xdr:col>50</xdr:col>
      <xdr:colOff>165100</xdr:colOff>
      <xdr:row>79</xdr:row>
      <xdr:rowOff>132305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57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123432</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667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11937</xdr:rowOff>
    </xdr:from>
    <xdr:to>
      <xdr:col>46</xdr:col>
      <xdr:colOff>38100</xdr:colOff>
      <xdr:row>79</xdr:row>
      <xdr:rowOff>113537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5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104664</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64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164883</xdr:rowOff>
    </xdr:from>
    <xdr:to>
      <xdr:col>41</xdr:col>
      <xdr:colOff>101600</xdr:colOff>
      <xdr:row>79</xdr:row>
      <xdr:rowOff>95033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53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86160</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630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171436</xdr:rowOff>
    </xdr:from>
    <xdr:to>
      <xdr:col>36</xdr:col>
      <xdr:colOff>165100</xdr:colOff>
      <xdr:row>79</xdr:row>
      <xdr:rowOff>101586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54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92713</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637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27098</xdr:rowOff>
    </xdr:from>
    <xdr:to>
      <xdr:col>54</xdr:col>
      <xdr:colOff>189865</xdr:colOff>
      <xdr:row>99</xdr:row>
      <xdr:rowOff>98879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29048"/>
          <a:ext cx="1270" cy="144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145225</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0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27098</xdr:rowOff>
    </xdr:from>
    <xdr:to>
      <xdr:col>55</xdr:col>
      <xdr:colOff>88900</xdr:colOff>
      <xdr:row>91</xdr:row>
      <xdr:rowOff>27098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2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91966</xdr:rowOff>
    </xdr:from>
    <xdr:to>
      <xdr:col>55</xdr:col>
      <xdr:colOff>0</xdr:colOff>
      <xdr:row>98</xdr:row>
      <xdr:rowOff>112094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894066"/>
          <a:ext cx="838200" cy="20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65437</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524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42560</xdr:rowOff>
    </xdr:from>
    <xdr:to>
      <xdr:col>55</xdr:col>
      <xdr:colOff>50800</xdr:colOff>
      <xdr:row>97</xdr:row>
      <xdr:rowOff>144160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67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30941</xdr:rowOff>
    </xdr:from>
    <xdr:to>
      <xdr:col>50</xdr:col>
      <xdr:colOff>114300</xdr:colOff>
      <xdr:row>98</xdr:row>
      <xdr:rowOff>112094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833041"/>
          <a:ext cx="889000" cy="8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84644</xdr:rowOff>
    </xdr:from>
    <xdr:to>
      <xdr:col>50</xdr:col>
      <xdr:colOff>165100</xdr:colOff>
      <xdr:row>98</xdr:row>
      <xdr:rowOff>14794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1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31321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49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144838</xdr:rowOff>
    </xdr:from>
    <xdr:to>
      <xdr:col>45</xdr:col>
      <xdr:colOff>177800</xdr:colOff>
      <xdr:row>98</xdr:row>
      <xdr:rowOff>30941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775488"/>
          <a:ext cx="889000" cy="5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33231</xdr:rowOff>
    </xdr:from>
    <xdr:to>
      <xdr:col>46</xdr:col>
      <xdr:colOff>38100</xdr:colOff>
      <xdr:row>97</xdr:row>
      <xdr:rowOff>134831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151358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43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100969</xdr:rowOff>
    </xdr:from>
    <xdr:to>
      <xdr:col>41</xdr:col>
      <xdr:colOff>50800</xdr:colOff>
      <xdr:row>97</xdr:row>
      <xdr:rowOff>144838</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731619"/>
          <a:ext cx="889000" cy="4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64047</xdr:rowOff>
    </xdr:from>
    <xdr:to>
      <xdr:col>41</xdr:col>
      <xdr:colOff>101600</xdr:colOff>
      <xdr:row>97</xdr:row>
      <xdr:rowOff>165647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10724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6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37117</xdr:rowOff>
    </xdr:from>
    <xdr:to>
      <xdr:col>36</xdr:col>
      <xdr:colOff>165100</xdr:colOff>
      <xdr:row>97</xdr:row>
      <xdr:rowOff>138717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155244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44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41166</xdr:rowOff>
    </xdr:from>
    <xdr:to>
      <xdr:col>55</xdr:col>
      <xdr:colOff>50800</xdr:colOff>
      <xdr:row>98</xdr:row>
      <xdr:rowOff>142766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84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19593</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82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61294</xdr:rowOff>
    </xdr:from>
    <xdr:to>
      <xdr:col>50</xdr:col>
      <xdr:colOff>165100</xdr:colOff>
      <xdr:row>98</xdr:row>
      <xdr:rowOff>162894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86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154021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95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151591</xdr:rowOff>
    </xdr:from>
    <xdr:to>
      <xdr:col>46</xdr:col>
      <xdr:colOff>38100</xdr:colOff>
      <xdr:row>98</xdr:row>
      <xdr:rowOff>81741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78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72868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8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94038</xdr:rowOff>
    </xdr:from>
    <xdr:to>
      <xdr:col>41</xdr:col>
      <xdr:colOff>101600</xdr:colOff>
      <xdr:row>98</xdr:row>
      <xdr:rowOff>24188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72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15315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81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50169</xdr:rowOff>
    </xdr:from>
    <xdr:to>
      <xdr:col>36</xdr:col>
      <xdr:colOff>165100</xdr:colOff>
      <xdr:row>97</xdr:row>
      <xdr:rowOff>151769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68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142896</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77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43721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58671"/>
          <a:ext cx="1269" cy="142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104356</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90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161848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3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43721</xdr:rowOff>
    </xdr:from>
    <xdr:to>
      <xdr:col>86</xdr:col>
      <xdr:colOff>25400</xdr:colOff>
      <xdr:row>31</xdr:row>
      <xdr:rowOff>43721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5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79480</xdr:rowOff>
    </xdr:from>
    <xdr:to>
      <xdr:col>85</xdr:col>
      <xdr:colOff>127000</xdr:colOff>
      <xdr:row>39</xdr:row>
      <xdr:rowOff>95254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66030"/>
          <a:ext cx="8382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21807</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36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170380</xdr:rowOff>
    </xdr:from>
    <xdr:to>
      <xdr:col>85</xdr:col>
      <xdr:colOff>177800</xdr:colOff>
      <xdr:row>39</xdr:row>
      <xdr:rowOff>100530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79480</xdr:rowOff>
    </xdr:from>
    <xdr:to>
      <xdr:col>81</xdr:col>
      <xdr:colOff>50800</xdr:colOff>
      <xdr:row>39</xdr:row>
      <xdr:rowOff>97425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766030"/>
          <a:ext cx="889000" cy="1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4514</xdr:rowOff>
    </xdr:from>
    <xdr:to>
      <xdr:col>81</xdr:col>
      <xdr:colOff>101600</xdr:colOff>
      <xdr:row>39</xdr:row>
      <xdr:rowOff>106114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122641</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4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52815</xdr:rowOff>
    </xdr:from>
    <xdr:to>
      <xdr:col>76</xdr:col>
      <xdr:colOff>114300</xdr:colOff>
      <xdr:row>39</xdr:row>
      <xdr:rowOff>97425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39365"/>
          <a:ext cx="889000" cy="4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162623</xdr:rowOff>
    </xdr:from>
    <xdr:to>
      <xdr:col>76</xdr:col>
      <xdr:colOff>165100</xdr:colOff>
      <xdr:row>39</xdr:row>
      <xdr:rowOff>92773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109300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5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45958</xdr:rowOff>
    </xdr:from>
    <xdr:to>
      <xdr:col>71</xdr:col>
      <xdr:colOff>177800</xdr:colOff>
      <xdr:row>39</xdr:row>
      <xdr:rowOff>52815</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32508"/>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157137</xdr:rowOff>
    </xdr:from>
    <xdr:to>
      <xdr:col>72</xdr:col>
      <xdr:colOff>38100</xdr:colOff>
      <xdr:row>39</xdr:row>
      <xdr:rowOff>87287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103814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44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160517</xdr:rowOff>
    </xdr:from>
    <xdr:to>
      <xdr:col>67</xdr:col>
      <xdr:colOff>101600</xdr:colOff>
      <xdr:row>39</xdr:row>
      <xdr:rowOff>90667</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107194</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45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44454</xdr:rowOff>
    </xdr:from>
    <xdr:to>
      <xdr:col>85</xdr:col>
      <xdr:colOff>177800</xdr:colOff>
      <xdr:row>39</xdr:row>
      <xdr:rowOff>146054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148807</xdr:rowOff>
    </xdr:from>
    <xdr:ext cx="378565"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63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28680</xdr:rowOff>
    </xdr:from>
    <xdr:to>
      <xdr:col>81</xdr:col>
      <xdr:colOff>101600</xdr:colOff>
      <xdr:row>39</xdr:row>
      <xdr:rowOff>130280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1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121407</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80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46625</xdr:rowOff>
    </xdr:from>
    <xdr:to>
      <xdr:col>76</xdr:col>
      <xdr:colOff>165100</xdr:colOff>
      <xdr:row>39</xdr:row>
      <xdr:rowOff>148225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3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139352</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35333" y="6825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2015</xdr:rowOff>
    </xdr:from>
    <xdr:to>
      <xdr:col>72</xdr:col>
      <xdr:colOff>38100</xdr:colOff>
      <xdr:row>39</xdr:row>
      <xdr:rowOff>103615</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94742</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678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166608</xdr:rowOff>
    </xdr:from>
    <xdr:to>
      <xdr:col>67</xdr:col>
      <xdr:colOff>101600</xdr:colOff>
      <xdr:row>39</xdr:row>
      <xdr:rowOff>96758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87885</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6788</xdr:rowOff>
    </xdr:from>
    <xdr:to>
      <xdr:col>85</xdr:col>
      <xdr:colOff>126364</xdr:colOff>
      <xdr:row>77</xdr:row>
      <xdr:rowOff>148006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08288"/>
          <a:ext cx="1269" cy="134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151833</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3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148006</xdr:rowOff>
    </xdr:from>
    <xdr:to>
      <xdr:col>86</xdr:col>
      <xdr:colOff>25400</xdr:colOff>
      <xdr:row>77</xdr:row>
      <xdr:rowOff>148006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34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124915</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8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6788</xdr:rowOff>
    </xdr:from>
    <xdr:to>
      <xdr:col>86</xdr:col>
      <xdr:colOff>25400</xdr:colOff>
      <xdr:row>70</xdr:row>
      <xdr:rowOff>6788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0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91199</xdr:rowOff>
    </xdr:from>
    <xdr:to>
      <xdr:col>85</xdr:col>
      <xdr:colOff>127000</xdr:colOff>
      <xdr:row>76</xdr:row>
      <xdr:rowOff>109201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121399"/>
          <a:ext cx="838200" cy="1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36701</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724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13824</xdr:rowOff>
    </xdr:from>
    <xdr:to>
      <xdr:col>85</xdr:col>
      <xdr:colOff>177800</xdr:colOff>
      <xdr:row>75</xdr:row>
      <xdr:rowOff>115424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109201</xdr:rowOff>
    </xdr:from>
    <xdr:to>
      <xdr:col>81</xdr:col>
      <xdr:colOff>50800</xdr:colOff>
      <xdr:row>76</xdr:row>
      <xdr:rowOff>137091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139401"/>
          <a:ext cx="889000" cy="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1156</xdr:rowOff>
    </xdr:from>
    <xdr:to>
      <xdr:col>81</xdr:col>
      <xdr:colOff>101600</xdr:colOff>
      <xdr:row>75</xdr:row>
      <xdr:rowOff>102756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119283</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63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137091</xdr:rowOff>
    </xdr:from>
    <xdr:to>
      <xdr:col>76</xdr:col>
      <xdr:colOff>114300</xdr:colOff>
      <xdr:row>77</xdr:row>
      <xdr:rowOff>20276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167291"/>
          <a:ext cx="889000" cy="5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30969</xdr:rowOff>
    </xdr:from>
    <xdr:to>
      <xdr:col>76</xdr:col>
      <xdr:colOff>165100</xdr:colOff>
      <xdr:row>75</xdr:row>
      <xdr:rowOff>132569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149096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20276</xdr:rowOff>
    </xdr:from>
    <xdr:to>
      <xdr:col>71</xdr:col>
      <xdr:colOff>177800</xdr:colOff>
      <xdr:row>77</xdr:row>
      <xdr:rowOff>90456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221926"/>
          <a:ext cx="889000" cy="7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84709</xdr:rowOff>
    </xdr:from>
    <xdr:to>
      <xdr:col>72</xdr:col>
      <xdr:colOff>38100</xdr:colOff>
      <xdr:row>76</xdr:row>
      <xdr:rowOff>14858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31386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13348</xdr:rowOff>
    </xdr:from>
    <xdr:to>
      <xdr:col>67</xdr:col>
      <xdr:colOff>101600</xdr:colOff>
      <xdr:row>75</xdr:row>
      <xdr:rowOff>114948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131475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64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40399</xdr:rowOff>
    </xdr:from>
    <xdr:to>
      <xdr:col>85</xdr:col>
      <xdr:colOff>177800</xdr:colOff>
      <xdr:row>76</xdr:row>
      <xdr:rowOff>141999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07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18826</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04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58401</xdr:rowOff>
    </xdr:from>
    <xdr:to>
      <xdr:col>81</xdr:col>
      <xdr:colOff>101600</xdr:colOff>
      <xdr:row>76</xdr:row>
      <xdr:rowOff>160001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08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151128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18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86291</xdr:rowOff>
    </xdr:from>
    <xdr:to>
      <xdr:col>76</xdr:col>
      <xdr:colOff>165100</xdr:colOff>
      <xdr:row>77</xdr:row>
      <xdr:rowOff>16441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11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7568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20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140926</xdr:rowOff>
    </xdr:from>
    <xdr:to>
      <xdr:col>72</xdr:col>
      <xdr:colOff>38100</xdr:colOff>
      <xdr:row>77</xdr:row>
      <xdr:rowOff>71076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17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62203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26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39656</xdr:rowOff>
    </xdr:from>
    <xdr:to>
      <xdr:col>67</xdr:col>
      <xdr:colOff>101600</xdr:colOff>
      <xdr:row>77</xdr:row>
      <xdr:rowOff>141256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24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132383</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33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157158</xdr:rowOff>
    </xdr:from>
    <xdr:to>
      <xdr:col>85</xdr:col>
      <xdr:colOff>126364</xdr:colOff>
      <xdr:row>99</xdr:row>
      <xdr:rowOff>39326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16208"/>
          <a:ext cx="1269" cy="1596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43153</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701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39326</xdr:rowOff>
    </xdr:from>
    <xdr:to>
      <xdr:col>86</xdr:col>
      <xdr:colOff>25400</xdr:colOff>
      <xdr:row>99</xdr:row>
      <xdr:rowOff>39326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701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103835</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19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157158</xdr:rowOff>
    </xdr:from>
    <xdr:to>
      <xdr:col>86</xdr:col>
      <xdr:colOff>25400</xdr:colOff>
      <xdr:row>89</xdr:row>
      <xdr:rowOff>157158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1561</xdr:rowOff>
    </xdr:from>
    <xdr:to>
      <xdr:col>85</xdr:col>
      <xdr:colOff>127000</xdr:colOff>
      <xdr:row>99</xdr:row>
      <xdr:rowOff>11021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975111"/>
          <a:ext cx="838200" cy="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69657</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700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46780</xdr:rowOff>
    </xdr:from>
    <xdr:to>
      <xdr:col>85</xdr:col>
      <xdr:colOff>177800</xdr:colOff>
      <xdr:row>98</xdr:row>
      <xdr:rowOff>148380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8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170698</xdr:rowOff>
    </xdr:from>
    <xdr:to>
      <xdr:col>81</xdr:col>
      <xdr:colOff>50800</xdr:colOff>
      <xdr:row>99</xdr:row>
      <xdr:rowOff>1561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972798"/>
          <a:ext cx="889000" cy="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53197</xdr:rowOff>
    </xdr:from>
    <xdr:to>
      <xdr:col>81</xdr:col>
      <xdr:colOff>101600</xdr:colOff>
      <xdr:row>98</xdr:row>
      <xdr:rowOff>154797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85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171324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63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170698</xdr:rowOff>
    </xdr:from>
    <xdr:to>
      <xdr:col>76</xdr:col>
      <xdr:colOff>114300</xdr:colOff>
      <xdr:row>99</xdr:row>
      <xdr:rowOff>38511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972798"/>
          <a:ext cx="889000" cy="3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52735</xdr:rowOff>
    </xdr:from>
    <xdr:to>
      <xdr:col>76</xdr:col>
      <xdr:colOff>165100</xdr:colOff>
      <xdr:row>98</xdr:row>
      <xdr:rowOff>154335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85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170862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63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38511</xdr:rowOff>
    </xdr:from>
    <xdr:to>
      <xdr:col>71</xdr:col>
      <xdr:colOff>177800</xdr:colOff>
      <xdr:row>99</xdr:row>
      <xdr:rowOff>38777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7012061"/>
          <a:ext cx="8890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101149</xdr:rowOff>
    </xdr:from>
    <xdr:to>
      <xdr:col>72</xdr:col>
      <xdr:colOff>38100</xdr:colOff>
      <xdr:row>99</xdr:row>
      <xdr:rowOff>31299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90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47826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67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110068</xdr:rowOff>
    </xdr:from>
    <xdr:to>
      <xdr:col>67</xdr:col>
      <xdr:colOff>101600</xdr:colOff>
      <xdr:row>99</xdr:row>
      <xdr:rowOff>40218</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9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56745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8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131671</xdr:rowOff>
    </xdr:from>
    <xdr:to>
      <xdr:col>85</xdr:col>
      <xdr:colOff>177800</xdr:colOff>
      <xdr:row>99</xdr:row>
      <xdr:rowOff>61821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93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46598</xdr:rowOff>
    </xdr:from>
    <xdr:ext cx="469744"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848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122211</xdr:rowOff>
    </xdr:from>
    <xdr:to>
      <xdr:col>81</xdr:col>
      <xdr:colOff>101600</xdr:colOff>
      <xdr:row>99</xdr:row>
      <xdr:rowOff>52361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92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43488</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701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119898</xdr:rowOff>
    </xdr:from>
    <xdr:to>
      <xdr:col>76</xdr:col>
      <xdr:colOff>165100</xdr:colOff>
      <xdr:row>99</xdr:row>
      <xdr:rowOff>50048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92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41175</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701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159161</xdr:rowOff>
    </xdr:from>
    <xdr:to>
      <xdr:col>72</xdr:col>
      <xdr:colOff>38100</xdr:colOff>
      <xdr:row>99</xdr:row>
      <xdr:rowOff>89311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96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80438</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7053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159427</xdr:rowOff>
    </xdr:from>
    <xdr:to>
      <xdr:col>67</xdr:col>
      <xdr:colOff>101600</xdr:colOff>
      <xdr:row>99</xdr:row>
      <xdr:rowOff>89577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96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80704</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7054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43879</xdr:rowOff>
    </xdr:from>
    <xdr:to>
      <xdr:col>116</xdr:col>
      <xdr:colOff>63500</xdr:colOff>
      <xdr:row>39</xdr:row>
      <xdr:rowOff>44069</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1323300" y="6730429"/>
          <a:ext cx="8382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7574</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179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156147</xdr:rowOff>
    </xdr:from>
    <xdr:to>
      <xdr:col>116</xdr:col>
      <xdr:colOff>114300</xdr:colOff>
      <xdr:row>37</xdr:row>
      <xdr:rowOff>86297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32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44069</xdr:rowOff>
    </xdr:from>
    <xdr:to>
      <xdr:col>111</xdr:col>
      <xdr:colOff>177800</xdr:colOff>
      <xdr:row>39</xdr:row>
      <xdr:rowOff>44069</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30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167767</xdr:rowOff>
    </xdr:from>
    <xdr:to>
      <xdr:col>112</xdr:col>
      <xdr:colOff>38100</xdr:colOff>
      <xdr:row>37</xdr:row>
      <xdr:rowOff>97917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114444</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44069</xdr:rowOff>
    </xdr:from>
    <xdr:to>
      <xdr:col>107</xdr:col>
      <xdr:colOff>50800</xdr:colOff>
      <xdr:row>39</xdr:row>
      <xdr:rowOff>44069</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30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147003</xdr:rowOff>
    </xdr:from>
    <xdr:to>
      <xdr:col>107</xdr:col>
      <xdr:colOff>101600</xdr:colOff>
      <xdr:row>37</xdr:row>
      <xdr:rowOff>77153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93680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09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81978</xdr:rowOff>
    </xdr:from>
    <xdr:to>
      <xdr:col>102</xdr:col>
      <xdr:colOff>114300</xdr:colOff>
      <xdr:row>39</xdr:row>
      <xdr:rowOff>44069</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425628"/>
          <a:ext cx="889000" cy="30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73470</xdr:rowOff>
    </xdr:from>
    <xdr:to>
      <xdr:col>102</xdr:col>
      <xdr:colOff>165100</xdr:colOff>
      <xdr:row>37</xdr:row>
      <xdr:rowOff>3620</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20147</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02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88138</xdr:rowOff>
    </xdr:from>
    <xdr:to>
      <xdr:col>98</xdr:col>
      <xdr:colOff>38100</xdr:colOff>
      <xdr:row>38</xdr:row>
      <xdr:rowOff>18288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9415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52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164529</xdr:rowOff>
    </xdr:from>
    <xdr:to>
      <xdr:col>116</xdr:col>
      <xdr:colOff>114300</xdr:colOff>
      <xdr:row>39</xdr:row>
      <xdr:rowOff>94679</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7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79456</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94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164719</xdr:rowOff>
    </xdr:from>
    <xdr:to>
      <xdr:col>112</xdr:col>
      <xdr:colOff>38100</xdr:colOff>
      <xdr:row>39</xdr:row>
      <xdr:rowOff>94869</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85996</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164719</xdr:rowOff>
    </xdr:from>
    <xdr:to>
      <xdr:col>107</xdr:col>
      <xdr:colOff>101600</xdr:colOff>
      <xdr:row>39</xdr:row>
      <xdr:rowOff>94869</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85996</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164719</xdr:rowOff>
    </xdr:from>
    <xdr:to>
      <xdr:col>102</xdr:col>
      <xdr:colOff>165100</xdr:colOff>
      <xdr:row>39</xdr:row>
      <xdr:rowOff>94869</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85996</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31178</xdr:rowOff>
    </xdr:from>
    <xdr:to>
      <xdr:col>98</xdr:col>
      <xdr:colOff>38100</xdr:colOff>
      <xdr:row>37</xdr:row>
      <xdr:rowOff>132778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37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149305</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21428" y="615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100544</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73044"/>
          <a:ext cx="1269" cy="154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47221</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4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100544</xdr:rowOff>
    </xdr:from>
    <xdr:to>
      <xdr:col>116</xdr:col>
      <xdr:colOff>152400</xdr:colOff>
      <xdr:row>50</xdr:row>
      <xdr:rowOff>100544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7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92511</xdr:rowOff>
    </xdr:from>
    <xdr:to>
      <xdr:col>116</xdr:col>
      <xdr:colOff>63500</xdr:colOff>
      <xdr:row>59</xdr:row>
      <xdr:rowOff>92772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208061"/>
          <a:ext cx="8382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133690</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906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110813</xdr:rowOff>
    </xdr:from>
    <xdr:to>
      <xdr:col>116</xdr:col>
      <xdr:colOff>114300</xdr:colOff>
      <xdr:row>59</xdr:row>
      <xdr:rowOff>40963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1005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92511</xdr:rowOff>
    </xdr:from>
    <xdr:to>
      <xdr:col>111</xdr:col>
      <xdr:colOff>177800</xdr:colOff>
      <xdr:row>59</xdr:row>
      <xdr:rowOff>92543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10208061"/>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135796</xdr:rowOff>
    </xdr:from>
    <xdr:to>
      <xdr:col>112</xdr:col>
      <xdr:colOff>38100</xdr:colOff>
      <xdr:row>59</xdr:row>
      <xdr:rowOff>65946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100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82473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85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91922</xdr:rowOff>
    </xdr:from>
    <xdr:to>
      <xdr:col>107</xdr:col>
      <xdr:colOff>50800</xdr:colOff>
      <xdr:row>59</xdr:row>
      <xdr:rowOff>92543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207472"/>
          <a:ext cx="88900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132334</xdr:rowOff>
    </xdr:from>
    <xdr:to>
      <xdr:col>107</xdr:col>
      <xdr:colOff>101600</xdr:colOff>
      <xdr:row>59</xdr:row>
      <xdr:rowOff>62484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100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79011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8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91922</xdr:rowOff>
    </xdr:from>
    <xdr:to>
      <xdr:col>102</xdr:col>
      <xdr:colOff>114300</xdr:colOff>
      <xdr:row>59</xdr:row>
      <xdr:rowOff>92315</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10207472"/>
          <a:ext cx="889000" cy="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132236</xdr:rowOff>
    </xdr:from>
    <xdr:to>
      <xdr:col>102</xdr:col>
      <xdr:colOff>165100</xdr:colOff>
      <xdr:row>59</xdr:row>
      <xdr:rowOff>62386</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1007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78913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85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149675</xdr:rowOff>
    </xdr:from>
    <xdr:to>
      <xdr:col>98</xdr:col>
      <xdr:colOff>38100</xdr:colOff>
      <xdr:row>59</xdr:row>
      <xdr:rowOff>79825</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100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96352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86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41972</xdr:rowOff>
    </xdr:from>
    <xdr:to>
      <xdr:col>116</xdr:col>
      <xdr:colOff>114300</xdr:colOff>
      <xdr:row>59</xdr:row>
      <xdr:rowOff>143572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5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128349</xdr:rowOff>
    </xdr:from>
    <xdr:ext cx="378565"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72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41711</xdr:rowOff>
    </xdr:from>
    <xdr:to>
      <xdr:col>112</xdr:col>
      <xdr:colOff>38100</xdr:colOff>
      <xdr:row>59</xdr:row>
      <xdr:rowOff>143311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15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134438</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34017" y="10249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41743</xdr:rowOff>
    </xdr:from>
    <xdr:to>
      <xdr:col>107</xdr:col>
      <xdr:colOff>101600</xdr:colOff>
      <xdr:row>59</xdr:row>
      <xdr:rowOff>143343</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15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134470</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5017" y="10250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41122</xdr:rowOff>
    </xdr:from>
    <xdr:to>
      <xdr:col>102</xdr:col>
      <xdr:colOff>165100</xdr:colOff>
      <xdr:row>59</xdr:row>
      <xdr:rowOff>142722</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15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133849</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6017" y="10249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41515</xdr:rowOff>
    </xdr:from>
    <xdr:to>
      <xdr:col>98</xdr:col>
      <xdr:colOff>38100</xdr:colOff>
      <xdr:row>59</xdr:row>
      <xdr:rowOff>143115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15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134242</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67017" y="10249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60627</xdr:rowOff>
    </xdr:from>
    <xdr:to>
      <xdr:col>116</xdr:col>
      <xdr:colOff>62864</xdr:colOff>
      <xdr:row>78</xdr:row>
      <xdr:rowOff>148478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33577"/>
          <a:ext cx="1269" cy="128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152305</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148478</xdr:rowOff>
    </xdr:from>
    <xdr:to>
      <xdr:col>116</xdr:col>
      <xdr:colOff>152400</xdr:colOff>
      <xdr:row>78</xdr:row>
      <xdr:rowOff>148478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2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7304</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0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60627</xdr:rowOff>
    </xdr:from>
    <xdr:to>
      <xdr:col>116</xdr:col>
      <xdr:colOff>152400</xdr:colOff>
      <xdr:row>71</xdr:row>
      <xdr:rowOff>60627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33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3409</xdr:rowOff>
    </xdr:from>
    <xdr:to>
      <xdr:col>116</xdr:col>
      <xdr:colOff>63500</xdr:colOff>
      <xdr:row>77</xdr:row>
      <xdr:rowOff>60696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205059"/>
          <a:ext cx="838200" cy="5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146547</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833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123670</xdr:rowOff>
    </xdr:from>
    <xdr:to>
      <xdr:col>116</xdr:col>
      <xdr:colOff>114300</xdr:colOff>
      <xdr:row>76</xdr:row>
      <xdr:rowOff>53820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60696</xdr:rowOff>
    </xdr:from>
    <xdr:to>
      <xdr:col>111</xdr:col>
      <xdr:colOff>177800</xdr:colOff>
      <xdr:row>77</xdr:row>
      <xdr:rowOff>71394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262346"/>
          <a:ext cx="889000" cy="1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133111</xdr:rowOff>
    </xdr:from>
    <xdr:to>
      <xdr:col>112</xdr:col>
      <xdr:colOff>38100</xdr:colOff>
      <xdr:row>76</xdr:row>
      <xdr:rowOff>63261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79788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7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66503</xdr:rowOff>
    </xdr:from>
    <xdr:to>
      <xdr:col>107</xdr:col>
      <xdr:colOff>50800</xdr:colOff>
      <xdr:row>77</xdr:row>
      <xdr:rowOff>71394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3268153"/>
          <a:ext cx="889000" cy="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166030</xdr:rowOff>
    </xdr:from>
    <xdr:to>
      <xdr:col>107</xdr:col>
      <xdr:colOff>101600</xdr:colOff>
      <xdr:row>76</xdr:row>
      <xdr:rowOff>96180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112706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8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66503</xdr:rowOff>
    </xdr:from>
    <xdr:to>
      <xdr:col>102</xdr:col>
      <xdr:colOff>114300</xdr:colOff>
      <xdr:row>77</xdr:row>
      <xdr:rowOff>81978</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268153"/>
          <a:ext cx="889000" cy="1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6787</xdr:rowOff>
    </xdr:from>
    <xdr:to>
      <xdr:col>102</xdr:col>
      <xdr:colOff>165100</xdr:colOff>
      <xdr:row>76</xdr:row>
      <xdr:rowOff>108387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124914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58931</xdr:rowOff>
    </xdr:from>
    <xdr:to>
      <xdr:col>98</xdr:col>
      <xdr:colOff>38100</xdr:colOff>
      <xdr:row>75</xdr:row>
      <xdr:rowOff>160530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5608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69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124059</xdr:rowOff>
    </xdr:from>
    <xdr:to>
      <xdr:col>116</xdr:col>
      <xdr:colOff>114300</xdr:colOff>
      <xdr:row>77</xdr:row>
      <xdr:rowOff>54209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15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102486</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13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9896</xdr:rowOff>
    </xdr:from>
    <xdr:to>
      <xdr:col>112</xdr:col>
      <xdr:colOff>38100</xdr:colOff>
      <xdr:row>77</xdr:row>
      <xdr:rowOff>111496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21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102623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30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20594</xdr:rowOff>
    </xdr:from>
    <xdr:to>
      <xdr:col>107</xdr:col>
      <xdr:colOff>101600</xdr:colOff>
      <xdr:row>77</xdr:row>
      <xdr:rowOff>122194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22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113321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31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15703</xdr:rowOff>
    </xdr:from>
    <xdr:to>
      <xdr:col>102</xdr:col>
      <xdr:colOff>165100</xdr:colOff>
      <xdr:row>77</xdr:row>
      <xdr:rowOff>117303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21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108430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31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31178</xdr:rowOff>
    </xdr:from>
    <xdr:to>
      <xdr:col>98</xdr:col>
      <xdr:colOff>38100</xdr:colOff>
      <xdr:row>77</xdr:row>
      <xdr:rowOff>132778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23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123905</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32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住民一人当たりの歳出決算額は、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354,656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12,977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円増）となっている。決算額増減の主な要因は以下のとおり。　　　　　　　　　　　　</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令和４年度住民一人当たりの歳出決算額：</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341,679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b="1" u="sng">
              <a:solidFill>
                <a:sysClr val="windowText" lastClr="000000"/>
              </a:solidFill>
              <a:latin typeface="ＭＳ Ｐゴシック" panose="020B0600070205080204" pitchFamily="50" charset="-128"/>
              <a:ea typeface="ＭＳ Ｐゴシック" panose="020B0600070205080204" pitchFamily="50" charset="-128"/>
            </a:rPr>
            <a:t>主な増加要因</a:t>
          </a:r>
          <a:endParaRPr kumimoji="1" lang="en-US" altLang="ja-JP" sz="1300" b="1" u="sng">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1,339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円）：人事院勧告及び制度改正による増加、扶助費（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5,913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円）：住民税非課税世帯臨時特別給付金による増加、普通建設事業費（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14,202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円）：新規整備を除く改良及び更新による増加、増加繰出金（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円）：後期高齢者医療保険事業会計及び介護保険事業会計への繰出金の増加</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b="1" u="sng">
              <a:solidFill>
                <a:sysClr val="windowText" lastClr="000000"/>
              </a:solidFill>
              <a:latin typeface="ＭＳ Ｐゴシック" panose="020B0600070205080204" pitchFamily="50" charset="-128"/>
              <a:ea typeface="ＭＳ Ｐゴシック" panose="020B0600070205080204" pitchFamily="50" charset="-128"/>
            </a:rPr>
            <a:t>主な減少要因</a:t>
          </a:r>
          <a:endParaRPr kumimoji="1" lang="en-US" altLang="ja-JP" sz="1300" b="1" u="sng">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7,841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円）：新型コロナウイルス感染症及び物価高騰対応地方創生臨時交付金を活用した各種対応施策に係る減少、補助災害復旧事業費（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966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円）：林業施設等工事の皆減</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41,056
39,876
107.01
15,169,657
14,560,757
551,169
9,887,873
9,702,550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124079</xdr:rowOff>
    </xdr:from>
    <xdr:to>
      <xdr:col>24</xdr:col>
      <xdr:colOff>62865</xdr:colOff>
      <xdr:row>38</xdr:row>
      <xdr:rowOff>14351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6129"/>
          <a:ext cx="1270" cy="1433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18178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14351</xdr:rowOff>
    </xdr:from>
    <xdr:to>
      <xdr:col>24</xdr:col>
      <xdr:colOff>152400</xdr:colOff>
      <xdr:row>38</xdr:row>
      <xdr:rowOff>14351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9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70756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124079</xdr:rowOff>
    </xdr:from>
    <xdr:to>
      <xdr:col>24</xdr:col>
      <xdr:colOff>152400</xdr:colOff>
      <xdr:row>29</xdr:row>
      <xdr:rowOff>124079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157988</xdr:rowOff>
    </xdr:from>
    <xdr:to>
      <xdr:col>24</xdr:col>
      <xdr:colOff>63500</xdr:colOff>
      <xdr:row>35</xdr:row>
      <xdr:rowOff>68453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87288"/>
          <a:ext cx="8382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95013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52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72136</xdr:rowOff>
    </xdr:from>
    <xdr:to>
      <xdr:col>24</xdr:col>
      <xdr:colOff>114300</xdr:colOff>
      <xdr:row>35</xdr:row>
      <xdr:rowOff>2286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68453</xdr:rowOff>
    </xdr:from>
    <xdr:to>
      <xdr:col>19</xdr:col>
      <xdr:colOff>177800</xdr:colOff>
      <xdr:row>35</xdr:row>
      <xdr:rowOff>123698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69203"/>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115570</xdr:rowOff>
    </xdr:from>
    <xdr:to>
      <xdr:col>20</xdr:col>
      <xdr:colOff>38100</xdr:colOff>
      <xdr:row>35</xdr:row>
      <xdr:rowOff>45720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62247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2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60833</xdr:rowOff>
    </xdr:from>
    <xdr:to>
      <xdr:col>15</xdr:col>
      <xdr:colOff>50800</xdr:colOff>
      <xdr:row>35</xdr:row>
      <xdr:rowOff>123698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61583"/>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108331</xdr:rowOff>
    </xdr:from>
    <xdr:to>
      <xdr:col>15</xdr:col>
      <xdr:colOff>101600</xdr:colOff>
      <xdr:row>35</xdr:row>
      <xdr:rowOff>38481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55008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1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49403</xdr:rowOff>
    </xdr:from>
    <xdr:to>
      <xdr:col>10</xdr:col>
      <xdr:colOff>114300</xdr:colOff>
      <xdr:row>35</xdr:row>
      <xdr:rowOff>60833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5015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125476</xdr:rowOff>
    </xdr:from>
    <xdr:to>
      <xdr:col>10</xdr:col>
      <xdr:colOff>165100</xdr:colOff>
      <xdr:row>35</xdr:row>
      <xdr:rowOff>55626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72153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58420</xdr:rowOff>
    </xdr:from>
    <xdr:to>
      <xdr:col>6</xdr:col>
      <xdr:colOff>38100</xdr:colOff>
      <xdr:row>34</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107188</xdr:rowOff>
    </xdr:from>
    <xdr:to>
      <xdr:col>24</xdr:col>
      <xdr:colOff>114300</xdr:colOff>
      <xdr:row>35</xdr:row>
      <xdr:rowOff>37338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3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85615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1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17653</xdr:rowOff>
    </xdr:from>
    <xdr:to>
      <xdr:col>20</xdr:col>
      <xdr:colOff>38100</xdr:colOff>
      <xdr:row>35</xdr:row>
      <xdr:rowOff>119253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1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110380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1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72898</xdr:rowOff>
    </xdr:from>
    <xdr:to>
      <xdr:col>15</xdr:col>
      <xdr:colOff>101600</xdr:colOff>
      <xdr:row>36</xdr:row>
      <xdr:rowOff>3048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7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165625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6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10033</xdr:rowOff>
    </xdr:from>
    <xdr:to>
      <xdr:col>10</xdr:col>
      <xdr:colOff>165100</xdr:colOff>
      <xdr:row>35</xdr:row>
      <xdr:rowOff>111633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1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102760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0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170053</xdr:rowOff>
    </xdr:from>
    <xdr:to>
      <xdr:col>6</xdr:col>
      <xdr:colOff>38100</xdr:colOff>
      <xdr:row>35</xdr:row>
      <xdr:rowOff>100203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9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91330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92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9287</xdr:rowOff>
    </xdr:from>
    <xdr:to>
      <xdr:col>24</xdr:col>
      <xdr:colOff>62865</xdr:colOff>
      <xdr:row>59</xdr:row>
      <xdr:rowOff>37011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53237"/>
          <a:ext cx="1270" cy="139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40838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5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37011</xdr:rowOff>
    </xdr:from>
    <xdr:to>
      <xdr:col>24</xdr:col>
      <xdr:colOff>152400</xdr:colOff>
      <xdr:row>59</xdr:row>
      <xdr:rowOff>37011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5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127414</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9287</xdr:rowOff>
    </xdr:from>
    <xdr:to>
      <xdr:col>24</xdr:col>
      <xdr:colOff>152400</xdr:colOff>
      <xdr:row>51</xdr:row>
      <xdr:rowOff>9287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53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17990</xdr:rowOff>
    </xdr:from>
    <xdr:to>
      <xdr:col>24</xdr:col>
      <xdr:colOff>63500</xdr:colOff>
      <xdr:row>59</xdr:row>
      <xdr:rowOff>18420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133540"/>
          <a:ext cx="838200" cy="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78850</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51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55973</xdr:rowOff>
    </xdr:from>
    <xdr:to>
      <xdr:col>24</xdr:col>
      <xdr:colOff>114300</xdr:colOff>
      <xdr:row>58</xdr:row>
      <xdr:rowOff>157573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18420</xdr:rowOff>
    </xdr:from>
    <xdr:to>
      <xdr:col>19</xdr:col>
      <xdr:colOff>177800</xdr:colOff>
      <xdr:row>59</xdr:row>
      <xdr:rowOff>18945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133970"/>
          <a:ext cx="889000" cy="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75488</xdr:rowOff>
    </xdr:from>
    <xdr:to>
      <xdr:col>20</xdr:col>
      <xdr:colOff>38100</xdr:colOff>
      <xdr:row>59</xdr:row>
      <xdr:rowOff>5638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22165</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9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47424</xdr:rowOff>
    </xdr:from>
    <xdr:to>
      <xdr:col>15</xdr:col>
      <xdr:colOff>50800</xdr:colOff>
      <xdr:row>59</xdr:row>
      <xdr:rowOff>18945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91524"/>
          <a:ext cx="889000" cy="14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80597</xdr:rowOff>
    </xdr:from>
    <xdr:to>
      <xdr:col>15</xdr:col>
      <xdr:colOff>101600</xdr:colOff>
      <xdr:row>59</xdr:row>
      <xdr:rowOff>10747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27274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9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47424</xdr:rowOff>
    </xdr:from>
    <xdr:to>
      <xdr:col>10</xdr:col>
      <xdr:colOff>114300</xdr:colOff>
      <xdr:row>59</xdr:row>
      <xdr:rowOff>39776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91524"/>
          <a:ext cx="889000" cy="16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118192</xdr:rowOff>
    </xdr:from>
    <xdr:to>
      <xdr:col>10</xdr:col>
      <xdr:colOff>165100</xdr:colOff>
      <xdr:row>58</xdr:row>
      <xdr:rowOff>48342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64869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6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112947</xdr:rowOff>
    </xdr:from>
    <xdr:to>
      <xdr:col>6</xdr:col>
      <xdr:colOff>38100</xdr:colOff>
      <xdr:row>59</xdr:row>
      <xdr:rowOff>43097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59624</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3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138640</xdr:rowOff>
    </xdr:from>
    <xdr:to>
      <xdr:col>24</xdr:col>
      <xdr:colOff>114300</xdr:colOff>
      <xdr:row>59</xdr:row>
      <xdr:rowOff>68790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53567</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9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139070</xdr:rowOff>
    </xdr:from>
    <xdr:to>
      <xdr:col>20</xdr:col>
      <xdr:colOff>38100</xdr:colOff>
      <xdr:row>59</xdr:row>
      <xdr:rowOff>69220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8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60347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7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139595</xdr:rowOff>
    </xdr:from>
    <xdr:to>
      <xdr:col>15</xdr:col>
      <xdr:colOff>101600</xdr:colOff>
      <xdr:row>59</xdr:row>
      <xdr:rowOff>69745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8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60872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7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168074</xdr:rowOff>
    </xdr:from>
    <xdr:to>
      <xdr:col>10</xdr:col>
      <xdr:colOff>165100</xdr:colOff>
      <xdr:row>58</xdr:row>
      <xdr:rowOff>98224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4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89351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033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160426</xdr:rowOff>
    </xdr:from>
    <xdr:to>
      <xdr:col>6</xdr:col>
      <xdr:colOff>38100</xdr:colOff>
      <xdr:row>59</xdr:row>
      <xdr:rowOff>90576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10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81703</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9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129282</xdr:rowOff>
    </xdr:from>
    <xdr:to>
      <xdr:col>24</xdr:col>
      <xdr:colOff>62865</xdr:colOff>
      <xdr:row>77</xdr:row>
      <xdr:rowOff>6111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1959332"/>
          <a:ext cx="1270" cy="124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9938</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21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6111</xdr:rowOff>
    </xdr:from>
    <xdr:to>
      <xdr:col>24</xdr:col>
      <xdr:colOff>152400</xdr:colOff>
      <xdr:row>77</xdr:row>
      <xdr:rowOff>6111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20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75959</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734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244,707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129282</xdr:rowOff>
    </xdr:from>
    <xdr:to>
      <xdr:col>24</xdr:col>
      <xdr:colOff>152400</xdr:colOff>
      <xdr:row>69</xdr:row>
      <xdr:rowOff>129282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1959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121706</xdr:rowOff>
    </xdr:from>
    <xdr:to>
      <xdr:col>24</xdr:col>
      <xdr:colOff>63500</xdr:colOff>
      <xdr:row>77</xdr:row>
      <xdr:rowOff>29068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151906"/>
          <a:ext cx="838200" cy="78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51547</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388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28670</xdr:rowOff>
    </xdr:from>
    <xdr:to>
      <xdr:col>24</xdr:col>
      <xdr:colOff>114300</xdr:colOff>
      <xdr:row>75</xdr:row>
      <xdr:rowOff>130270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88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170311</xdr:rowOff>
    </xdr:from>
    <xdr:to>
      <xdr:col>19</xdr:col>
      <xdr:colOff>177800</xdr:colOff>
      <xdr:row>77</xdr:row>
      <xdr:rowOff>29068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029061"/>
          <a:ext cx="889000" cy="20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111673</xdr:rowOff>
    </xdr:from>
    <xdr:to>
      <xdr:col>20</xdr:col>
      <xdr:colOff>38100</xdr:colOff>
      <xdr:row>76</xdr:row>
      <xdr:rowOff>41824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29704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58350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74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170311</xdr:rowOff>
    </xdr:from>
    <xdr:to>
      <xdr:col>15</xdr:col>
      <xdr:colOff>50800</xdr:colOff>
      <xdr:row>77</xdr:row>
      <xdr:rowOff>53791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029061"/>
          <a:ext cx="889000" cy="22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169781</xdr:rowOff>
    </xdr:from>
    <xdr:to>
      <xdr:col>15</xdr:col>
      <xdr:colOff>101600</xdr:colOff>
      <xdr:row>75</xdr:row>
      <xdr:rowOff>99931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285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116458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63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53791</xdr:rowOff>
    </xdr:from>
    <xdr:to>
      <xdr:col>10</xdr:col>
      <xdr:colOff>114300</xdr:colOff>
      <xdr:row>78</xdr:row>
      <xdr:rowOff>57894</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255441"/>
          <a:ext cx="889000" cy="17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92971</xdr:rowOff>
    </xdr:from>
    <xdr:to>
      <xdr:col>10</xdr:col>
      <xdr:colOff>165100</xdr:colOff>
      <xdr:row>77</xdr:row>
      <xdr:rowOff>23121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12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39648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89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128829</xdr:rowOff>
    </xdr:from>
    <xdr:to>
      <xdr:col>6</xdr:col>
      <xdr:colOff>38100</xdr:colOff>
      <xdr:row>77</xdr:row>
      <xdr:rowOff>58979</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15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75506</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293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70906</xdr:rowOff>
    </xdr:from>
    <xdr:to>
      <xdr:col>24</xdr:col>
      <xdr:colOff>114300</xdr:colOff>
      <xdr:row>77</xdr:row>
      <xdr:rowOff>1056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10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157283</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01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149718</xdr:rowOff>
    </xdr:from>
    <xdr:to>
      <xdr:col>20</xdr:col>
      <xdr:colOff>38100</xdr:colOff>
      <xdr:row>77</xdr:row>
      <xdr:rowOff>79868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17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70995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272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119511</xdr:rowOff>
    </xdr:from>
    <xdr:to>
      <xdr:col>15</xdr:col>
      <xdr:colOff>101600</xdr:colOff>
      <xdr:row>76</xdr:row>
      <xdr:rowOff>49661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97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40788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07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2991</xdr:rowOff>
    </xdr:from>
    <xdr:to>
      <xdr:col>10</xdr:col>
      <xdr:colOff>165100</xdr:colOff>
      <xdr:row>77</xdr:row>
      <xdr:rowOff>104591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20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95718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29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7094</xdr:rowOff>
    </xdr:from>
    <xdr:to>
      <xdr:col>6</xdr:col>
      <xdr:colOff>38100</xdr:colOff>
      <xdr:row>78</xdr:row>
      <xdr:rowOff>108694</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38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99821</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47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167208</xdr:rowOff>
    </xdr:from>
    <xdr:to>
      <xdr:col>24</xdr:col>
      <xdr:colOff>62865</xdr:colOff>
      <xdr:row>97</xdr:row>
      <xdr:rowOff>134710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426258"/>
          <a:ext cx="1270" cy="1339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138537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134710</xdr:rowOff>
    </xdr:from>
    <xdr:to>
      <xdr:col>24</xdr:col>
      <xdr:colOff>152400</xdr:colOff>
      <xdr:row>97</xdr:row>
      <xdr:rowOff>134710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76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113885</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20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167208</xdr:rowOff>
    </xdr:from>
    <xdr:to>
      <xdr:col>24</xdr:col>
      <xdr:colOff>152400</xdr:colOff>
      <xdr:row>89</xdr:row>
      <xdr:rowOff>167208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42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37021</xdr:rowOff>
    </xdr:from>
    <xdr:to>
      <xdr:col>24</xdr:col>
      <xdr:colOff>63500</xdr:colOff>
      <xdr:row>95</xdr:row>
      <xdr:rowOff>36373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153321"/>
          <a:ext cx="838200" cy="17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167364</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112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144487</xdr:rowOff>
    </xdr:from>
    <xdr:to>
      <xdr:col>24</xdr:col>
      <xdr:colOff>114300</xdr:colOff>
      <xdr:row>95</xdr:row>
      <xdr:rowOff>74637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26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37021</xdr:rowOff>
    </xdr:from>
    <xdr:to>
      <xdr:col>19</xdr:col>
      <xdr:colOff>177800</xdr:colOff>
      <xdr:row>94</xdr:row>
      <xdr:rowOff>170751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153321"/>
          <a:ext cx="889000" cy="13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63754</xdr:rowOff>
    </xdr:from>
    <xdr:to>
      <xdr:col>20</xdr:col>
      <xdr:colOff>38100</xdr:colOff>
      <xdr:row>94</xdr:row>
      <xdr:rowOff>165354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18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156481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27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170751</xdr:rowOff>
    </xdr:from>
    <xdr:to>
      <xdr:col>15</xdr:col>
      <xdr:colOff>50800</xdr:colOff>
      <xdr:row>96</xdr:row>
      <xdr:rowOff>45326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287051"/>
          <a:ext cx="889000" cy="21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52552</xdr:rowOff>
    </xdr:from>
    <xdr:to>
      <xdr:col>15</xdr:col>
      <xdr:colOff>101600</xdr:colOff>
      <xdr:row>94</xdr:row>
      <xdr:rowOff>154152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1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170679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594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45326</xdr:rowOff>
    </xdr:from>
    <xdr:to>
      <xdr:col>10</xdr:col>
      <xdr:colOff>114300</xdr:colOff>
      <xdr:row>97</xdr:row>
      <xdr:rowOff>66281</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504526"/>
          <a:ext cx="889000" cy="19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19558</xdr:rowOff>
    </xdr:from>
    <xdr:to>
      <xdr:col>10</xdr:col>
      <xdr:colOff>165100</xdr:colOff>
      <xdr:row>95</xdr:row>
      <xdr:rowOff>121158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30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137685</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08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25997</xdr:rowOff>
    </xdr:from>
    <xdr:to>
      <xdr:col>6</xdr:col>
      <xdr:colOff>38100</xdr:colOff>
      <xdr:row>95</xdr:row>
      <xdr:rowOff>127597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31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144124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08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157023</xdr:rowOff>
    </xdr:from>
    <xdr:to>
      <xdr:col>24</xdr:col>
      <xdr:colOff>114300</xdr:colOff>
      <xdr:row>95</xdr:row>
      <xdr:rowOff>87173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27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135450</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25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157671</xdr:rowOff>
    </xdr:from>
    <xdr:to>
      <xdr:col>20</xdr:col>
      <xdr:colOff>38100</xdr:colOff>
      <xdr:row>94</xdr:row>
      <xdr:rowOff>87821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10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104348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587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119951</xdr:rowOff>
    </xdr:from>
    <xdr:to>
      <xdr:col>15</xdr:col>
      <xdr:colOff>101600</xdr:colOff>
      <xdr:row>95</xdr:row>
      <xdr:rowOff>50101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23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41228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32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165976</xdr:rowOff>
    </xdr:from>
    <xdr:to>
      <xdr:col>10</xdr:col>
      <xdr:colOff>165100</xdr:colOff>
      <xdr:row>96</xdr:row>
      <xdr:rowOff>96126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45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87253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54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15481</xdr:rowOff>
    </xdr:from>
    <xdr:to>
      <xdr:col>6</xdr:col>
      <xdr:colOff>38100</xdr:colOff>
      <xdr:row>97</xdr:row>
      <xdr:rowOff>117081</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64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108208</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73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38735</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82235"/>
          <a:ext cx="127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156862</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5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38735</xdr:rowOff>
    </xdr:from>
    <xdr:to>
      <xdr:col>55</xdr:col>
      <xdr:colOff>88900</xdr:colOff>
      <xdr:row>30</xdr:row>
      <xdr:rowOff>38735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8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94251</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64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65659</xdr:rowOff>
    </xdr:from>
    <xdr:to>
      <xdr:col>46</xdr:col>
      <xdr:colOff>38100</xdr:colOff>
      <xdr:row>37</xdr:row>
      <xdr:rowOff>167260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12336</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33655</xdr:rowOff>
    </xdr:from>
    <xdr:to>
      <xdr:col>36</xdr:col>
      <xdr:colOff>165100</xdr:colOff>
      <xdr:row>37</xdr:row>
      <xdr:rowOff>135255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151782</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169685</xdr:rowOff>
    </xdr:from>
    <xdr:to>
      <xdr:col>54</xdr:col>
      <xdr:colOff>189865</xdr:colOff>
      <xdr:row>58</xdr:row>
      <xdr:rowOff>157531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2185"/>
          <a:ext cx="1270" cy="1359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161358</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157531</xdr:rowOff>
    </xdr:from>
    <xdr:to>
      <xdr:col>55</xdr:col>
      <xdr:colOff>88900</xdr:colOff>
      <xdr:row>58</xdr:row>
      <xdr:rowOff>157531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116362</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169685</xdr:rowOff>
    </xdr:from>
    <xdr:to>
      <xdr:col>55</xdr:col>
      <xdr:colOff>88900</xdr:colOff>
      <xdr:row>50</xdr:row>
      <xdr:rowOff>169685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2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57880</xdr:rowOff>
    </xdr:from>
    <xdr:to>
      <xdr:col>55</xdr:col>
      <xdr:colOff>0</xdr:colOff>
      <xdr:row>57</xdr:row>
      <xdr:rowOff>125203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659080"/>
          <a:ext cx="838200" cy="23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123677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724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145250</xdr:rowOff>
    </xdr:from>
    <xdr:to>
      <xdr:col>55</xdr:col>
      <xdr:colOff>50800</xdr:colOff>
      <xdr:row>57</xdr:row>
      <xdr:rowOff>75400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97124</xdr:rowOff>
    </xdr:from>
    <xdr:to>
      <xdr:col>50</xdr:col>
      <xdr:colOff>114300</xdr:colOff>
      <xdr:row>57</xdr:row>
      <xdr:rowOff>125203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869774"/>
          <a:ext cx="889000" cy="2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155689</xdr:rowOff>
    </xdr:from>
    <xdr:to>
      <xdr:col>50</xdr:col>
      <xdr:colOff>165100</xdr:colOff>
      <xdr:row>57</xdr:row>
      <xdr:rowOff>85839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102366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5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85769</xdr:rowOff>
    </xdr:from>
    <xdr:to>
      <xdr:col>45</xdr:col>
      <xdr:colOff>177800</xdr:colOff>
      <xdr:row>57</xdr:row>
      <xdr:rowOff>97124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858419"/>
          <a:ext cx="889000" cy="1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159556</xdr:rowOff>
    </xdr:from>
    <xdr:to>
      <xdr:col>46</xdr:col>
      <xdr:colOff>38100</xdr:colOff>
      <xdr:row>57</xdr:row>
      <xdr:rowOff>89706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106233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5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44012</xdr:rowOff>
    </xdr:from>
    <xdr:to>
      <xdr:col>41</xdr:col>
      <xdr:colOff>50800</xdr:colOff>
      <xdr:row>57</xdr:row>
      <xdr:rowOff>85769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816662"/>
          <a:ext cx="889000" cy="4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24302</xdr:rowOff>
    </xdr:from>
    <xdr:to>
      <xdr:col>41</xdr:col>
      <xdr:colOff>101600</xdr:colOff>
      <xdr:row>57</xdr:row>
      <xdr:rowOff>125902</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142429</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5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129191</xdr:rowOff>
    </xdr:from>
    <xdr:to>
      <xdr:col>36</xdr:col>
      <xdr:colOff>165100</xdr:colOff>
      <xdr:row>57</xdr:row>
      <xdr:rowOff>59341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75868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50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7080</xdr:rowOff>
    </xdr:from>
    <xdr:to>
      <xdr:col>55</xdr:col>
      <xdr:colOff>50800</xdr:colOff>
      <xdr:row>56</xdr:row>
      <xdr:rowOff>108680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6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29957</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45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74403</xdr:rowOff>
    </xdr:from>
    <xdr:to>
      <xdr:col>50</xdr:col>
      <xdr:colOff>165100</xdr:colOff>
      <xdr:row>58</xdr:row>
      <xdr:rowOff>4553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4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167130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3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46324</xdr:rowOff>
    </xdr:from>
    <xdr:to>
      <xdr:col>46</xdr:col>
      <xdr:colOff>38100</xdr:colOff>
      <xdr:row>57</xdr:row>
      <xdr:rowOff>147924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1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139051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1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34969</xdr:rowOff>
    </xdr:from>
    <xdr:to>
      <xdr:col>41</xdr:col>
      <xdr:colOff>101600</xdr:colOff>
      <xdr:row>57</xdr:row>
      <xdr:rowOff>136569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0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127696</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90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164662</xdr:rowOff>
    </xdr:from>
    <xdr:to>
      <xdr:col>36</xdr:col>
      <xdr:colOff>165100</xdr:colOff>
      <xdr:row>57</xdr:row>
      <xdr:rowOff>94812</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76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85939</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85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96655</xdr:rowOff>
    </xdr:from>
    <xdr:to>
      <xdr:col>54</xdr:col>
      <xdr:colOff>189865</xdr:colOff>
      <xdr:row>78</xdr:row>
      <xdr:rowOff>127081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69605"/>
          <a:ext cx="1270" cy="123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130908</xdr:rowOff>
    </xdr:from>
    <xdr:ext cx="378565"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04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127081</xdr:rowOff>
    </xdr:from>
    <xdr:to>
      <xdr:col>55</xdr:col>
      <xdr:colOff>88900</xdr:colOff>
      <xdr:row>78</xdr:row>
      <xdr:rowOff>127081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00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43332</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96655</xdr:rowOff>
    </xdr:from>
    <xdr:to>
      <xdr:col>55</xdr:col>
      <xdr:colOff>88900</xdr:colOff>
      <xdr:row>71</xdr:row>
      <xdr:rowOff>96655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6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16073</xdr:rowOff>
    </xdr:from>
    <xdr:to>
      <xdr:col>55</xdr:col>
      <xdr:colOff>0</xdr:colOff>
      <xdr:row>78</xdr:row>
      <xdr:rowOff>76606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389173"/>
          <a:ext cx="838200" cy="6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90791</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49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67915</xdr:rowOff>
    </xdr:from>
    <xdr:to>
      <xdr:col>55</xdr:col>
      <xdr:colOff>50800</xdr:colOff>
      <xdr:row>76</xdr:row>
      <xdr:rowOff>169515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12119</xdr:rowOff>
    </xdr:from>
    <xdr:to>
      <xdr:col>50</xdr:col>
      <xdr:colOff>114300</xdr:colOff>
      <xdr:row>78</xdr:row>
      <xdr:rowOff>16073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385219"/>
          <a:ext cx="889000" cy="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90021</xdr:rowOff>
    </xdr:from>
    <xdr:to>
      <xdr:col>50</xdr:col>
      <xdr:colOff>165100</xdr:colOff>
      <xdr:row>77</xdr:row>
      <xdr:rowOff>20171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36697</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155496</xdr:rowOff>
    </xdr:from>
    <xdr:to>
      <xdr:col>45</xdr:col>
      <xdr:colOff>177800</xdr:colOff>
      <xdr:row>78</xdr:row>
      <xdr:rowOff>12119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357146"/>
          <a:ext cx="889000" cy="2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129111</xdr:rowOff>
    </xdr:from>
    <xdr:to>
      <xdr:col>46</xdr:col>
      <xdr:colOff>38100</xdr:colOff>
      <xdr:row>77</xdr:row>
      <xdr:rowOff>59261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75788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9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155496</xdr:rowOff>
    </xdr:from>
    <xdr:to>
      <xdr:col>41</xdr:col>
      <xdr:colOff>50800</xdr:colOff>
      <xdr:row>78</xdr:row>
      <xdr:rowOff>45380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357146"/>
          <a:ext cx="889000" cy="6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125544</xdr:rowOff>
    </xdr:from>
    <xdr:to>
      <xdr:col>41</xdr:col>
      <xdr:colOff>101600</xdr:colOff>
      <xdr:row>77</xdr:row>
      <xdr:rowOff>55694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72221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9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42357</xdr:rowOff>
    </xdr:from>
    <xdr:to>
      <xdr:col>36</xdr:col>
      <xdr:colOff>165100</xdr:colOff>
      <xdr:row>77</xdr:row>
      <xdr:rowOff>143957</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24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160484</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301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25806</xdr:rowOff>
    </xdr:from>
    <xdr:to>
      <xdr:col>55</xdr:col>
      <xdr:colOff>50800</xdr:colOff>
      <xdr:row>78</xdr:row>
      <xdr:rowOff>127406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9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112183</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313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136723</xdr:rowOff>
    </xdr:from>
    <xdr:to>
      <xdr:col>50</xdr:col>
      <xdr:colOff>165100</xdr:colOff>
      <xdr:row>78</xdr:row>
      <xdr:rowOff>66873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3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58000</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431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132769</xdr:rowOff>
    </xdr:from>
    <xdr:to>
      <xdr:col>46</xdr:col>
      <xdr:colOff>38100</xdr:colOff>
      <xdr:row>78</xdr:row>
      <xdr:rowOff>62919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3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54046</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427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104696</xdr:rowOff>
    </xdr:from>
    <xdr:to>
      <xdr:col>41</xdr:col>
      <xdr:colOff>101600</xdr:colOff>
      <xdr:row>78</xdr:row>
      <xdr:rowOff>34846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30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25973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399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166030</xdr:rowOff>
    </xdr:from>
    <xdr:to>
      <xdr:col>36</xdr:col>
      <xdr:colOff>165100</xdr:colOff>
      <xdr:row>78</xdr:row>
      <xdr:rowOff>96180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3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87307</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4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43135</xdr:rowOff>
    </xdr:from>
    <xdr:to>
      <xdr:col>54</xdr:col>
      <xdr:colOff>189865</xdr:colOff>
      <xdr:row>98</xdr:row>
      <xdr:rowOff>148558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645085"/>
          <a:ext cx="1270" cy="1305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152385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5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148558</xdr:rowOff>
    </xdr:from>
    <xdr:to>
      <xdr:col>55</xdr:col>
      <xdr:colOff>88900</xdr:colOff>
      <xdr:row>98</xdr:row>
      <xdr:rowOff>148558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5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161262</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42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43135</xdr:rowOff>
    </xdr:from>
    <xdr:to>
      <xdr:col>55</xdr:col>
      <xdr:colOff>88900</xdr:colOff>
      <xdr:row>91</xdr:row>
      <xdr:rowOff>43135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64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113906</xdr:rowOff>
    </xdr:from>
    <xdr:to>
      <xdr:col>55</xdr:col>
      <xdr:colOff>0</xdr:colOff>
      <xdr:row>98</xdr:row>
      <xdr:rowOff>132042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916006"/>
          <a:ext cx="838200" cy="1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84498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72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61621</xdr:rowOff>
    </xdr:from>
    <xdr:to>
      <xdr:col>55</xdr:col>
      <xdr:colOff>50800</xdr:colOff>
      <xdr:row>96</xdr:row>
      <xdr:rowOff>163221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67768</xdr:rowOff>
    </xdr:from>
    <xdr:to>
      <xdr:col>50</xdr:col>
      <xdr:colOff>114300</xdr:colOff>
      <xdr:row>98</xdr:row>
      <xdr:rowOff>113906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869868"/>
          <a:ext cx="889000" cy="4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85510</xdr:rowOff>
    </xdr:from>
    <xdr:to>
      <xdr:col>50</xdr:col>
      <xdr:colOff>165100</xdr:colOff>
      <xdr:row>97</xdr:row>
      <xdr:rowOff>15660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32187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45726</xdr:rowOff>
    </xdr:from>
    <xdr:to>
      <xdr:col>45</xdr:col>
      <xdr:colOff>177800</xdr:colOff>
      <xdr:row>98</xdr:row>
      <xdr:rowOff>67768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847826"/>
          <a:ext cx="889000" cy="2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81851</xdr:rowOff>
    </xdr:from>
    <xdr:to>
      <xdr:col>46</xdr:col>
      <xdr:colOff>38100</xdr:colOff>
      <xdr:row>97</xdr:row>
      <xdr:rowOff>12001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28528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1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45726</xdr:rowOff>
    </xdr:from>
    <xdr:to>
      <xdr:col>41</xdr:col>
      <xdr:colOff>50800</xdr:colOff>
      <xdr:row>98</xdr:row>
      <xdr:rowOff>141167</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847826"/>
          <a:ext cx="889000" cy="9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94959</xdr:rowOff>
    </xdr:from>
    <xdr:to>
      <xdr:col>41</xdr:col>
      <xdr:colOff>101600</xdr:colOff>
      <xdr:row>97</xdr:row>
      <xdr:rowOff>25109</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41636</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81338</xdr:rowOff>
    </xdr:from>
    <xdr:to>
      <xdr:col>36</xdr:col>
      <xdr:colOff>165100</xdr:colOff>
      <xdr:row>97</xdr:row>
      <xdr:rowOff>11488</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28015</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31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81242</xdr:rowOff>
    </xdr:from>
    <xdr:to>
      <xdr:col>55</xdr:col>
      <xdr:colOff>50800</xdr:colOff>
      <xdr:row>99</xdr:row>
      <xdr:rowOff>11392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88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167619</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79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63106</xdr:rowOff>
    </xdr:from>
    <xdr:to>
      <xdr:col>50</xdr:col>
      <xdr:colOff>165100</xdr:colOff>
      <xdr:row>98</xdr:row>
      <xdr:rowOff>164706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8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155833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95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16968</xdr:rowOff>
    </xdr:from>
    <xdr:to>
      <xdr:col>46</xdr:col>
      <xdr:colOff>38100</xdr:colOff>
      <xdr:row>98</xdr:row>
      <xdr:rowOff>118568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81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109695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91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166376</xdr:rowOff>
    </xdr:from>
    <xdr:to>
      <xdr:col>41</xdr:col>
      <xdr:colOff>101600</xdr:colOff>
      <xdr:row>98</xdr:row>
      <xdr:rowOff>96526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79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87653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88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90367</xdr:rowOff>
    </xdr:from>
    <xdr:to>
      <xdr:col>36</xdr:col>
      <xdr:colOff>165100</xdr:colOff>
      <xdr:row>99</xdr:row>
      <xdr:rowOff>20517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89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11644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98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107010</xdr:rowOff>
    </xdr:from>
    <xdr:to>
      <xdr:col>85</xdr:col>
      <xdr:colOff>126364</xdr:colOff>
      <xdr:row>37</xdr:row>
      <xdr:rowOff>166858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593410"/>
          <a:ext cx="1269" cy="91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170685</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5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166858</xdr:rowOff>
    </xdr:from>
    <xdr:to>
      <xdr:col>86</xdr:col>
      <xdr:colOff>25400</xdr:colOff>
      <xdr:row>37</xdr:row>
      <xdr:rowOff>166858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5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53687</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36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107010</xdr:rowOff>
    </xdr:from>
    <xdr:to>
      <xdr:col>86</xdr:col>
      <xdr:colOff>25400</xdr:colOff>
      <xdr:row>32</xdr:row>
      <xdr:rowOff>107010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5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37424</xdr:rowOff>
    </xdr:from>
    <xdr:to>
      <xdr:col>85</xdr:col>
      <xdr:colOff>127000</xdr:colOff>
      <xdr:row>37</xdr:row>
      <xdr:rowOff>65222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381074"/>
          <a:ext cx="838200" cy="2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31995</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032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9118</xdr:rowOff>
    </xdr:from>
    <xdr:to>
      <xdr:col>85</xdr:col>
      <xdr:colOff>177800</xdr:colOff>
      <xdr:row>36</xdr:row>
      <xdr:rowOff>110718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1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146741</xdr:rowOff>
    </xdr:from>
    <xdr:to>
      <xdr:col>81</xdr:col>
      <xdr:colOff>50800</xdr:colOff>
      <xdr:row>37</xdr:row>
      <xdr:rowOff>65222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318941"/>
          <a:ext cx="889000" cy="8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16297</xdr:rowOff>
    </xdr:from>
    <xdr:to>
      <xdr:col>81</xdr:col>
      <xdr:colOff>101600</xdr:colOff>
      <xdr:row>36</xdr:row>
      <xdr:rowOff>117897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1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134424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596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146741</xdr:rowOff>
    </xdr:from>
    <xdr:to>
      <xdr:col>76</xdr:col>
      <xdr:colOff>114300</xdr:colOff>
      <xdr:row>37</xdr:row>
      <xdr:rowOff>7158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318941"/>
          <a:ext cx="889000" cy="3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30378</xdr:rowOff>
    </xdr:from>
    <xdr:to>
      <xdr:col>76</xdr:col>
      <xdr:colOff>165100</xdr:colOff>
      <xdr:row>36</xdr:row>
      <xdr:rowOff>131978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148505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597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139105</xdr:rowOff>
    </xdr:from>
    <xdr:to>
      <xdr:col>71</xdr:col>
      <xdr:colOff>177800</xdr:colOff>
      <xdr:row>37</xdr:row>
      <xdr:rowOff>7158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311305"/>
          <a:ext cx="889000" cy="3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130414</xdr:rowOff>
    </xdr:from>
    <xdr:to>
      <xdr:col>72</xdr:col>
      <xdr:colOff>38100</xdr:colOff>
      <xdr:row>36</xdr:row>
      <xdr:rowOff>60564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77091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590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17028</xdr:rowOff>
    </xdr:from>
    <xdr:to>
      <xdr:col>67</xdr:col>
      <xdr:colOff>101600</xdr:colOff>
      <xdr:row>36</xdr:row>
      <xdr:rowOff>118628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135155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59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158074</xdr:rowOff>
    </xdr:from>
    <xdr:to>
      <xdr:col>85</xdr:col>
      <xdr:colOff>177800</xdr:colOff>
      <xdr:row>37</xdr:row>
      <xdr:rowOff>88224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33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136501</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30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14422</xdr:rowOff>
    </xdr:from>
    <xdr:to>
      <xdr:col>81</xdr:col>
      <xdr:colOff>101600</xdr:colOff>
      <xdr:row>37</xdr:row>
      <xdr:rowOff>116022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35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107149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45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95941</xdr:rowOff>
    </xdr:from>
    <xdr:to>
      <xdr:col>76</xdr:col>
      <xdr:colOff>165100</xdr:colOff>
      <xdr:row>37</xdr:row>
      <xdr:rowOff>26091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26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17218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36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127808</xdr:rowOff>
    </xdr:from>
    <xdr:to>
      <xdr:col>72</xdr:col>
      <xdr:colOff>38100</xdr:colOff>
      <xdr:row>37</xdr:row>
      <xdr:rowOff>57958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30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49085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39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88305</xdr:rowOff>
    </xdr:from>
    <xdr:to>
      <xdr:col>67</xdr:col>
      <xdr:colOff>101600</xdr:colOff>
      <xdr:row>37</xdr:row>
      <xdr:rowOff>18455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26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9582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35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110978</xdr:rowOff>
    </xdr:from>
    <xdr:to>
      <xdr:col>85</xdr:col>
      <xdr:colOff>126364</xdr:colOff>
      <xdr:row>58</xdr:row>
      <xdr:rowOff>67070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512028"/>
          <a:ext cx="1269" cy="1499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70897</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1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67070</xdr:rowOff>
    </xdr:from>
    <xdr:to>
      <xdr:col>86</xdr:col>
      <xdr:colOff>25400</xdr:colOff>
      <xdr:row>58</xdr:row>
      <xdr:rowOff>67070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1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57655</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28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110978</xdr:rowOff>
    </xdr:from>
    <xdr:to>
      <xdr:col>86</xdr:col>
      <xdr:colOff>25400</xdr:colOff>
      <xdr:row>49</xdr:row>
      <xdr:rowOff>110978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51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48456</xdr:rowOff>
    </xdr:from>
    <xdr:to>
      <xdr:col>85</xdr:col>
      <xdr:colOff>127000</xdr:colOff>
      <xdr:row>58</xdr:row>
      <xdr:rowOff>52048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992556"/>
          <a:ext cx="8382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100658</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358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77781</xdr:rowOff>
    </xdr:from>
    <xdr:to>
      <xdr:col>85</xdr:col>
      <xdr:colOff>177800</xdr:colOff>
      <xdr:row>56</xdr:row>
      <xdr:rowOff>7931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50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11505</xdr:rowOff>
    </xdr:from>
    <xdr:to>
      <xdr:col>81</xdr:col>
      <xdr:colOff>50800</xdr:colOff>
      <xdr:row>58</xdr:row>
      <xdr:rowOff>52048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955605"/>
          <a:ext cx="889000" cy="4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23113</xdr:rowOff>
    </xdr:from>
    <xdr:to>
      <xdr:col>81</xdr:col>
      <xdr:colOff>101600</xdr:colOff>
      <xdr:row>56</xdr:row>
      <xdr:rowOff>124713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141240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3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11505</xdr:rowOff>
    </xdr:from>
    <xdr:to>
      <xdr:col>76</xdr:col>
      <xdr:colOff>114300</xdr:colOff>
      <xdr:row>58</xdr:row>
      <xdr:rowOff>41287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955605"/>
          <a:ext cx="889000" cy="29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155618</xdr:rowOff>
    </xdr:from>
    <xdr:to>
      <xdr:col>76</xdr:col>
      <xdr:colOff>165100</xdr:colOff>
      <xdr:row>56</xdr:row>
      <xdr:rowOff>85768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102295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3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114946</xdr:rowOff>
    </xdr:from>
    <xdr:to>
      <xdr:col>71</xdr:col>
      <xdr:colOff>177800</xdr:colOff>
      <xdr:row>58</xdr:row>
      <xdr:rowOff>41287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887596"/>
          <a:ext cx="889000" cy="9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139616</xdr:rowOff>
    </xdr:from>
    <xdr:to>
      <xdr:col>72</xdr:col>
      <xdr:colOff>38100</xdr:colOff>
      <xdr:row>56</xdr:row>
      <xdr:rowOff>69766</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56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86293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34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22753</xdr:rowOff>
    </xdr:from>
    <xdr:to>
      <xdr:col>67</xdr:col>
      <xdr:colOff>101600</xdr:colOff>
      <xdr:row>56</xdr:row>
      <xdr:rowOff>124353</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140880</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39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169106</xdr:rowOff>
    </xdr:from>
    <xdr:to>
      <xdr:col>85</xdr:col>
      <xdr:colOff>177800</xdr:colOff>
      <xdr:row>58</xdr:row>
      <xdr:rowOff>99256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94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84033</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85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1248</xdr:rowOff>
    </xdr:from>
    <xdr:to>
      <xdr:col>81</xdr:col>
      <xdr:colOff>101600</xdr:colOff>
      <xdr:row>58</xdr:row>
      <xdr:rowOff>102848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94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93975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1003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132155</xdr:rowOff>
    </xdr:from>
    <xdr:to>
      <xdr:col>76</xdr:col>
      <xdr:colOff>165100</xdr:colOff>
      <xdr:row>58</xdr:row>
      <xdr:rowOff>62305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9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53432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99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161937</xdr:rowOff>
    </xdr:from>
    <xdr:to>
      <xdr:col>72</xdr:col>
      <xdr:colOff>38100</xdr:colOff>
      <xdr:row>58</xdr:row>
      <xdr:rowOff>92087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93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83214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1002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64146</xdr:rowOff>
    </xdr:from>
    <xdr:to>
      <xdr:col>67</xdr:col>
      <xdr:colOff>101600</xdr:colOff>
      <xdr:row>57</xdr:row>
      <xdr:rowOff>165746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3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156873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92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43721</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16671"/>
          <a:ext cx="1269" cy="1426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104357</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48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161848</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99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43721</xdr:rowOff>
    </xdr:from>
    <xdr:to>
      <xdr:col>86</xdr:col>
      <xdr:colOff>25400</xdr:colOff>
      <xdr:row>71</xdr:row>
      <xdr:rowOff>43721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1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79480</xdr:rowOff>
    </xdr:from>
    <xdr:to>
      <xdr:col>85</xdr:col>
      <xdr:colOff>127000</xdr:colOff>
      <xdr:row>79</xdr:row>
      <xdr:rowOff>95253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24030"/>
          <a:ext cx="8382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21807</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394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170380</xdr:rowOff>
    </xdr:from>
    <xdr:to>
      <xdr:col>85</xdr:col>
      <xdr:colOff>177800</xdr:colOff>
      <xdr:row>79</xdr:row>
      <xdr:rowOff>100530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4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79480</xdr:rowOff>
    </xdr:from>
    <xdr:to>
      <xdr:col>81</xdr:col>
      <xdr:colOff>50800</xdr:colOff>
      <xdr:row>79</xdr:row>
      <xdr:rowOff>97425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4592300" y="13624030"/>
          <a:ext cx="889000" cy="1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4514</xdr:rowOff>
    </xdr:from>
    <xdr:to>
      <xdr:col>81</xdr:col>
      <xdr:colOff>101600</xdr:colOff>
      <xdr:row>79</xdr:row>
      <xdr:rowOff>106114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4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122641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2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52815</xdr:rowOff>
    </xdr:from>
    <xdr:to>
      <xdr:col>76</xdr:col>
      <xdr:colOff>114300</xdr:colOff>
      <xdr:row>79</xdr:row>
      <xdr:rowOff>97425</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597365"/>
          <a:ext cx="889000" cy="4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162624</xdr:rowOff>
    </xdr:from>
    <xdr:to>
      <xdr:col>76</xdr:col>
      <xdr:colOff>165100</xdr:colOff>
      <xdr:row>79</xdr:row>
      <xdr:rowOff>92774</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109301</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3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45958</xdr:rowOff>
    </xdr:from>
    <xdr:to>
      <xdr:col>71</xdr:col>
      <xdr:colOff>177800</xdr:colOff>
      <xdr:row>79</xdr:row>
      <xdr:rowOff>52815</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590508"/>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157138</xdr:rowOff>
    </xdr:from>
    <xdr:to>
      <xdr:col>72</xdr:col>
      <xdr:colOff>38100</xdr:colOff>
      <xdr:row>79</xdr:row>
      <xdr:rowOff>87288</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103815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0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160517</xdr:rowOff>
    </xdr:from>
    <xdr:to>
      <xdr:col>67</xdr:col>
      <xdr:colOff>101600</xdr:colOff>
      <xdr:row>79</xdr:row>
      <xdr:rowOff>90667</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107194</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44453</xdr:rowOff>
    </xdr:from>
    <xdr:to>
      <xdr:col>85</xdr:col>
      <xdr:colOff>177800</xdr:colOff>
      <xdr:row>79</xdr:row>
      <xdr:rowOff>146053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8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148806</xdr:rowOff>
    </xdr:from>
    <xdr:ext cx="378565"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21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28680</xdr:rowOff>
    </xdr:from>
    <xdr:to>
      <xdr:col>81</xdr:col>
      <xdr:colOff>101600</xdr:colOff>
      <xdr:row>79</xdr:row>
      <xdr:rowOff>130280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7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121407</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46428" y="1366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46625</xdr:rowOff>
    </xdr:from>
    <xdr:to>
      <xdr:col>76</xdr:col>
      <xdr:colOff>165100</xdr:colOff>
      <xdr:row>79</xdr:row>
      <xdr:rowOff>148225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139352</xdr:rowOff>
    </xdr:from>
    <xdr:ext cx="313932"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35333" y="13683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2015</xdr:rowOff>
    </xdr:from>
    <xdr:to>
      <xdr:col>72</xdr:col>
      <xdr:colOff>38100</xdr:colOff>
      <xdr:row>79</xdr:row>
      <xdr:rowOff>103615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4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94742</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468428" y="1363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166608</xdr:rowOff>
    </xdr:from>
    <xdr:to>
      <xdr:col>67</xdr:col>
      <xdr:colOff>101600</xdr:colOff>
      <xdr:row>79</xdr:row>
      <xdr:rowOff>96758</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3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87885</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79428" y="1363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6789</xdr:rowOff>
    </xdr:from>
    <xdr:to>
      <xdr:col>85</xdr:col>
      <xdr:colOff>126364</xdr:colOff>
      <xdr:row>97</xdr:row>
      <xdr:rowOff>148006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437289"/>
          <a:ext cx="1269" cy="1341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151833</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78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148006</xdr:rowOff>
    </xdr:from>
    <xdr:to>
      <xdr:col>86</xdr:col>
      <xdr:colOff>25400</xdr:colOff>
      <xdr:row>97</xdr:row>
      <xdr:rowOff>148006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77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124916</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21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6789</xdr:rowOff>
    </xdr:from>
    <xdr:to>
      <xdr:col>86</xdr:col>
      <xdr:colOff>25400</xdr:colOff>
      <xdr:row>90</xdr:row>
      <xdr:rowOff>6789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43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91199</xdr:rowOff>
    </xdr:from>
    <xdr:to>
      <xdr:col>85</xdr:col>
      <xdr:colOff>127000</xdr:colOff>
      <xdr:row>96</xdr:row>
      <xdr:rowOff>109201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550399"/>
          <a:ext cx="838200" cy="1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36682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152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13805</xdr:rowOff>
    </xdr:from>
    <xdr:to>
      <xdr:col>85</xdr:col>
      <xdr:colOff>177800</xdr:colOff>
      <xdr:row>95</xdr:row>
      <xdr:rowOff>115405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109201</xdr:rowOff>
    </xdr:from>
    <xdr:to>
      <xdr:col>81</xdr:col>
      <xdr:colOff>50800</xdr:colOff>
      <xdr:row>96</xdr:row>
      <xdr:rowOff>137091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568401"/>
          <a:ext cx="889000" cy="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1155</xdr:rowOff>
    </xdr:from>
    <xdr:to>
      <xdr:col>81</xdr:col>
      <xdr:colOff>101600</xdr:colOff>
      <xdr:row>95</xdr:row>
      <xdr:rowOff>102755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119282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06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137091</xdr:rowOff>
    </xdr:from>
    <xdr:to>
      <xdr:col>76</xdr:col>
      <xdr:colOff>114300</xdr:colOff>
      <xdr:row>97</xdr:row>
      <xdr:rowOff>20276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596291"/>
          <a:ext cx="889000" cy="5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30702</xdr:rowOff>
    </xdr:from>
    <xdr:to>
      <xdr:col>76</xdr:col>
      <xdr:colOff>165100</xdr:colOff>
      <xdr:row>95</xdr:row>
      <xdr:rowOff>132302</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148829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20276</xdr:rowOff>
    </xdr:from>
    <xdr:to>
      <xdr:col>71</xdr:col>
      <xdr:colOff>177800</xdr:colOff>
      <xdr:row>97</xdr:row>
      <xdr:rowOff>90456</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650926"/>
          <a:ext cx="889000" cy="7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84710</xdr:rowOff>
    </xdr:from>
    <xdr:to>
      <xdr:col>72</xdr:col>
      <xdr:colOff>38100</xdr:colOff>
      <xdr:row>96</xdr:row>
      <xdr:rowOff>14860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31387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13329</xdr:rowOff>
    </xdr:from>
    <xdr:to>
      <xdr:col>67</xdr:col>
      <xdr:colOff>101600</xdr:colOff>
      <xdr:row>95</xdr:row>
      <xdr:rowOff>114929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131456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0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40399</xdr:rowOff>
    </xdr:from>
    <xdr:to>
      <xdr:col>85</xdr:col>
      <xdr:colOff>177800</xdr:colOff>
      <xdr:row>96</xdr:row>
      <xdr:rowOff>141999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49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18826</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58401</xdr:rowOff>
    </xdr:from>
    <xdr:to>
      <xdr:col>81</xdr:col>
      <xdr:colOff>101600</xdr:colOff>
      <xdr:row>96</xdr:row>
      <xdr:rowOff>160001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51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151128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61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86291</xdr:rowOff>
    </xdr:from>
    <xdr:to>
      <xdr:col>76</xdr:col>
      <xdr:colOff>165100</xdr:colOff>
      <xdr:row>97</xdr:row>
      <xdr:rowOff>16441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54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7568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63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140926</xdr:rowOff>
    </xdr:from>
    <xdr:to>
      <xdr:col>72</xdr:col>
      <xdr:colOff>38100</xdr:colOff>
      <xdr:row>97</xdr:row>
      <xdr:rowOff>71076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0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62203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69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39656</xdr:rowOff>
    </xdr:from>
    <xdr:to>
      <xdr:col>67</xdr:col>
      <xdr:colOff>101600</xdr:colOff>
      <xdr:row>97</xdr:row>
      <xdr:rowOff>141256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7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132383</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76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101600</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930900"/>
          <a:ext cx="1269" cy="80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48277</xdr:rowOff>
    </xdr:from>
    <xdr:ext cx="313932"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706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101600</xdr:rowOff>
    </xdr:from>
    <xdr:to>
      <xdr:col>116</xdr:col>
      <xdr:colOff>152400</xdr:colOff>
      <xdr:row>34</xdr:row>
      <xdr:rowOff>101600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9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127000</xdr:rowOff>
    </xdr:from>
    <xdr:to>
      <xdr:col>112</xdr:col>
      <xdr:colOff>38100</xdr:colOff>
      <xdr:row>31</xdr:row>
      <xdr:rowOff>57150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52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29</xdr:row>
      <xdr:rowOff>73677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5045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50800</xdr:rowOff>
    </xdr:from>
    <xdr:to>
      <xdr:col>98</xdr:col>
      <xdr:colOff>38100</xdr:colOff>
      <xdr:row>30</xdr:row>
      <xdr:rowOff>152400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28</xdr:row>
      <xdr:rowOff>168927</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993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目的別における住民一人当たりの決算額の主な増減要因は以下のとおりです。</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400" b="1" u="sng">
              <a:solidFill>
                <a:sysClr val="windowText" lastClr="000000"/>
              </a:solidFill>
              <a:latin typeface="ＭＳ Ｐゴシック" panose="020B0600070205080204" pitchFamily="50" charset="-128"/>
              <a:ea typeface="ＭＳ Ｐゴシック" panose="020B0600070205080204" pitchFamily="50" charset="-128"/>
            </a:rPr>
            <a:t>主な増加要因</a:t>
          </a:r>
          <a:endParaRPr kumimoji="1" lang="en-US" altLang="ja-JP" sz="1400" b="1" u="sng">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7,240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円）：住民税非課税世帯への特別給付金の皆増や児童福祉関連事業費等の増加、農林水産業費（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12,534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円）：農業振興対策事業及び林業推進事業に係る事業費の増加</a:t>
          </a:r>
        </a:p>
        <a:p>
          <a:r>
            <a:rPr kumimoji="1" lang="ja-JP" altLang="en-US" sz="1400" b="1" u="sng">
              <a:solidFill>
                <a:sysClr val="windowText" lastClr="000000"/>
              </a:solidFill>
              <a:latin typeface="ＭＳ Ｐゴシック" panose="020B0600070205080204" pitchFamily="50" charset="-128"/>
              <a:ea typeface="ＭＳ Ｐゴシック" panose="020B0600070205080204" pitchFamily="50" charset="-128"/>
            </a:rPr>
            <a:t>主な減少要因</a:t>
          </a:r>
          <a:endParaRPr kumimoji="1" lang="en-US" altLang="ja-JP" sz="1400" b="1" u="sng">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衛生費（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4,483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円）及び商工費（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2,648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円）：新型コロナウイルス感染症に係る事業費の減少、土木費（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952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円）：道路整備及び橋梁事業費の減少並びに下水道事業補助金の減少、災害復旧費（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966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円）：林業施設等町単災害復旧事業の減少</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新型コロナウイルス感染症対策に影響を受けた令和</a:t>
          </a:r>
          <a:r>
            <a:rPr kumimoji="1" lang="en-US" altLang="ja-JP" sz="1400">
              <a:solidFill>
                <a:sysClr val="windowText" lastClr="000000"/>
              </a:solidFill>
              <a:latin typeface="ＭＳ ゴシック" pitchFamily="49" charset="-128"/>
              <a:ea typeface="ＭＳ ゴシック" pitchFamily="49" charset="-128"/>
            </a:rPr>
            <a:t>3</a:t>
          </a:r>
          <a:r>
            <a:rPr kumimoji="1" lang="ja-JP" altLang="en-US" sz="1400">
              <a:solidFill>
                <a:sysClr val="windowText" lastClr="000000"/>
              </a:solidFill>
              <a:latin typeface="ＭＳ ゴシック" pitchFamily="49" charset="-128"/>
              <a:ea typeface="ＭＳ ゴシック" pitchFamily="49" charset="-128"/>
            </a:rPr>
            <a:t>年度を除き、実質収支額は</a:t>
          </a:r>
          <a:r>
            <a:rPr kumimoji="1" lang="en-US" altLang="ja-JP" sz="1400">
              <a:solidFill>
                <a:sysClr val="windowText" lastClr="000000"/>
              </a:solidFill>
              <a:latin typeface="ＭＳ ゴシック" pitchFamily="49" charset="-128"/>
              <a:ea typeface="ＭＳ ゴシック" pitchFamily="49" charset="-128"/>
            </a:rPr>
            <a:t>4</a:t>
          </a:r>
          <a:r>
            <a:rPr kumimoji="1" lang="ja-JP" altLang="en-US" sz="1400">
              <a:solidFill>
                <a:sysClr val="windowText" lastClr="000000"/>
              </a:solidFill>
              <a:latin typeface="ＭＳ ゴシック" pitchFamily="49" charset="-128"/>
              <a:ea typeface="ＭＳ ゴシック" pitchFamily="49" charset="-128"/>
            </a:rPr>
            <a:t>億から</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億円で推移している。実質単年度収支については、財政調整基金を取り崩したことにより、マイナスではあるものの、実質収支額が前年度比</a:t>
          </a:r>
          <a:r>
            <a:rPr kumimoji="1" lang="en-US" altLang="ja-JP" sz="1400">
              <a:solidFill>
                <a:sysClr val="windowText" lastClr="000000"/>
              </a:solidFill>
              <a:latin typeface="ＭＳ ゴシック" pitchFamily="49" charset="-128"/>
              <a:ea typeface="ＭＳ ゴシック" pitchFamily="49" charset="-128"/>
            </a:rPr>
            <a:t>1.2</a:t>
          </a:r>
          <a:r>
            <a:rPr kumimoji="1" lang="ja-JP" altLang="en-US" sz="1400">
              <a:solidFill>
                <a:sysClr val="windowText" lastClr="000000"/>
              </a:solidFill>
              <a:latin typeface="ＭＳ ゴシック" pitchFamily="49" charset="-128"/>
              <a:ea typeface="ＭＳ ゴシック" pitchFamily="49" charset="-128"/>
            </a:rPr>
            <a:t>億円改善したことにより、マイナス幅は縮小した。今後は少子高齢化による社会保障費や、地方債償還の増加が見込まれるため、計画性を持った財政運営を行い、財政の健全化を図る。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土地取得会計は公有財産購入費の繰越により赤字となっているが、その他の会計において黒字となっている。今後においても税収の確保、適正な利用者負担を求め、行政のスリム化及び効率化を図り、持続可能な財政運営を行う必要がある。また、一般会計から他の会計に対する繰出金等については、負担区分に基づいた適正な繰出を行い、運営・経営の健全化に努めなければならない。</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15169657</v>
      </c>
      <c r="BO4" s="485"/>
      <c r="BP4" s="485"/>
      <c r="BQ4" s="485"/>
      <c r="BR4" s="485"/>
      <c r="BS4" s="485"/>
      <c r="BT4" s="485"/>
      <c r="BU4" s="486"/>
      <c r="BV4" s="484">
        <v>14560796</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5.6</v>
      </c>
      <c r="CU4" s="625"/>
      <c r="CV4" s="625"/>
      <c r="CW4" s="625"/>
      <c r="CX4" s="625"/>
      <c r="CY4" s="625"/>
      <c r="CZ4" s="625"/>
      <c r="DA4" s="626"/>
      <c r="DB4" s="624">
        <v>4.4000000000000004</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14560757</v>
      </c>
      <c r="BO5" s="456"/>
      <c r="BP5" s="456"/>
      <c r="BQ5" s="456"/>
      <c r="BR5" s="456"/>
      <c r="BS5" s="456"/>
      <c r="BT5" s="456"/>
      <c r="BU5" s="457"/>
      <c r="BV5" s="455">
        <v>14105516</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88.4</v>
      </c>
      <c r="CU5" s="453"/>
      <c r="CV5" s="453"/>
      <c r="CW5" s="453"/>
      <c r="CX5" s="453"/>
      <c r="CY5" s="453"/>
      <c r="CZ5" s="453"/>
      <c r="DA5" s="454"/>
      <c r="DB5" s="452">
        <v>89.5</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608900</v>
      </c>
      <c r="BO6" s="456"/>
      <c r="BP6" s="456"/>
      <c r="BQ6" s="456"/>
      <c r="BR6" s="456"/>
      <c r="BS6" s="456"/>
      <c r="BT6" s="456"/>
      <c r="BU6" s="457"/>
      <c r="BV6" s="455">
        <v>455280</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89.2</v>
      </c>
      <c r="CU6" s="599"/>
      <c r="CV6" s="599"/>
      <c r="CW6" s="599"/>
      <c r="CX6" s="599"/>
      <c r="CY6" s="599"/>
      <c r="CZ6" s="599"/>
      <c r="DA6" s="600"/>
      <c r="DB6" s="598">
        <v>91.8</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57731</v>
      </c>
      <c r="BO7" s="456"/>
      <c r="BP7" s="456"/>
      <c r="BQ7" s="456"/>
      <c r="BR7" s="456"/>
      <c r="BS7" s="456"/>
      <c r="BT7" s="456"/>
      <c r="BU7" s="457"/>
      <c r="BV7" s="455">
        <v>38497</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9887873</v>
      </c>
      <c r="CU7" s="456"/>
      <c r="CV7" s="456"/>
      <c r="CW7" s="456"/>
      <c r="CX7" s="456"/>
      <c r="CY7" s="456"/>
      <c r="CZ7" s="456"/>
      <c r="DA7" s="457"/>
      <c r="DB7" s="455">
        <v>9529389</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104</v>
      </c>
      <c r="AV8" s="514"/>
      <c r="AW8" s="514"/>
      <c r="AX8" s="514"/>
      <c r="AY8" s="469" t="s">
        <v>105</v>
      </c>
      <c r="AZ8" s="470"/>
      <c r="BA8" s="470"/>
      <c r="BB8" s="470"/>
      <c r="BC8" s="470"/>
      <c r="BD8" s="470"/>
      <c r="BE8" s="470"/>
      <c r="BF8" s="470"/>
      <c r="BG8" s="470"/>
      <c r="BH8" s="470"/>
      <c r="BI8" s="470"/>
      <c r="BJ8" s="470"/>
      <c r="BK8" s="470"/>
      <c r="BL8" s="470"/>
      <c r="BM8" s="471"/>
      <c r="BN8" s="455">
        <v>551169</v>
      </c>
      <c r="BO8" s="456"/>
      <c r="BP8" s="456"/>
      <c r="BQ8" s="456"/>
      <c r="BR8" s="456"/>
      <c r="BS8" s="456"/>
      <c r="BT8" s="456"/>
      <c r="BU8" s="457"/>
      <c r="BV8" s="455">
        <v>416783</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0.74</v>
      </c>
      <c r="CU8" s="559"/>
      <c r="CV8" s="559"/>
      <c r="CW8" s="559"/>
      <c r="CX8" s="559"/>
      <c r="CY8" s="559"/>
      <c r="CZ8" s="559"/>
      <c r="DA8" s="560"/>
      <c r="DB8" s="558">
        <v>0.76</v>
      </c>
      <c r="DC8" s="559"/>
      <c r="DD8" s="559"/>
      <c r="DE8" s="559"/>
      <c r="DF8" s="559"/>
      <c r="DG8" s="559"/>
      <c r="DH8" s="559"/>
      <c r="DI8" s="560"/>
    </row>
    <row r="9" spans="1:119" ht="18.75" customHeight="1" thickBot="1" x14ac:dyDescent="0.25">
      <c r="A9" s="181"/>
      <c r="B9" s="587" t="s">
        <v>107</v>
      </c>
      <c r="C9" s="588"/>
      <c r="D9" s="588"/>
      <c r="E9" s="588"/>
      <c r="F9" s="588"/>
      <c r="G9" s="588"/>
      <c r="H9" s="588"/>
      <c r="I9" s="588"/>
      <c r="J9" s="588"/>
      <c r="K9" s="506"/>
      <c r="L9" s="589" t="s">
        <v>108</v>
      </c>
      <c r="M9" s="590"/>
      <c r="N9" s="590"/>
      <c r="O9" s="590"/>
      <c r="P9" s="590"/>
      <c r="Q9" s="591"/>
      <c r="R9" s="592">
        <v>40559</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104</v>
      </c>
      <c r="AV9" s="514"/>
      <c r="AW9" s="514"/>
      <c r="AX9" s="514"/>
      <c r="AY9" s="469" t="s">
        <v>111</v>
      </c>
      <c r="AZ9" s="470"/>
      <c r="BA9" s="470"/>
      <c r="BB9" s="470"/>
      <c r="BC9" s="470"/>
      <c r="BD9" s="470"/>
      <c r="BE9" s="470"/>
      <c r="BF9" s="470"/>
      <c r="BG9" s="470"/>
      <c r="BH9" s="470"/>
      <c r="BI9" s="470"/>
      <c r="BJ9" s="470"/>
      <c r="BK9" s="470"/>
      <c r="BL9" s="470"/>
      <c r="BM9" s="471"/>
      <c r="BN9" s="455">
        <v>134386</v>
      </c>
      <c r="BO9" s="456"/>
      <c r="BP9" s="456"/>
      <c r="BQ9" s="456"/>
      <c r="BR9" s="456"/>
      <c r="BS9" s="456"/>
      <c r="BT9" s="456"/>
      <c r="BU9" s="457"/>
      <c r="BV9" s="455">
        <v>-452737</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8.8000000000000007</v>
      </c>
      <c r="CU9" s="453"/>
      <c r="CV9" s="453"/>
      <c r="CW9" s="453"/>
      <c r="CX9" s="453"/>
      <c r="CY9" s="453"/>
      <c r="CZ9" s="453"/>
      <c r="DA9" s="454"/>
      <c r="DB9" s="452">
        <v>8.6999999999999993</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113</v>
      </c>
      <c r="M10" s="412"/>
      <c r="N10" s="412"/>
      <c r="O10" s="412"/>
      <c r="P10" s="412"/>
      <c r="Q10" s="413"/>
      <c r="R10" s="408">
        <v>40210</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2234</v>
      </c>
      <c r="BO10" s="456"/>
      <c r="BP10" s="456"/>
      <c r="BQ10" s="456"/>
      <c r="BR10" s="456"/>
      <c r="BS10" s="456"/>
      <c r="BT10" s="456"/>
      <c r="BU10" s="457"/>
      <c r="BV10" s="455">
        <v>2317</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41056</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405000</v>
      </c>
      <c r="BO12" s="456"/>
      <c r="BP12" s="456"/>
      <c r="BQ12" s="456"/>
      <c r="BR12" s="456"/>
      <c r="BS12" s="456"/>
      <c r="BT12" s="456"/>
      <c r="BU12" s="457"/>
      <c r="BV12" s="455">
        <v>370000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39876</v>
      </c>
      <c r="S13" s="543"/>
      <c r="T13" s="543"/>
      <c r="U13" s="543"/>
      <c r="V13" s="544"/>
      <c r="W13" s="545" t="s">
        <v>131</v>
      </c>
      <c r="X13" s="441"/>
      <c r="Y13" s="441"/>
      <c r="Z13" s="441"/>
      <c r="AA13" s="441"/>
      <c r="AB13" s="442"/>
      <c r="AC13" s="408">
        <v>459</v>
      </c>
      <c r="AD13" s="409"/>
      <c r="AE13" s="409"/>
      <c r="AF13" s="409"/>
      <c r="AG13" s="410"/>
      <c r="AH13" s="408">
        <v>469</v>
      </c>
      <c r="AI13" s="409"/>
      <c r="AJ13" s="409"/>
      <c r="AK13" s="409"/>
      <c r="AL13" s="468"/>
      <c r="AM13" s="512" t="s">
        <v>132</v>
      </c>
      <c r="AN13" s="412"/>
      <c r="AO13" s="412"/>
      <c r="AP13" s="412"/>
      <c r="AQ13" s="412"/>
      <c r="AR13" s="412"/>
      <c r="AS13" s="412"/>
      <c r="AT13" s="413"/>
      <c r="AU13" s="513" t="s">
        <v>104</v>
      </c>
      <c r="AV13" s="514"/>
      <c r="AW13" s="514"/>
      <c r="AX13" s="514"/>
      <c r="AY13" s="469" t="s">
        <v>133</v>
      </c>
      <c r="AZ13" s="470"/>
      <c r="BA13" s="470"/>
      <c r="BB13" s="470"/>
      <c r="BC13" s="470"/>
      <c r="BD13" s="470"/>
      <c r="BE13" s="470"/>
      <c r="BF13" s="470"/>
      <c r="BG13" s="470"/>
      <c r="BH13" s="470"/>
      <c r="BI13" s="470"/>
      <c r="BJ13" s="470"/>
      <c r="BK13" s="470"/>
      <c r="BL13" s="470"/>
      <c r="BM13" s="471"/>
      <c r="BN13" s="455">
        <v>-268380</v>
      </c>
      <c r="BO13" s="456"/>
      <c r="BP13" s="456"/>
      <c r="BQ13" s="456"/>
      <c r="BR13" s="456"/>
      <c r="BS13" s="456"/>
      <c r="BT13" s="456"/>
      <c r="BU13" s="457"/>
      <c r="BV13" s="455">
        <v>-820420</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4.2</v>
      </c>
      <c r="CU13" s="453"/>
      <c r="CV13" s="453"/>
      <c r="CW13" s="453"/>
      <c r="CX13" s="453"/>
      <c r="CY13" s="453"/>
      <c r="CZ13" s="453"/>
      <c r="DA13" s="454"/>
      <c r="DB13" s="452">
        <v>4</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41283</v>
      </c>
      <c r="S14" s="543"/>
      <c r="T14" s="543"/>
      <c r="U14" s="543"/>
      <c r="V14" s="544"/>
      <c r="W14" s="546"/>
      <c r="X14" s="444"/>
      <c r="Y14" s="444"/>
      <c r="Z14" s="444"/>
      <c r="AA14" s="444"/>
      <c r="AB14" s="445"/>
      <c r="AC14" s="535">
        <v>2.4</v>
      </c>
      <c r="AD14" s="536"/>
      <c r="AE14" s="536"/>
      <c r="AF14" s="536"/>
      <c r="AG14" s="537"/>
      <c r="AH14" s="535">
        <v>2.5</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40182</v>
      </c>
      <c r="S15" s="543"/>
      <c r="T15" s="543"/>
      <c r="U15" s="543"/>
      <c r="V15" s="544"/>
      <c r="W15" s="545" t="s">
        <v>137</v>
      </c>
      <c r="X15" s="441"/>
      <c r="Y15" s="441"/>
      <c r="Z15" s="441"/>
      <c r="AA15" s="441"/>
      <c r="AB15" s="442"/>
      <c r="AC15" s="408">
        <v>7381</v>
      </c>
      <c r="AD15" s="409"/>
      <c r="AE15" s="409"/>
      <c r="AF15" s="409"/>
      <c r="AG15" s="410"/>
      <c r="AH15" s="408">
        <v>7291</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6160043</v>
      </c>
      <c r="BO15" s="485"/>
      <c r="BP15" s="485"/>
      <c r="BQ15" s="485"/>
      <c r="BR15" s="485"/>
      <c r="BS15" s="485"/>
      <c r="BT15" s="485"/>
      <c r="BU15" s="486"/>
      <c r="BV15" s="484">
        <v>5725820</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38</v>
      </c>
      <c r="AD16" s="536"/>
      <c r="AE16" s="536"/>
      <c r="AF16" s="536"/>
      <c r="AG16" s="537"/>
      <c r="AH16" s="535">
        <v>38.4</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8145619</v>
      </c>
      <c r="BO16" s="456"/>
      <c r="BP16" s="456"/>
      <c r="BQ16" s="456"/>
      <c r="BR16" s="456"/>
      <c r="BS16" s="456"/>
      <c r="BT16" s="456"/>
      <c r="BU16" s="457"/>
      <c r="BV16" s="455">
        <v>7765499</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11571</v>
      </c>
      <c r="AD17" s="409"/>
      <c r="AE17" s="409"/>
      <c r="AF17" s="409"/>
      <c r="AG17" s="410"/>
      <c r="AH17" s="408">
        <v>11222</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7818031</v>
      </c>
      <c r="BO17" s="456"/>
      <c r="BP17" s="456"/>
      <c r="BQ17" s="456"/>
      <c r="BR17" s="456"/>
      <c r="BS17" s="456"/>
      <c r="BT17" s="456"/>
      <c r="BU17" s="457"/>
      <c r="BV17" s="455">
        <v>7252728</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107.01</v>
      </c>
      <c r="M18" s="508"/>
      <c r="N18" s="508"/>
      <c r="O18" s="508"/>
      <c r="P18" s="508"/>
      <c r="Q18" s="508"/>
      <c r="R18" s="509"/>
      <c r="S18" s="509"/>
      <c r="T18" s="509"/>
      <c r="U18" s="509"/>
      <c r="V18" s="510"/>
      <c r="W18" s="526"/>
      <c r="X18" s="527"/>
      <c r="Y18" s="527"/>
      <c r="Z18" s="527"/>
      <c r="AA18" s="527"/>
      <c r="AB18" s="551"/>
      <c r="AC18" s="425">
        <v>59.6</v>
      </c>
      <c r="AD18" s="426"/>
      <c r="AE18" s="426"/>
      <c r="AF18" s="426"/>
      <c r="AG18" s="511"/>
      <c r="AH18" s="425">
        <v>59.1</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8861849</v>
      </c>
      <c r="BO18" s="456"/>
      <c r="BP18" s="456"/>
      <c r="BQ18" s="456"/>
      <c r="BR18" s="456"/>
      <c r="BS18" s="456"/>
      <c r="BT18" s="456"/>
      <c r="BU18" s="457"/>
      <c r="BV18" s="455">
        <v>8705399</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379</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11481986</v>
      </c>
      <c r="BO19" s="456"/>
      <c r="BP19" s="456"/>
      <c r="BQ19" s="456"/>
      <c r="BR19" s="456"/>
      <c r="BS19" s="456"/>
      <c r="BT19" s="456"/>
      <c r="BU19" s="457"/>
      <c r="BV19" s="455">
        <v>11220654</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15382</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9702550</v>
      </c>
      <c r="BO22" s="485"/>
      <c r="BP22" s="485"/>
      <c r="BQ22" s="485"/>
      <c r="BR22" s="485"/>
      <c r="BS22" s="485"/>
      <c r="BT22" s="485"/>
      <c r="BU22" s="486"/>
      <c r="BV22" s="484">
        <v>10332270</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8261550</v>
      </c>
      <c r="BO23" s="456"/>
      <c r="BP23" s="456"/>
      <c r="BQ23" s="456"/>
      <c r="BR23" s="456"/>
      <c r="BS23" s="456"/>
      <c r="BT23" s="456"/>
      <c r="BU23" s="457"/>
      <c r="BV23" s="455">
        <v>8706347</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8900</v>
      </c>
      <c r="R24" s="409"/>
      <c r="S24" s="409"/>
      <c r="T24" s="409"/>
      <c r="U24" s="409"/>
      <c r="V24" s="410"/>
      <c r="W24" s="498"/>
      <c r="X24" s="435"/>
      <c r="Y24" s="436"/>
      <c r="Z24" s="411" t="s">
        <v>162</v>
      </c>
      <c r="AA24" s="412"/>
      <c r="AB24" s="412"/>
      <c r="AC24" s="412"/>
      <c r="AD24" s="412"/>
      <c r="AE24" s="412"/>
      <c r="AF24" s="412"/>
      <c r="AG24" s="413"/>
      <c r="AH24" s="408">
        <v>332</v>
      </c>
      <c r="AI24" s="409"/>
      <c r="AJ24" s="409"/>
      <c r="AK24" s="409"/>
      <c r="AL24" s="410"/>
      <c r="AM24" s="408">
        <v>1012600</v>
      </c>
      <c r="AN24" s="409"/>
      <c r="AO24" s="409"/>
      <c r="AP24" s="409"/>
      <c r="AQ24" s="409"/>
      <c r="AR24" s="410"/>
      <c r="AS24" s="408">
        <v>3050</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4106103</v>
      </c>
      <c r="BO24" s="456"/>
      <c r="BP24" s="456"/>
      <c r="BQ24" s="456"/>
      <c r="BR24" s="456"/>
      <c r="BS24" s="456"/>
      <c r="BT24" s="456"/>
      <c r="BU24" s="457"/>
      <c r="BV24" s="455">
        <v>4368447</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2</v>
      </c>
      <c r="M25" s="409"/>
      <c r="N25" s="409"/>
      <c r="O25" s="409"/>
      <c r="P25" s="410"/>
      <c r="Q25" s="408">
        <v>6800</v>
      </c>
      <c r="R25" s="409"/>
      <c r="S25" s="409"/>
      <c r="T25" s="409"/>
      <c r="U25" s="409"/>
      <c r="V25" s="410"/>
      <c r="W25" s="498"/>
      <c r="X25" s="435"/>
      <c r="Y25" s="436"/>
      <c r="Z25" s="411" t="s">
        <v>165</v>
      </c>
      <c r="AA25" s="412"/>
      <c r="AB25" s="412"/>
      <c r="AC25" s="412"/>
      <c r="AD25" s="412"/>
      <c r="AE25" s="412"/>
      <c r="AF25" s="412"/>
      <c r="AG25" s="413"/>
      <c r="AH25" s="408">
        <v>55</v>
      </c>
      <c r="AI25" s="409"/>
      <c r="AJ25" s="409"/>
      <c r="AK25" s="409"/>
      <c r="AL25" s="410"/>
      <c r="AM25" s="408">
        <v>172590</v>
      </c>
      <c r="AN25" s="409"/>
      <c r="AO25" s="409"/>
      <c r="AP25" s="409"/>
      <c r="AQ25" s="409"/>
      <c r="AR25" s="410"/>
      <c r="AS25" s="408">
        <v>3138</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337977</v>
      </c>
      <c r="BO25" s="485"/>
      <c r="BP25" s="485"/>
      <c r="BQ25" s="485"/>
      <c r="BR25" s="485"/>
      <c r="BS25" s="485"/>
      <c r="BT25" s="485"/>
      <c r="BU25" s="486"/>
      <c r="BV25" s="484">
        <v>367268</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6000</v>
      </c>
      <c r="R26" s="409"/>
      <c r="S26" s="409"/>
      <c r="T26" s="409"/>
      <c r="U26" s="409"/>
      <c r="V26" s="410"/>
      <c r="W26" s="498"/>
      <c r="X26" s="435"/>
      <c r="Y26" s="436"/>
      <c r="Z26" s="411" t="s">
        <v>168</v>
      </c>
      <c r="AA26" s="466"/>
      <c r="AB26" s="466"/>
      <c r="AC26" s="466"/>
      <c r="AD26" s="466"/>
      <c r="AE26" s="466"/>
      <c r="AF26" s="466"/>
      <c r="AG26" s="467"/>
      <c r="AH26" s="408">
        <v>16</v>
      </c>
      <c r="AI26" s="409"/>
      <c r="AJ26" s="409"/>
      <c r="AK26" s="409"/>
      <c r="AL26" s="410"/>
      <c r="AM26" s="408">
        <v>49040</v>
      </c>
      <c r="AN26" s="409"/>
      <c r="AO26" s="409"/>
      <c r="AP26" s="409"/>
      <c r="AQ26" s="409"/>
      <c r="AR26" s="410"/>
      <c r="AS26" s="408">
        <v>3065</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4000</v>
      </c>
      <c r="R27" s="409"/>
      <c r="S27" s="409"/>
      <c r="T27" s="409"/>
      <c r="U27" s="409"/>
      <c r="V27" s="410"/>
      <c r="W27" s="498"/>
      <c r="X27" s="435"/>
      <c r="Y27" s="436"/>
      <c r="Z27" s="411" t="s">
        <v>171</v>
      </c>
      <c r="AA27" s="412"/>
      <c r="AB27" s="412"/>
      <c r="AC27" s="412"/>
      <c r="AD27" s="412"/>
      <c r="AE27" s="412"/>
      <c r="AF27" s="412"/>
      <c r="AG27" s="413"/>
      <c r="AH27" s="408" t="s">
        <v>122</v>
      </c>
      <c r="AI27" s="409"/>
      <c r="AJ27" s="409"/>
      <c r="AK27" s="409"/>
      <c r="AL27" s="410"/>
      <c r="AM27" s="408" t="s">
        <v>122</v>
      </c>
      <c r="AN27" s="409"/>
      <c r="AO27" s="409"/>
      <c r="AP27" s="409"/>
      <c r="AQ27" s="409"/>
      <c r="AR27" s="410"/>
      <c r="AS27" s="408" t="s">
        <v>122</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173</v>
      </c>
      <c r="F28" s="412"/>
      <c r="G28" s="412"/>
      <c r="H28" s="412"/>
      <c r="I28" s="412"/>
      <c r="J28" s="412"/>
      <c r="K28" s="413"/>
      <c r="L28" s="408">
        <v>1</v>
      </c>
      <c r="M28" s="409"/>
      <c r="N28" s="409"/>
      <c r="O28" s="409"/>
      <c r="P28" s="410"/>
      <c r="Q28" s="408">
        <v>3200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2597098</v>
      </c>
      <c r="BO28" s="485"/>
      <c r="BP28" s="485"/>
      <c r="BQ28" s="485"/>
      <c r="BR28" s="485"/>
      <c r="BS28" s="485"/>
      <c r="BT28" s="485"/>
      <c r="BU28" s="486"/>
      <c r="BV28" s="484">
        <v>2789864</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176</v>
      </c>
      <c r="F29" s="412"/>
      <c r="G29" s="412"/>
      <c r="H29" s="412"/>
      <c r="I29" s="412"/>
      <c r="J29" s="412"/>
      <c r="K29" s="413"/>
      <c r="L29" s="408">
        <v>16</v>
      </c>
      <c r="M29" s="409"/>
      <c r="N29" s="409"/>
      <c r="O29" s="409"/>
      <c r="P29" s="410"/>
      <c r="Q29" s="408">
        <v>3000</v>
      </c>
      <c r="R29" s="409"/>
      <c r="S29" s="409"/>
      <c r="T29" s="409"/>
      <c r="U29" s="409"/>
      <c r="V29" s="410"/>
      <c r="W29" s="499"/>
      <c r="X29" s="500"/>
      <c r="Y29" s="501"/>
      <c r="Z29" s="411" t="s">
        <v>177</v>
      </c>
      <c r="AA29" s="412"/>
      <c r="AB29" s="412"/>
      <c r="AC29" s="412"/>
      <c r="AD29" s="412"/>
      <c r="AE29" s="412"/>
      <c r="AF29" s="412"/>
      <c r="AG29" s="413"/>
      <c r="AH29" s="408">
        <v>332</v>
      </c>
      <c r="AI29" s="409"/>
      <c r="AJ29" s="409"/>
      <c r="AK29" s="409"/>
      <c r="AL29" s="410"/>
      <c r="AM29" s="408">
        <v>1012600</v>
      </c>
      <c r="AN29" s="409"/>
      <c r="AO29" s="409"/>
      <c r="AP29" s="409"/>
      <c r="AQ29" s="409"/>
      <c r="AR29" s="410"/>
      <c r="AS29" s="408">
        <v>3050</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750506</v>
      </c>
      <c r="BO29" s="456"/>
      <c r="BP29" s="456"/>
      <c r="BQ29" s="456"/>
      <c r="BR29" s="456"/>
      <c r="BS29" s="456"/>
      <c r="BT29" s="456"/>
      <c r="BU29" s="457"/>
      <c r="BV29" s="455">
        <v>704252</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100.3</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2759291</v>
      </c>
      <c r="BO30" s="490"/>
      <c r="BP30" s="490"/>
      <c r="BQ30" s="490"/>
      <c r="BR30" s="490"/>
      <c r="BS30" s="490"/>
      <c r="BT30" s="490"/>
      <c r="BU30" s="491"/>
      <c r="BV30" s="489">
        <v>2481086</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三重県三重郡老人福祉施設組合（一般会計）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土地取得特別会計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IF('各会計、関係団体の財政状況及び健全化判断比率'!B32="","",'各会計、関係団体の財政状況及び健全化判断比率'!B32)</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（介護サービス事業特別会計）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t="str">
        <f t="shared" si="2"/>
        <v/>
      </c>
      <c r="BX36" s="403"/>
      <c r="BY36" s="404" t="str">
        <f>IF('各会計、関係団体の財政状況及び健全化判断比率'!B70="","",'各会計、関係団体の財政状況及び健全化判断比率'!B70)</f>
        <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t="e">
        <f t="shared" si="2"/>
        <v>#VALUE!</v>
      </c>
      <c r="BX37" s="403"/>
      <c r="BY37" s="404" t="str">
        <f>IF('各会計、関係団体の財政状況及び健全化判断比率'!B71="","",'各会計、関係団体の財政状況及び健全化判断比率'!B71)</f>
        <v>朝明広域衛生組合（一般会計）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e">
        <f t="shared" si="2"/>
        <v>#VALUE!</v>
      </c>
      <c r="BX39" s="403"/>
      <c r="BY39" s="404" t="str">
        <f>IF('各会計、関係団体の財政状況及び健全化判断比率'!B73="","",'各会計、関係団体の財政状況及び健全化判断比率'!B73)</f>
        <v>三重県市町総合事務組合（一般会計）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e">
        <f t="shared" si="2"/>
        <v>#VALUE!</v>
      </c>
      <c r="BX40" s="403"/>
      <c r="BY40" s="404" t="str">
        <f>IF('各会計、関係団体の財政状況及び健全化判断比率'!B74="","",'各会計、関係団体の財政状況及び健全化判断比率'!B74)</f>
        <v>（共同研修特別会計）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e">
        <f t="shared" si="2"/>
        <v>#VALUE!</v>
      </c>
      <c r="BX41" s="403"/>
      <c r="BY41" s="404" t="str">
        <f>IF('各会計、関係団体の財政状況及び健全化判断比率'!B75="","",'各会計、関係団体の財政状況及び健全化判断比率'!B75)</f>
        <v>（デジタル地図特別会計）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e">
        <f t="shared" si="2"/>
        <v>#VALUE!</v>
      </c>
      <c r="BX42" s="403"/>
      <c r="BY42" s="404" t="str">
        <f>IF('各会計、関係団体の財政状況及び健全化判断比率'!B76="","",'各会計、関係団体の財政状況及び健全化判断比率'!B76)</f>
        <v>（物品特別会計）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e">
        <f t="shared" si="2"/>
        <v>#VALUE!</v>
      </c>
      <c r="BX43" s="403"/>
      <c r="BY43" s="404" t="str">
        <f>IF('各会計、関係団体の財政状況及び健全化判断比率'!B77="","",'各会計、関係団体の財政状況及び健全化判断比率'!B77)</f>
        <v>（退職手当特別会計）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wRXQTMazafebf8U1kaM27R4vGbwFNZZpoUtnGXkxxB8WASeuecMptWq6ruQTnfEwliR7MEIi7SCn2UDT7uWNkA==" saltValue="sMuYryyGW1syQXOfLWWg8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87" t="s">
        <v>534</v>
      </c>
      <c r="D34" s="1187"/>
      <c r="E34" s="1188"/>
      <c r="F34" s="32">
        <v>0</v>
      </c>
      <c r="G34" s="33">
        <v>0</v>
      </c>
      <c r="H34" s="33">
        <v>0</v>
      </c>
      <c r="I34" s="33">
        <v>0</v>
      </c>
      <c r="J34" s="34" t="s">
        <v>535</v>
      </c>
      <c r="K34" s="22"/>
      <c r="L34" s="22"/>
      <c r="M34" s="22"/>
      <c r="N34" s="22"/>
      <c r="O34" s="22"/>
      <c r="P34" s="22"/>
    </row>
    <row r="35" spans="1:16" ht="39" customHeight="1" x14ac:dyDescent="0.2">
      <c r="A35" s="22"/>
      <c r="B35" s="35"/>
      <c r="C35" s="1181" t="s">
        <v>536</v>
      </c>
      <c r="D35" s="1182"/>
      <c r="E35" s="1183"/>
      <c r="F35" s="36">
        <v>9.14</v>
      </c>
      <c r="G35" s="37">
        <v>7.43</v>
      </c>
      <c r="H35" s="37">
        <v>7.33</v>
      </c>
      <c r="I35" s="37">
        <v>7.51</v>
      </c>
      <c r="J35" s="38">
        <v>7.8</v>
      </c>
      <c r="K35" s="22"/>
      <c r="L35" s="22"/>
      <c r="M35" s="22"/>
      <c r="N35" s="22"/>
      <c r="O35" s="22"/>
      <c r="P35" s="22"/>
    </row>
    <row r="36" spans="1:16" ht="39" customHeight="1" x14ac:dyDescent="0.2">
      <c r="A36" s="22"/>
      <c r="B36" s="35"/>
      <c r="C36" s="1181" t="s">
        <v>537</v>
      </c>
      <c r="D36" s="1182"/>
      <c r="E36" s="1183"/>
      <c r="F36" s="36">
        <v>6.54</v>
      </c>
      <c r="G36" s="37">
        <v>6.37</v>
      </c>
      <c r="H36" s="37">
        <v>6.93</v>
      </c>
      <c r="I36" s="37">
        <v>8.3000000000000007</v>
      </c>
      <c r="J36" s="38">
        <v>7.77</v>
      </c>
      <c r="K36" s="22"/>
      <c r="L36" s="22"/>
      <c r="M36" s="22"/>
      <c r="N36" s="22"/>
      <c r="O36" s="22"/>
      <c r="P36" s="22"/>
    </row>
    <row r="37" spans="1:16" ht="39" customHeight="1" x14ac:dyDescent="0.2">
      <c r="A37" s="22"/>
      <c r="B37" s="35"/>
      <c r="C37" s="1181" t="s">
        <v>538</v>
      </c>
      <c r="D37" s="1182"/>
      <c r="E37" s="1183"/>
      <c r="F37" s="36">
        <v>5.51</v>
      </c>
      <c r="G37" s="37">
        <v>4.9400000000000004</v>
      </c>
      <c r="H37" s="37">
        <v>8.8699999999999992</v>
      </c>
      <c r="I37" s="37">
        <v>4.37</v>
      </c>
      <c r="J37" s="38">
        <v>5.63</v>
      </c>
      <c r="K37" s="22"/>
      <c r="L37" s="22"/>
      <c r="M37" s="22"/>
      <c r="N37" s="22"/>
      <c r="O37" s="22"/>
      <c r="P37" s="22"/>
    </row>
    <row r="38" spans="1:16" ht="39" customHeight="1" x14ac:dyDescent="0.2">
      <c r="A38" s="22"/>
      <c r="B38" s="35"/>
      <c r="C38" s="1181" t="s">
        <v>539</v>
      </c>
      <c r="D38" s="1182"/>
      <c r="E38" s="1183"/>
      <c r="F38" s="36">
        <v>3.51</v>
      </c>
      <c r="G38" s="37">
        <v>2.91</v>
      </c>
      <c r="H38" s="37">
        <v>2.2000000000000002</v>
      </c>
      <c r="I38" s="37">
        <v>2.2999999999999998</v>
      </c>
      <c r="J38" s="38">
        <v>2.11</v>
      </c>
      <c r="K38" s="22"/>
      <c r="L38" s="22"/>
      <c r="M38" s="22"/>
      <c r="N38" s="22"/>
      <c r="O38" s="22"/>
      <c r="P38" s="22"/>
    </row>
    <row r="39" spans="1:16" ht="39" customHeight="1" x14ac:dyDescent="0.2">
      <c r="A39" s="22"/>
      <c r="B39" s="35"/>
      <c r="C39" s="1181" t="s">
        <v>540</v>
      </c>
      <c r="D39" s="1182"/>
      <c r="E39" s="1183"/>
      <c r="F39" s="36">
        <v>0.95</v>
      </c>
      <c r="G39" s="37">
        <v>1.06</v>
      </c>
      <c r="H39" s="37">
        <v>0.87</v>
      </c>
      <c r="I39" s="37">
        <v>0.33</v>
      </c>
      <c r="J39" s="38">
        <v>0.59</v>
      </c>
      <c r="K39" s="22"/>
      <c r="L39" s="22"/>
      <c r="M39" s="22"/>
      <c r="N39" s="22"/>
      <c r="O39" s="22"/>
      <c r="P39" s="22"/>
    </row>
    <row r="40" spans="1:16" ht="39" customHeight="1" x14ac:dyDescent="0.2">
      <c r="A40" s="22"/>
      <c r="B40" s="35"/>
      <c r="C40" s="1181" t="s">
        <v>541</v>
      </c>
      <c r="D40" s="1182"/>
      <c r="E40" s="1183"/>
      <c r="F40" s="36">
        <v>0.08</v>
      </c>
      <c r="G40" s="37">
        <v>0.1</v>
      </c>
      <c r="H40" s="37">
        <v>0.08</v>
      </c>
      <c r="I40" s="37">
        <v>0.1</v>
      </c>
      <c r="J40" s="38">
        <v>0.11</v>
      </c>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542</v>
      </c>
      <c r="D42" s="1182"/>
      <c r="E42" s="1183"/>
      <c r="F42" s="36" t="s">
        <v>486</v>
      </c>
      <c r="G42" s="37" t="s">
        <v>486</v>
      </c>
      <c r="H42" s="37" t="s">
        <v>486</v>
      </c>
      <c r="I42" s="37" t="s">
        <v>486</v>
      </c>
      <c r="J42" s="38" t="s">
        <v>486</v>
      </c>
      <c r="K42" s="22"/>
      <c r="L42" s="22"/>
      <c r="M42" s="22"/>
      <c r="N42" s="22"/>
      <c r="O42" s="22"/>
      <c r="P42" s="22"/>
    </row>
    <row r="43" spans="1:16" ht="39" customHeight="1" thickBot="1" x14ac:dyDescent="0.25">
      <c r="A43" s="22"/>
      <c r="B43" s="40"/>
      <c r="C43" s="1184" t="s">
        <v>543</v>
      </c>
      <c r="D43" s="1185"/>
      <c r="E43" s="1186"/>
      <c r="F43" s="41" t="s">
        <v>486</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BOPaLSdaA1N5hP8VjXJwwuxkPP/8oFlSYKrKZG/W37tYG4orbNJaPvKHXOBNTQVlSM7pJE4day8PnyRsruCyzA==" saltValue="Pir5sWoXrMe1pRRX3nRP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650</v>
      </c>
      <c r="L45" s="60">
        <v>802</v>
      </c>
      <c r="M45" s="60">
        <v>918</v>
      </c>
      <c r="N45" s="60">
        <v>974</v>
      </c>
      <c r="O45" s="61">
        <v>1008</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486</v>
      </c>
      <c r="L46" s="64" t="s">
        <v>486</v>
      </c>
      <c r="M46" s="64" t="s">
        <v>486</v>
      </c>
      <c r="N46" s="64" t="s">
        <v>486</v>
      </c>
      <c r="O46" s="65" t="s">
        <v>486</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486</v>
      </c>
      <c r="L47" s="64" t="s">
        <v>486</v>
      </c>
      <c r="M47" s="64" t="s">
        <v>486</v>
      </c>
      <c r="N47" s="64" t="s">
        <v>486</v>
      </c>
      <c r="O47" s="65" t="s">
        <v>486</v>
      </c>
      <c r="P47" s="48"/>
      <c r="Q47" s="48"/>
      <c r="R47" s="48"/>
      <c r="S47" s="48"/>
      <c r="T47" s="48"/>
      <c r="U47" s="48"/>
    </row>
    <row r="48" spans="1:21" ht="30.75" customHeight="1" x14ac:dyDescent="0.2">
      <c r="A48" s="48"/>
      <c r="B48" s="1214"/>
      <c r="C48" s="1215"/>
      <c r="D48" s="62"/>
      <c r="E48" s="1191" t="s">
        <v>13</v>
      </c>
      <c r="F48" s="1191"/>
      <c r="G48" s="1191"/>
      <c r="H48" s="1191"/>
      <c r="I48" s="1191"/>
      <c r="J48" s="1192"/>
      <c r="K48" s="63">
        <v>486</v>
      </c>
      <c r="L48" s="64">
        <v>493</v>
      </c>
      <c r="M48" s="64">
        <v>445</v>
      </c>
      <c r="N48" s="64">
        <v>458</v>
      </c>
      <c r="O48" s="65">
        <v>439</v>
      </c>
      <c r="P48" s="48"/>
      <c r="Q48" s="48"/>
      <c r="R48" s="48"/>
      <c r="S48" s="48"/>
      <c r="T48" s="48"/>
      <c r="U48" s="48"/>
    </row>
    <row r="49" spans="1:21" ht="30.75" customHeight="1" x14ac:dyDescent="0.2">
      <c r="A49" s="48"/>
      <c r="B49" s="1214"/>
      <c r="C49" s="1215"/>
      <c r="D49" s="62"/>
      <c r="E49" s="1191" t="s">
        <v>14</v>
      </c>
      <c r="F49" s="1191"/>
      <c r="G49" s="1191"/>
      <c r="H49" s="1191"/>
      <c r="I49" s="1191"/>
      <c r="J49" s="1192"/>
      <c r="K49" s="63">
        <v>6</v>
      </c>
      <c r="L49" s="64">
        <v>6</v>
      </c>
      <c r="M49" s="64">
        <v>6</v>
      </c>
      <c r="N49" s="64">
        <v>6</v>
      </c>
      <c r="O49" s="65">
        <v>6</v>
      </c>
      <c r="P49" s="48"/>
      <c r="Q49" s="48"/>
      <c r="R49" s="48"/>
      <c r="S49" s="48"/>
      <c r="T49" s="48"/>
      <c r="U49" s="48"/>
    </row>
    <row r="50" spans="1:21" ht="30.75" customHeight="1" x14ac:dyDescent="0.2">
      <c r="A50" s="48"/>
      <c r="B50" s="1214"/>
      <c r="C50" s="1215"/>
      <c r="D50" s="62"/>
      <c r="E50" s="1191" t="s">
        <v>15</v>
      </c>
      <c r="F50" s="1191"/>
      <c r="G50" s="1191"/>
      <c r="H50" s="1191"/>
      <c r="I50" s="1191"/>
      <c r="J50" s="1192"/>
      <c r="K50" s="63" t="s">
        <v>486</v>
      </c>
      <c r="L50" s="64" t="s">
        <v>486</v>
      </c>
      <c r="M50" s="64" t="s">
        <v>486</v>
      </c>
      <c r="N50" s="64" t="s">
        <v>486</v>
      </c>
      <c r="O50" s="65" t="s">
        <v>486</v>
      </c>
      <c r="P50" s="48"/>
      <c r="Q50" s="48"/>
      <c r="R50" s="48"/>
      <c r="S50" s="48"/>
      <c r="T50" s="48"/>
      <c r="U50" s="48"/>
    </row>
    <row r="51" spans="1:21" ht="30.75" customHeight="1" x14ac:dyDescent="0.2">
      <c r="A51" s="48"/>
      <c r="B51" s="1216"/>
      <c r="C51" s="1217"/>
      <c r="D51" s="66"/>
      <c r="E51" s="1191" t="s">
        <v>16</v>
      </c>
      <c r="F51" s="1191"/>
      <c r="G51" s="1191"/>
      <c r="H51" s="1191"/>
      <c r="I51" s="1191"/>
      <c r="J51" s="1192"/>
      <c r="K51" s="63" t="s">
        <v>486</v>
      </c>
      <c r="L51" s="64" t="s">
        <v>486</v>
      </c>
      <c r="M51" s="64" t="s">
        <v>486</v>
      </c>
      <c r="N51" s="64" t="s">
        <v>486</v>
      </c>
      <c r="O51" s="65" t="s">
        <v>486</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969</v>
      </c>
      <c r="L52" s="64">
        <v>1004</v>
      </c>
      <c r="M52" s="64">
        <v>1035</v>
      </c>
      <c r="N52" s="64">
        <v>1052</v>
      </c>
      <c r="O52" s="65">
        <v>1068</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173</v>
      </c>
      <c r="L53" s="69">
        <v>297</v>
      </c>
      <c r="M53" s="69">
        <v>334</v>
      </c>
      <c r="N53" s="69">
        <v>386</v>
      </c>
      <c r="O53" s="70">
        <v>385</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97" t="s">
        <v>24</v>
      </c>
      <c r="C58" s="1198"/>
      <c r="D58" s="1203" t="s">
        <v>25</v>
      </c>
      <c r="E58" s="1204"/>
      <c r="F58" s="1204"/>
      <c r="G58" s="1204"/>
      <c r="H58" s="1204"/>
      <c r="I58" s="1204"/>
      <c r="J58" s="1205"/>
      <c r="K58" s="83"/>
      <c r="L58" s="84"/>
      <c r="M58" s="84"/>
      <c r="N58" s="84"/>
      <c r="O58" s="85"/>
    </row>
    <row r="59" spans="1:21" ht="31.5" customHeight="1" x14ac:dyDescent="0.2">
      <c r="B59" s="1199"/>
      <c r="C59" s="1200"/>
      <c r="D59" s="1206" t="s">
        <v>26</v>
      </c>
      <c r="E59" s="1207"/>
      <c r="F59" s="1207"/>
      <c r="G59" s="1207"/>
      <c r="H59" s="1207"/>
      <c r="I59" s="1207"/>
      <c r="J59" s="1208"/>
      <c r="K59" s="86"/>
      <c r="L59" s="87"/>
      <c r="M59" s="87"/>
      <c r="N59" s="87"/>
      <c r="O59" s="88"/>
    </row>
    <row r="60" spans="1:21" ht="31.5" customHeight="1" thickBot="1" x14ac:dyDescent="0.25">
      <c r="B60" s="1201"/>
      <c r="C60" s="1202"/>
      <c r="D60" s="1209" t="s">
        <v>27</v>
      </c>
      <c r="E60" s="1210"/>
      <c r="F60" s="1210"/>
      <c r="G60" s="1210"/>
      <c r="H60" s="1210"/>
      <c r="I60" s="1210"/>
      <c r="J60" s="1211"/>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8PxTB8+eEcHtHeTG5UnyiFQoDO1nc3DCf0eo9fGFp8dG1w5gENISh/sZixFuXuey7H/oQkIaGdca11HFqB/3NQ==" saltValue="KAk3BCLaRjQkWTvuAYkOR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232" t="s">
        <v>30</v>
      </c>
      <c r="C41" s="1233"/>
      <c r="D41" s="105"/>
      <c r="E41" s="1234" t="s">
        <v>31</v>
      </c>
      <c r="F41" s="1234"/>
      <c r="G41" s="1234"/>
      <c r="H41" s="1235"/>
      <c r="I41" s="355">
        <v>10254</v>
      </c>
      <c r="J41" s="356">
        <v>10534</v>
      </c>
      <c r="K41" s="356">
        <v>10774</v>
      </c>
      <c r="L41" s="356">
        <v>10332</v>
      </c>
      <c r="M41" s="357">
        <v>9703</v>
      </c>
    </row>
    <row r="42" spans="2:13" ht="27.75" customHeight="1" x14ac:dyDescent="0.2">
      <c r="B42" s="1222"/>
      <c r="C42" s="1223"/>
      <c r="D42" s="106"/>
      <c r="E42" s="1226" t="s">
        <v>32</v>
      </c>
      <c r="F42" s="1226"/>
      <c r="G42" s="1226"/>
      <c r="H42" s="1227"/>
      <c r="I42" s="358" t="s">
        <v>486</v>
      </c>
      <c r="J42" s="359" t="s">
        <v>486</v>
      </c>
      <c r="K42" s="359" t="s">
        <v>486</v>
      </c>
      <c r="L42" s="359" t="s">
        <v>486</v>
      </c>
      <c r="M42" s="360" t="s">
        <v>486</v>
      </c>
    </row>
    <row r="43" spans="2:13" ht="27.75" customHeight="1" x14ac:dyDescent="0.2">
      <c r="B43" s="1222"/>
      <c r="C43" s="1223"/>
      <c r="D43" s="106"/>
      <c r="E43" s="1226" t="s">
        <v>33</v>
      </c>
      <c r="F43" s="1226"/>
      <c r="G43" s="1226"/>
      <c r="H43" s="1227"/>
      <c r="I43" s="358">
        <v>8254</v>
      </c>
      <c r="J43" s="359">
        <v>8353</v>
      </c>
      <c r="K43" s="359">
        <v>8223</v>
      </c>
      <c r="L43" s="359">
        <v>8035</v>
      </c>
      <c r="M43" s="360">
        <v>7629</v>
      </c>
    </row>
    <row r="44" spans="2:13" ht="27.75" customHeight="1" x14ac:dyDescent="0.2">
      <c r="B44" s="1222"/>
      <c r="C44" s="1223"/>
      <c r="D44" s="106"/>
      <c r="E44" s="1226" t="s">
        <v>34</v>
      </c>
      <c r="F44" s="1226"/>
      <c r="G44" s="1226"/>
      <c r="H44" s="1227"/>
      <c r="I44" s="358">
        <v>37</v>
      </c>
      <c r="J44" s="359">
        <v>29</v>
      </c>
      <c r="K44" s="359">
        <v>20</v>
      </c>
      <c r="L44" s="359">
        <v>21</v>
      </c>
      <c r="M44" s="360">
        <v>12</v>
      </c>
    </row>
    <row r="45" spans="2:13" ht="27.75" customHeight="1" x14ac:dyDescent="0.2">
      <c r="B45" s="1222"/>
      <c r="C45" s="1223"/>
      <c r="D45" s="106"/>
      <c r="E45" s="1226" t="s">
        <v>35</v>
      </c>
      <c r="F45" s="1226"/>
      <c r="G45" s="1226"/>
      <c r="H45" s="1227"/>
      <c r="I45" s="358">
        <v>573</v>
      </c>
      <c r="J45" s="359">
        <v>169</v>
      </c>
      <c r="K45" s="359" t="s">
        <v>486</v>
      </c>
      <c r="L45" s="359" t="s">
        <v>486</v>
      </c>
      <c r="M45" s="360" t="s">
        <v>486</v>
      </c>
    </row>
    <row r="46" spans="2:13" ht="27.75" customHeight="1" x14ac:dyDescent="0.2">
      <c r="B46" s="1222"/>
      <c r="C46" s="1223"/>
      <c r="D46" s="107"/>
      <c r="E46" s="1226" t="s">
        <v>36</v>
      </c>
      <c r="F46" s="1226"/>
      <c r="G46" s="1226"/>
      <c r="H46" s="1227"/>
      <c r="I46" s="358" t="s">
        <v>486</v>
      </c>
      <c r="J46" s="359" t="s">
        <v>486</v>
      </c>
      <c r="K46" s="359" t="s">
        <v>486</v>
      </c>
      <c r="L46" s="359" t="s">
        <v>486</v>
      </c>
      <c r="M46" s="360" t="s">
        <v>486</v>
      </c>
    </row>
    <row r="47" spans="2:13" ht="27.75" customHeight="1" x14ac:dyDescent="0.2">
      <c r="B47" s="1222"/>
      <c r="C47" s="1223"/>
      <c r="D47" s="108"/>
      <c r="E47" s="1236" t="s">
        <v>37</v>
      </c>
      <c r="F47" s="1237"/>
      <c r="G47" s="1237"/>
      <c r="H47" s="1238"/>
      <c r="I47" s="358" t="s">
        <v>486</v>
      </c>
      <c r="J47" s="359" t="s">
        <v>486</v>
      </c>
      <c r="K47" s="359" t="s">
        <v>486</v>
      </c>
      <c r="L47" s="359" t="s">
        <v>486</v>
      </c>
      <c r="M47" s="360" t="s">
        <v>486</v>
      </c>
    </row>
    <row r="48" spans="2:13" ht="27.75" customHeight="1" x14ac:dyDescent="0.2">
      <c r="B48" s="1222"/>
      <c r="C48" s="1223"/>
      <c r="D48" s="106"/>
      <c r="E48" s="1226" t="s">
        <v>38</v>
      </c>
      <c r="F48" s="1226"/>
      <c r="G48" s="1226"/>
      <c r="H48" s="1227"/>
      <c r="I48" s="358" t="s">
        <v>486</v>
      </c>
      <c r="J48" s="359" t="s">
        <v>486</v>
      </c>
      <c r="K48" s="359" t="s">
        <v>486</v>
      </c>
      <c r="L48" s="359" t="s">
        <v>486</v>
      </c>
      <c r="M48" s="360" t="s">
        <v>486</v>
      </c>
    </row>
    <row r="49" spans="2:13" ht="27.75" customHeight="1" x14ac:dyDescent="0.2">
      <c r="B49" s="1224"/>
      <c r="C49" s="1225"/>
      <c r="D49" s="106"/>
      <c r="E49" s="1226" t="s">
        <v>39</v>
      </c>
      <c r="F49" s="1226"/>
      <c r="G49" s="1226"/>
      <c r="H49" s="1227"/>
      <c r="I49" s="358" t="s">
        <v>486</v>
      </c>
      <c r="J49" s="359" t="s">
        <v>486</v>
      </c>
      <c r="K49" s="359" t="s">
        <v>486</v>
      </c>
      <c r="L49" s="359" t="s">
        <v>486</v>
      </c>
      <c r="M49" s="360" t="s">
        <v>486</v>
      </c>
    </row>
    <row r="50" spans="2:13" ht="27.75" customHeight="1" x14ac:dyDescent="0.2">
      <c r="B50" s="1220" t="s">
        <v>40</v>
      </c>
      <c r="C50" s="1221"/>
      <c r="D50" s="109"/>
      <c r="E50" s="1226" t="s">
        <v>41</v>
      </c>
      <c r="F50" s="1226"/>
      <c r="G50" s="1226"/>
      <c r="H50" s="1227"/>
      <c r="I50" s="358">
        <v>5955</v>
      </c>
      <c r="J50" s="359">
        <v>5649</v>
      </c>
      <c r="K50" s="359">
        <v>6258</v>
      </c>
      <c r="L50" s="359">
        <v>6873</v>
      </c>
      <c r="M50" s="360">
        <v>6985</v>
      </c>
    </row>
    <row r="51" spans="2:13" ht="27.75" customHeight="1" x14ac:dyDescent="0.2">
      <c r="B51" s="1222"/>
      <c r="C51" s="1223"/>
      <c r="D51" s="106"/>
      <c r="E51" s="1226" t="s">
        <v>42</v>
      </c>
      <c r="F51" s="1226"/>
      <c r="G51" s="1226"/>
      <c r="H51" s="1227"/>
      <c r="I51" s="358" t="s">
        <v>486</v>
      </c>
      <c r="J51" s="359" t="s">
        <v>486</v>
      </c>
      <c r="K51" s="359" t="s">
        <v>486</v>
      </c>
      <c r="L51" s="359" t="s">
        <v>486</v>
      </c>
      <c r="M51" s="360" t="s">
        <v>486</v>
      </c>
    </row>
    <row r="52" spans="2:13" ht="27.75" customHeight="1" x14ac:dyDescent="0.2">
      <c r="B52" s="1224"/>
      <c r="C52" s="1225"/>
      <c r="D52" s="106"/>
      <c r="E52" s="1226" t="s">
        <v>43</v>
      </c>
      <c r="F52" s="1226"/>
      <c r="G52" s="1226"/>
      <c r="H52" s="1227"/>
      <c r="I52" s="358">
        <v>15105</v>
      </c>
      <c r="J52" s="359">
        <v>15275</v>
      </c>
      <c r="K52" s="359">
        <v>15311</v>
      </c>
      <c r="L52" s="359">
        <v>14974</v>
      </c>
      <c r="M52" s="360">
        <v>14536</v>
      </c>
    </row>
    <row r="53" spans="2:13" ht="27.75" customHeight="1" thickBot="1" x14ac:dyDescent="0.25">
      <c r="B53" s="1228" t="s">
        <v>19</v>
      </c>
      <c r="C53" s="1229"/>
      <c r="D53" s="110"/>
      <c r="E53" s="1230" t="s">
        <v>44</v>
      </c>
      <c r="F53" s="1230"/>
      <c r="G53" s="1230"/>
      <c r="H53" s="1231"/>
      <c r="I53" s="361">
        <v>-1942</v>
      </c>
      <c r="J53" s="362">
        <v>-1840</v>
      </c>
      <c r="K53" s="362">
        <v>-2552</v>
      </c>
      <c r="L53" s="362">
        <v>-3459</v>
      </c>
      <c r="M53" s="363">
        <v>-4177</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6Od+1TVtvFNV70PoC8hrO6qYUzTfvWUxcGmBTxgS9RWKuYFlOuAko2kf5zg8/0J/xAPyjQiMswQsmV+s42JDRQ==" saltValue="n7OmjfvTK1CNTgJg39F3v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527</v>
      </c>
      <c r="G54" s="119" t="s">
        <v>528</v>
      </c>
      <c r="H54" s="120" t="s">
        <v>529</v>
      </c>
    </row>
    <row r="55" spans="2:8" ht="52.5" customHeight="1" x14ac:dyDescent="0.2">
      <c r="B55" s="121"/>
      <c r="C55" s="1247" t="s">
        <v>46</v>
      </c>
      <c r="D55" s="1247"/>
      <c r="E55" s="1248"/>
      <c r="F55" s="122">
        <v>2718</v>
      </c>
      <c r="G55" s="122">
        <v>2790</v>
      </c>
      <c r="H55" s="123">
        <v>2597</v>
      </c>
    </row>
    <row r="56" spans="2:8" ht="52.5" customHeight="1" x14ac:dyDescent="0.2">
      <c r="B56" s="124"/>
      <c r="C56" s="1249" t="s">
        <v>47</v>
      </c>
      <c r="D56" s="1249"/>
      <c r="E56" s="1250"/>
      <c r="F56" s="125">
        <v>704</v>
      </c>
      <c r="G56" s="125">
        <v>704</v>
      </c>
      <c r="H56" s="126">
        <v>751</v>
      </c>
    </row>
    <row r="57" spans="2:8" ht="53.25" customHeight="1" x14ac:dyDescent="0.2">
      <c r="B57" s="124"/>
      <c r="C57" s="1251" t="s">
        <v>48</v>
      </c>
      <c r="D57" s="1251"/>
      <c r="E57" s="1252"/>
      <c r="F57" s="127">
        <v>2033</v>
      </c>
      <c r="G57" s="127">
        <v>2481</v>
      </c>
      <c r="H57" s="128">
        <v>2759</v>
      </c>
    </row>
    <row r="58" spans="2:8" ht="45.75" customHeight="1" x14ac:dyDescent="0.2">
      <c r="B58" s="129"/>
      <c r="C58" s="1239" t="s">
        <v>549</v>
      </c>
      <c r="D58" s="1240"/>
      <c r="E58" s="1241"/>
      <c r="F58" s="130">
        <v>905</v>
      </c>
      <c r="G58" s="130">
        <v>1306</v>
      </c>
      <c r="H58" s="131">
        <v>1557</v>
      </c>
    </row>
    <row r="59" spans="2:8" ht="45.75" customHeight="1" x14ac:dyDescent="0.2">
      <c r="B59" s="129"/>
      <c r="C59" s="1239" t="s">
        <v>550</v>
      </c>
      <c r="D59" s="1240"/>
      <c r="E59" s="1241"/>
      <c r="F59" s="130">
        <v>355</v>
      </c>
      <c r="G59" s="130">
        <v>364</v>
      </c>
      <c r="H59" s="131">
        <v>399</v>
      </c>
    </row>
    <row r="60" spans="2:8" ht="45.75" customHeight="1" x14ac:dyDescent="0.2">
      <c r="B60" s="129"/>
      <c r="C60" s="1239" t="s">
        <v>551</v>
      </c>
      <c r="D60" s="1240"/>
      <c r="E60" s="1241"/>
      <c r="F60" s="130">
        <v>373</v>
      </c>
      <c r="G60" s="130">
        <v>373</v>
      </c>
      <c r="H60" s="131">
        <v>374</v>
      </c>
    </row>
    <row r="61" spans="2:8" ht="45.75" customHeight="1" x14ac:dyDescent="0.2">
      <c r="B61" s="129"/>
      <c r="C61" s="1239" t="s">
        <v>552</v>
      </c>
      <c r="D61" s="1240"/>
      <c r="E61" s="1241"/>
      <c r="F61" s="130">
        <v>355</v>
      </c>
      <c r="G61" s="130">
        <v>356</v>
      </c>
      <c r="H61" s="131">
        <v>354</v>
      </c>
    </row>
    <row r="62" spans="2:8" ht="45.75" customHeight="1" thickBot="1" x14ac:dyDescent="0.25">
      <c r="B62" s="132"/>
      <c r="C62" s="1242" t="s">
        <v>553</v>
      </c>
      <c r="D62" s="1243"/>
      <c r="E62" s="1244"/>
      <c r="F62" s="133">
        <v>21</v>
      </c>
      <c r="G62" s="133">
        <v>25</v>
      </c>
      <c r="H62" s="134">
        <v>19</v>
      </c>
    </row>
    <row r="63" spans="2:8" ht="52.5" customHeight="1" thickBot="1" x14ac:dyDescent="0.25">
      <c r="B63" s="135"/>
      <c r="C63" s="1245" t="s">
        <v>49</v>
      </c>
      <c r="D63" s="1245"/>
      <c r="E63" s="1246"/>
      <c r="F63" s="136">
        <v>5454</v>
      </c>
      <c r="G63" s="136">
        <v>5975</v>
      </c>
      <c r="H63" s="137">
        <v>6107</v>
      </c>
    </row>
    <row r="64" spans="2:8" ht="13" x14ac:dyDescent="0.2"/>
  </sheetData>
  <sheetProtection algorithmName="SHA-512" hashValue="1zx+gBEuv92JzfNxown6NUxsGuJLgUbhuTAWFLleKiVpAPFZWK1xQ7KkE4X/KNq4IhZjEI20oovIZNlISZ6Tug==" saltValue="+QnbmnYTPacrggxS27FWM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6328125" style="364" customWidth="1"/>
    <col min="2" max="107" width="2.453125" style="364" customWidth="1"/>
    <col min="108" max="108" width="6.08984375" style="366" customWidth="1"/>
    <col min="109" max="109" width="5.90625" style="365" customWidth="1"/>
    <col min="110" max="16384" width="8.63281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 x14ac:dyDescent="0.2">
      <c r="DD19" s="364"/>
      <c r="DE19" s="364"/>
    </row>
    <row r="20" spans="1:109" ht="13"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 x14ac:dyDescent="0.2">
      <c r="B23" s="365"/>
    </row>
    <row r="24" spans="1:109" ht="13" x14ac:dyDescent="0.2">
      <c r="B24" s="365"/>
    </row>
    <row r="25" spans="1:109" ht="13" x14ac:dyDescent="0.2">
      <c r="B25" s="365"/>
    </row>
    <row r="26" spans="1:109" ht="13" x14ac:dyDescent="0.2">
      <c r="B26" s="365"/>
    </row>
    <row r="27" spans="1:109" ht="13" x14ac:dyDescent="0.2">
      <c r="B27" s="365"/>
    </row>
    <row r="28" spans="1:109" ht="13" x14ac:dyDescent="0.2">
      <c r="B28" s="365"/>
    </row>
    <row r="29" spans="1:109" ht="13" x14ac:dyDescent="0.2">
      <c r="B29" s="365"/>
    </row>
    <row r="30" spans="1:109" ht="13" x14ac:dyDescent="0.2">
      <c r="B30" s="365"/>
    </row>
    <row r="31" spans="1:109" ht="13" x14ac:dyDescent="0.2">
      <c r="B31" s="365"/>
    </row>
    <row r="32" spans="1:109" ht="13" x14ac:dyDescent="0.2">
      <c r="B32" s="365"/>
    </row>
    <row r="33" spans="2:109" ht="13" x14ac:dyDescent="0.2">
      <c r="B33" s="365"/>
    </row>
    <row r="34" spans="2:109" ht="13" x14ac:dyDescent="0.2">
      <c r="B34" s="365"/>
    </row>
    <row r="35" spans="2:109" ht="13" x14ac:dyDescent="0.2">
      <c r="B35" s="365"/>
    </row>
    <row r="36" spans="2:109" ht="13" x14ac:dyDescent="0.2">
      <c r="B36" s="365"/>
    </row>
    <row r="37" spans="2:109" ht="13" x14ac:dyDescent="0.2">
      <c r="B37" s="365"/>
    </row>
    <row r="38" spans="2:109" ht="13" x14ac:dyDescent="0.2">
      <c r="B38" s="365"/>
    </row>
    <row r="39" spans="2:109" ht="13"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 x14ac:dyDescent="0.2">
      <c r="B40" s="384"/>
      <c r="DD40" s="384"/>
      <c r="DE40" s="364"/>
    </row>
    <row r="41" spans="2:109" ht="16.5" x14ac:dyDescent="0.2">
      <c r="B41" s="394" t="s">
        <v>582</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 x14ac:dyDescent="0.2">
      <c r="B42" s="365"/>
      <c r="G42" s="380"/>
      <c r="I42" s="379"/>
      <c r="J42" s="379"/>
      <c r="K42" s="379"/>
      <c r="AM42" s="380"/>
      <c r="AN42" s="380" t="s">
        <v>576</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53" t="s">
        <v>586</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 x14ac:dyDescent="0.2">
      <c r="B44" s="365"/>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 x14ac:dyDescent="0.2">
      <c r="B45" s="365"/>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 x14ac:dyDescent="0.2">
      <c r="B46" s="365"/>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 x14ac:dyDescent="0.2">
      <c r="B47" s="365"/>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 x14ac:dyDescent="0.2">
      <c r="B49" s="365"/>
      <c r="AN49" s="364" t="s">
        <v>575</v>
      </c>
    </row>
    <row r="50" spans="1:109" ht="13" x14ac:dyDescent="0.2">
      <c r="B50" s="365"/>
      <c r="G50" s="1262"/>
      <c r="H50" s="1262"/>
      <c r="I50" s="1262"/>
      <c r="J50" s="1262"/>
      <c r="K50" s="373"/>
      <c r="L50" s="373"/>
      <c r="M50" s="372"/>
      <c r="N50" s="372"/>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525</v>
      </c>
      <c r="BQ50" s="1266"/>
      <c r="BR50" s="1266"/>
      <c r="BS50" s="1266"/>
      <c r="BT50" s="1266"/>
      <c r="BU50" s="1266"/>
      <c r="BV50" s="1266"/>
      <c r="BW50" s="1266"/>
      <c r="BX50" s="1266" t="s">
        <v>526</v>
      </c>
      <c r="BY50" s="1266"/>
      <c r="BZ50" s="1266"/>
      <c r="CA50" s="1266"/>
      <c r="CB50" s="1266"/>
      <c r="CC50" s="1266"/>
      <c r="CD50" s="1266"/>
      <c r="CE50" s="1266"/>
      <c r="CF50" s="1266" t="s">
        <v>527</v>
      </c>
      <c r="CG50" s="1266"/>
      <c r="CH50" s="1266"/>
      <c r="CI50" s="1266"/>
      <c r="CJ50" s="1266"/>
      <c r="CK50" s="1266"/>
      <c r="CL50" s="1266"/>
      <c r="CM50" s="1266"/>
      <c r="CN50" s="1266" t="s">
        <v>528</v>
      </c>
      <c r="CO50" s="1266"/>
      <c r="CP50" s="1266"/>
      <c r="CQ50" s="1266"/>
      <c r="CR50" s="1266"/>
      <c r="CS50" s="1266"/>
      <c r="CT50" s="1266"/>
      <c r="CU50" s="1266"/>
      <c r="CV50" s="1266" t="s">
        <v>529</v>
      </c>
      <c r="CW50" s="1266"/>
      <c r="CX50" s="1266"/>
      <c r="CY50" s="1266"/>
      <c r="CZ50" s="1266"/>
      <c r="DA50" s="1266"/>
      <c r="DB50" s="1266"/>
      <c r="DC50" s="1266"/>
    </row>
    <row r="51" spans="1:109" ht="13.5" customHeight="1" x14ac:dyDescent="0.2">
      <c r="B51" s="365"/>
      <c r="G51" s="1269"/>
      <c r="H51" s="1269"/>
      <c r="I51" s="1273"/>
      <c r="J51" s="1273"/>
      <c r="K51" s="1271"/>
      <c r="L51" s="1271"/>
      <c r="M51" s="1271"/>
      <c r="N51" s="1271"/>
      <c r="AM51" s="371"/>
      <c r="AN51" s="1267" t="s">
        <v>574</v>
      </c>
      <c r="AO51" s="1267"/>
      <c r="AP51" s="1267"/>
      <c r="AQ51" s="1267"/>
      <c r="AR51" s="1267"/>
      <c r="AS51" s="1267"/>
      <c r="AT51" s="1267"/>
      <c r="AU51" s="1267"/>
      <c r="AV51" s="1267"/>
      <c r="AW51" s="1267"/>
      <c r="AX51" s="1267"/>
      <c r="AY51" s="1267"/>
      <c r="AZ51" s="1267"/>
      <c r="BA51" s="1267"/>
      <c r="BB51" s="1267" t="s">
        <v>579</v>
      </c>
      <c r="BC51" s="1267"/>
      <c r="BD51" s="1267"/>
      <c r="BE51" s="1267"/>
      <c r="BF51" s="1267"/>
      <c r="BG51" s="1267"/>
      <c r="BH51" s="1267"/>
      <c r="BI51" s="1267"/>
      <c r="BJ51" s="1267"/>
      <c r="BK51" s="1267"/>
      <c r="BL51" s="1267"/>
      <c r="BM51" s="1267"/>
      <c r="BN51" s="1267"/>
      <c r="BO51" s="1267"/>
      <c r="BP51" s="1268"/>
      <c r="BQ51" s="1268"/>
      <c r="BR51" s="1268"/>
      <c r="BS51" s="1268"/>
      <c r="BT51" s="1268"/>
      <c r="BU51" s="1268"/>
      <c r="BV51" s="1268"/>
      <c r="BW51" s="1268"/>
      <c r="BX51" s="1268"/>
      <c r="BY51" s="1268"/>
      <c r="BZ51" s="1268"/>
      <c r="CA51" s="1268"/>
      <c r="CB51" s="1268"/>
      <c r="CC51" s="1268"/>
      <c r="CD51" s="1268"/>
      <c r="CE51" s="1268"/>
      <c r="CF51" s="1268"/>
      <c r="CG51" s="1268"/>
      <c r="CH51" s="1268"/>
      <c r="CI51" s="1268"/>
      <c r="CJ51" s="1268"/>
      <c r="CK51" s="1268"/>
      <c r="CL51" s="1268"/>
      <c r="CM51" s="1268"/>
      <c r="CN51" s="1268"/>
      <c r="CO51" s="1268"/>
      <c r="CP51" s="1268"/>
      <c r="CQ51" s="1268"/>
      <c r="CR51" s="1268"/>
      <c r="CS51" s="1268"/>
      <c r="CT51" s="1268"/>
      <c r="CU51" s="1268"/>
      <c r="CV51" s="1270"/>
      <c r="CW51" s="1268"/>
      <c r="CX51" s="1268"/>
      <c r="CY51" s="1268"/>
      <c r="CZ51" s="1268"/>
      <c r="DA51" s="1268"/>
      <c r="DB51" s="1268"/>
      <c r="DC51" s="1268"/>
    </row>
    <row r="52" spans="1:109" ht="13" x14ac:dyDescent="0.2">
      <c r="B52" s="365"/>
      <c r="G52" s="1269"/>
      <c r="H52" s="1269"/>
      <c r="I52" s="1273"/>
      <c r="J52" s="1273"/>
      <c r="K52" s="1271"/>
      <c r="L52" s="1271"/>
      <c r="M52" s="1271"/>
      <c r="N52" s="1271"/>
      <c r="AM52" s="371"/>
      <c r="AN52" s="1267"/>
      <c r="AO52" s="1267"/>
      <c r="AP52" s="1267"/>
      <c r="AQ52" s="1267"/>
      <c r="AR52" s="1267"/>
      <c r="AS52" s="1267"/>
      <c r="AT52" s="1267"/>
      <c r="AU52" s="1267"/>
      <c r="AV52" s="1267"/>
      <c r="AW52" s="1267"/>
      <c r="AX52" s="1267"/>
      <c r="AY52" s="1267"/>
      <c r="AZ52" s="1267"/>
      <c r="BA52" s="1267"/>
      <c r="BB52" s="1267"/>
      <c r="BC52" s="1267"/>
      <c r="BD52" s="1267"/>
      <c r="BE52" s="1267"/>
      <c r="BF52" s="1267"/>
      <c r="BG52" s="1267"/>
      <c r="BH52" s="1267"/>
      <c r="BI52" s="1267"/>
      <c r="BJ52" s="1267"/>
      <c r="BK52" s="1267"/>
      <c r="BL52" s="1267"/>
      <c r="BM52" s="1267"/>
      <c r="BN52" s="1267"/>
      <c r="BO52" s="1267"/>
      <c r="BP52" s="1268"/>
      <c r="BQ52" s="1268"/>
      <c r="BR52" s="1268"/>
      <c r="BS52" s="1268"/>
      <c r="BT52" s="1268"/>
      <c r="BU52" s="1268"/>
      <c r="BV52" s="1268"/>
      <c r="BW52" s="1268"/>
      <c r="BX52" s="1268"/>
      <c r="BY52" s="1268"/>
      <c r="BZ52" s="1268"/>
      <c r="CA52" s="1268"/>
      <c r="CB52" s="1268"/>
      <c r="CC52" s="1268"/>
      <c r="CD52" s="1268"/>
      <c r="CE52" s="1268"/>
      <c r="CF52" s="1268"/>
      <c r="CG52" s="1268"/>
      <c r="CH52" s="1268"/>
      <c r="CI52" s="1268"/>
      <c r="CJ52" s="1268"/>
      <c r="CK52" s="1268"/>
      <c r="CL52" s="1268"/>
      <c r="CM52" s="1268"/>
      <c r="CN52" s="1268"/>
      <c r="CO52" s="1268"/>
      <c r="CP52" s="1268"/>
      <c r="CQ52" s="1268"/>
      <c r="CR52" s="1268"/>
      <c r="CS52" s="1268"/>
      <c r="CT52" s="1268"/>
      <c r="CU52" s="1268"/>
      <c r="CV52" s="1268"/>
      <c r="CW52" s="1268"/>
      <c r="CX52" s="1268"/>
      <c r="CY52" s="1268"/>
      <c r="CZ52" s="1268"/>
      <c r="DA52" s="1268"/>
      <c r="DB52" s="1268"/>
      <c r="DC52" s="1268"/>
    </row>
    <row r="53" spans="1:109" ht="13" x14ac:dyDescent="0.2">
      <c r="A53" s="379"/>
      <c r="B53" s="365"/>
      <c r="G53" s="1269"/>
      <c r="H53" s="1269"/>
      <c r="I53" s="1262"/>
      <c r="J53" s="1262"/>
      <c r="K53" s="1271"/>
      <c r="L53" s="1271"/>
      <c r="M53" s="1271"/>
      <c r="N53" s="1271"/>
      <c r="AM53" s="371"/>
      <c r="AN53" s="1267"/>
      <c r="AO53" s="1267"/>
      <c r="AP53" s="1267"/>
      <c r="AQ53" s="1267"/>
      <c r="AR53" s="1267"/>
      <c r="AS53" s="1267"/>
      <c r="AT53" s="1267"/>
      <c r="AU53" s="1267"/>
      <c r="AV53" s="1267"/>
      <c r="AW53" s="1267"/>
      <c r="AX53" s="1267"/>
      <c r="AY53" s="1267"/>
      <c r="AZ53" s="1267"/>
      <c r="BA53" s="1267"/>
      <c r="BB53" s="1267" t="s">
        <v>581</v>
      </c>
      <c r="BC53" s="1267"/>
      <c r="BD53" s="1267"/>
      <c r="BE53" s="1267"/>
      <c r="BF53" s="1267"/>
      <c r="BG53" s="1267"/>
      <c r="BH53" s="1267"/>
      <c r="BI53" s="1267"/>
      <c r="BJ53" s="1267"/>
      <c r="BK53" s="1267"/>
      <c r="BL53" s="1267"/>
      <c r="BM53" s="1267"/>
      <c r="BN53" s="1267"/>
      <c r="BO53" s="1267"/>
      <c r="BP53" s="1268">
        <v>55.1</v>
      </c>
      <c r="BQ53" s="1268"/>
      <c r="BR53" s="1268"/>
      <c r="BS53" s="1268"/>
      <c r="BT53" s="1268"/>
      <c r="BU53" s="1268"/>
      <c r="BV53" s="1268"/>
      <c r="BW53" s="1268"/>
      <c r="BX53" s="1268">
        <v>56.4</v>
      </c>
      <c r="BY53" s="1268"/>
      <c r="BZ53" s="1268"/>
      <c r="CA53" s="1268"/>
      <c r="CB53" s="1268"/>
      <c r="CC53" s="1268"/>
      <c r="CD53" s="1268"/>
      <c r="CE53" s="1268"/>
      <c r="CF53" s="1268">
        <v>57.8</v>
      </c>
      <c r="CG53" s="1268"/>
      <c r="CH53" s="1268"/>
      <c r="CI53" s="1268"/>
      <c r="CJ53" s="1268"/>
      <c r="CK53" s="1268"/>
      <c r="CL53" s="1268"/>
      <c r="CM53" s="1268"/>
      <c r="CN53" s="1268">
        <v>59.5</v>
      </c>
      <c r="CO53" s="1268"/>
      <c r="CP53" s="1268"/>
      <c r="CQ53" s="1268"/>
      <c r="CR53" s="1268"/>
      <c r="CS53" s="1268"/>
      <c r="CT53" s="1268"/>
      <c r="CU53" s="1268"/>
      <c r="CV53" s="1270"/>
      <c r="CW53" s="1268"/>
      <c r="CX53" s="1268"/>
      <c r="CY53" s="1268"/>
      <c r="CZ53" s="1268"/>
      <c r="DA53" s="1268"/>
      <c r="DB53" s="1268"/>
      <c r="DC53" s="1268"/>
    </row>
    <row r="54" spans="1:109" ht="13" x14ac:dyDescent="0.2">
      <c r="A54" s="379"/>
      <c r="B54" s="365"/>
      <c r="G54" s="1269"/>
      <c r="H54" s="1269"/>
      <c r="I54" s="1262"/>
      <c r="J54" s="1262"/>
      <c r="K54" s="1271"/>
      <c r="L54" s="1271"/>
      <c r="M54" s="1271"/>
      <c r="N54" s="1271"/>
      <c r="AM54" s="371"/>
      <c r="AN54" s="1267"/>
      <c r="AO54" s="1267"/>
      <c r="AP54" s="1267"/>
      <c r="AQ54" s="1267"/>
      <c r="AR54" s="1267"/>
      <c r="AS54" s="1267"/>
      <c r="AT54" s="1267"/>
      <c r="AU54" s="1267"/>
      <c r="AV54" s="1267"/>
      <c r="AW54" s="1267"/>
      <c r="AX54" s="1267"/>
      <c r="AY54" s="1267"/>
      <c r="AZ54" s="1267"/>
      <c r="BA54" s="1267"/>
      <c r="BB54" s="1267"/>
      <c r="BC54" s="1267"/>
      <c r="BD54" s="1267"/>
      <c r="BE54" s="1267"/>
      <c r="BF54" s="1267"/>
      <c r="BG54" s="1267"/>
      <c r="BH54" s="1267"/>
      <c r="BI54" s="1267"/>
      <c r="BJ54" s="1267"/>
      <c r="BK54" s="1267"/>
      <c r="BL54" s="1267"/>
      <c r="BM54" s="1267"/>
      <c r="BN54" s="1267"/>
      <c r="BO54" s="1267"/>
      <c r="BP54" s="1268"/>
      <c r="BQ54" s="1268"/>
      <c r="BR54" s="1268"/>
      <c r="BS54" s="1268"/>
      <c r="BT54" s="1268"/>
      <c r="BU54" s="1268"/>
      <c r="BV54" s="1268"/>
      <c r="BW54" s="1268"/>
      <c r="BX54" s="1268"/>
      <c r="BY54" s="1268"/>
      <c r="BZ54" s="1268"/>
      <c r="CA54" s="1268"/>
      <c r="CB54" s="1268"/>
      <c r="CC54" s="1268"/>
      <c r="CD54" s="1268"/>
      <c r="CE54" s="1268"/>
      <c r="CF54" s="1268"/>
      <c r="CG54" s="1268"/>
      <c r="CH54" s="1268"/>
      <c r="CI54" s="1268"/>
      <c r="CJ54" s="1268"/>
      <c r="CK54" s="1268"/>
      <c r="CL54" s="1268"/>
      <c r="CM54" s="1268"/>
      <c r="CN54" s="1268"/>
      <c r="CO54" s="1268"/>
      <c r="CP54" s="1268"/>
      <c r="CQ54" s="1268"/>
      <c r="CR54" s="1268"/>
      <c r="CS54" s="1268"/>
      <c r="CT54" s="1268"/>
      <c r="CU54" s="1268"/>
      <c r="CV54" s="1268"/>
      <c r="CW54" s="1268"/>
      <c r="CX54" s="1268"/>
      <c r="CY54" s="1268"/>
      <c r="CZ54" s="1268"/>
      <c r="DA54" s="1268"/>
      <c r="DB54" s="1268"/>
      <c r="DC54" s="1268"/>
    </row>
    <row r="55" spans="1:109" ht="13" x14ac:dyDescent="0.2">
      <c r="A55" s="379"/>
      <c r="B55" s="365"/>
      <c r="G55" s="1262"/>
      <c r="H55" s="1262"/>
      <c r="I55" s="1262"/>
      <c r="J55" s="1262"/>
      <c r="K55" s="1271"/>
      <c r="L55" s="1271"/>
      <c r="M55" s="1271"/>
      <c r="N55" s="1271"/>
      <c r="AN55" s="1266" t="s">
        <v>580</v>
      </c>
      <c r="AO55" s="1266"/>
      <c r="AP55" s="1266"/>
      <c r="AQ55" s="1266"/>
      <c r="AR55" s="1266"/>
      <c r="AS55" s="1266"/>
      <c r="AT55" s="1266"/>
      <c r="AU55" s="1266"/>
      <c r="AV55" s="1266"/>
      <c r="AW55" s="1266"/>
      <c r="AX55" s="1266"/>
      <c r="AY55" s="1266"/>
      <c r="AZ55" s="1266"/>
      <c r="BA55" s="1266"/>
      <c r="BB55" s="1267" t="s">
        <v>579</v>
      </c>
      <c r="BC55" s="1267"/>
      <c r="BD55" s="1267"/>
      <c r="BE55" s="1267"/>
      <c r="BF55" s="1267"/>
      <c r="BG55" s="1267"/>
      <c r="BH55" s="1267"/>
      <c r="BI55" s="1267"/>
      <c r="BJ55" s="1267"/>
      <c r="BK55" s="1267"/>
      <c r="BL55" s="1267"/>
      <c r="BM55" s="1267"/>
      <c r="BN55" s="1267"/>
      <c r="BO55" s="1267"/>
      <c r="BP55" s="1268">
        <v>10.4</v>
      </c>
      <c r="BQ55" s="1268"/>
      <c r="BR55" s="1268"/>
      <c r="BS55" s="1268"/>
      <c r="BT55" s="1268"/>
      <c r="BU55" s="1268"/>
      <c r="BV55" s="1268"/>
      <c r="BW55" s="1268"/>
      <c r="BX55" s="1268">
        <v>10.9</v>
      </c>
      <c r="BY55" s="1268"/>
      <c r="BZ55" s="1268"/>
      <c r="CA55" s="1268"/>
      <c r="CB55" s="1268"/>
      <c r="CC55" s="1268"/>
      <c r="CD55" s="1268"/>
      <c r="CE55" s="1268"/>
      <c r="CF55" s="1268">
        <v>6.5</v>
      </c>
      <c r="CG55" s="1268"/>
      <c r="CH55" s="1268"/>
      <c r="CI55" s="1268"/>
      <c r="CJ55" s="1268"/>
      <c r="CK55" s="1268"/>
      <c r="CL55" s="1268"/>
      <c r="CM55" s="1268"/>
      <c r="CN55" s="1268">
        <v>0</v>
      </c>
      <c r="CO55" s="1268"/>
      <c r="CP55" s="1268"/>
      <c r="CQ55" s="1268"/>
      <c r="CR55" s="1268"/>
      <c r="CS55" s="1268"/>
      <c r="CT55" s="1268"/>
      <c r="CU55" s="1268"/>
      <c r="CV55" s="1270"/>
      <c r="CW55" s="1268"/>
      <c r="CX55" s="1268"/>
      <c r="CY55" s="1268"/>
      <c r="CZ55" s="1268"/>
      <c r="DA55" s="1268"/>
      <c r="DB55" s="1268"/>
      <c r="DC55" s="1268"/>
    </row>
    <row r="56" spans="1:109" ht="13" x14ac:dyDescent="0.2">
      <c r="A56" s="379"/>
      <c r="B56" s="365"/>
      <c r="G56" s="1262"/>
      <c r="H56" s="1262"/>
      <c r="I56" s="1262"/>
      <c r="J56" s="1262"/>
      <c r="K56" s="1271"/>
      <c r="L56" s="1271"/>
      <c r="M56" s="1271"/>
      <c r="N56" s="1271"/>
      <c r="AN56" s="1266"/>
      <c r="AO56" s="1266"/>
      <c r="AP56" s="1266"/>
      <c r="AQ56" s="1266"/>
      <c r="AR56" s="1266"/>
      <c r="AS56" s="1266"/>
      <c r="AT56" s="1266"/>
      <c r="AU56" s="1266"/>
      <c r="AV56" s="1266"/>
      <c r="AW56" s="1266"/>
      <c r="AX56" s="1266"/>
      <c r="AY56" s="1266"/>
      <c r="AZ56" s="1266"/>
      <c r="BA56" s="1266"/>
      <c r="BB56" s="1267"/>
      <c r="BC56" s="1267"/>
      <c r="BD56" s="1267"/>
      <c r="BE56" s="1267"/>
      <c r="BF56" s="1267"/>
      <c r="BG56" s="1267"/>
      <c r="BH56" s="1267"/>
      <c r="BI56" s="1267"/>
      <c r="BJ56" s="1267"/>
      <c r="BK56" s="1267"/>
      <c r="BL56" s="1267"/>
      <c r="BM56" s="1267"/>
      <c r="BN56" s="1267"/>
      <c r="BO56" s="1267"/>
      <c r="BP56" s="1268"/>
      <c r="BQ56" s="1268"/>
      <c r="BR56" s="1268"/>
      <c r="BS56" s="1268"/>
      <c r="BT56" s="1268"/>
      <c r="BU56" s="1268"/>
      <c r="BV56" s="1268"/>
      <c r="BW56" s="1268"/>
      <c r="BX56" s="1268"/>
      <c r="BY56" s="1268"/>
      <c r="BZ56" s="1268"/>
      <c r="CA56" s="1268"/>
      <c r="CB56" s="1268"/>
      <c r="CC56" s="1268"/>
      <c r="CD56" s="1268"/>
      <c r="CE56" s="1268"/>
      <c r="CF56" s="1268"/>
      <c r="CG56" s="1268"/>
      <c r="CH56" s="1268"/>
      <c r="CI56" s="1268"/>
      <c r="CJ56" s="1268"/>
      <c r="CK56" s="1268"/>
      <c r="CL56" s="1268"/>
      <c r="CM56" s="1268"/>
      <c r="CN56" s="1268"/>
      <c r="CO56" s="1268"/>
      <c r="CP56" s="1268"/>
      <c r="CQ56" s="1268"/>
      <c r="CR56" s="1268"/>
      <c r="CS56" s="1268"/>
      <c r="CT56" s="1268"/>
      <c r="CU56" s="1268"/>
      <c r="CV56" s="1268"/>
      <c r="CW56" s="1268"/>
      <c r="CX56" s="1268"/>
      <c r="CY56" s="1268"/>
      <c r="CZ56" s="1268"/>
      <c r="DA56" s="1268"/>
      <c r="DB56" s="1268"/>
      <c r="DC56" s="1268"/>
    </row>
    <row r="57" spans="1:109" s="379" customFormat="1" ht="13" x14ac:dyDescent="0.2">
      <c r="B57" s="385"/>
      <c r="G57" s="1262"/>
      <c r="H57" s="1262"/>
      <c r="I57" s="1274"/>
      <c r="J57" s="1274"/>
      <c r="K57" s="1271"/>
      <c r="L57" s="1271"/>
      <c r="M57" s="1271"/>
      <c r="N57" s="1271"/>
      <c r="AM57" s="364"/>
      <c r="AN57" s="1266"/>
      <c r="AO57" s="1266"/>
      <c r="AP57" s="1266"/>
      <c r="AQ57" s="1266"/>
      <c r="AR57" s="1266"/>
      <c r="AS57" s="1266"/>
      <c r="AT57" s="1266"/>
      <c r="AU57" s="1266"/>
      <c r="AV57" s="1266"/>
      <c r="AW57" s="1266"/>
      <c r="AX57" s="1266"/>
      <c r="AY57" s="1266"/>
      <c r="AZ57" s="1266"/>
      <c r="BA57" s="1266"/>
      <c r="BB57" s="1267" t="s">
        <v>578</v>
      </c>
      <c r="BC57" s="1267"/>
      <c r="BD57" s="1267"/>
      <c r="BE57" s="1267"/>
      <c r="BF57" s="1267"/>
      <c r="BG57" s="1267"/>
      <c r="BH57" s="1267"/>
      <c r="BI57" s="1267"/>
      <c r="BJ57" s="1267"/>
      <c r="BK57" s="1267"/>
      <c r="BL57" s="1267"/>
      <c r="BM57" s="1267"/>
      <c r="BN57" s="1267"/>
      <c r="BO57" s="1267"/>
      <c r="BP57" s="1268">
        <v>61.3</v>
      </c>
      <c r="BQ57" s="1268"/>
      <c r="BR57" s="1268"/>
      <c r="BS57" s="1268"/>
      <c r="BT57" s="1268"/>
      <c r="BU57" s="1268"/>
      <c r="BV57" s="1268"/>
      <c r="BW57" s="1268"/>
      <c r="BX57" s="1268">
        <v>62.2</v>
      </c>
      <c r="BY57" s="1268"/>
      <c r="BZ57" s="1268"/>
      <c r="CA57" s="1268"/>
      <c r="CB57" s="1268"/>
      <c r="CC57" s="1268"/>
      <c r="CD57" s="1268"/>
      <c r="CE57" s="1268"/>
      <c r="CF57" s="1268">
        <v>63.6</v>
      </c>
      <c r="CG57" s="1268"/>
      <c r="CH57" s="1268"/>
      <c r="CI57" s="1268"/>
      <c r="CJ57" s="1268"/>
      <c r="CK57" s="1268"/>
      <c r="CL57" s="1268"/>
      <c r="CM57" s="1268"/>
      <c r="CN57" s="1268">
        <v>64.7</v>
      </c>
      <c r="CO57" s="1268"/>
      <c r="CP57" s="1268"/>
      <c r="CQ57" s="1268"/>
      <c r="CR57" s="1268"/>
      <c r="CS57" s="1268"/>
      <c r="CT57" s="1268"/>
      <c r="CU57" s="1268"/>
      <c r="CV57" s="1270"/>
      <c r="CW57" s="1268"/>
      <c r="CX57" s="1268"/>
      <c r="CY57" s="1268"/>
      <c r="CZ57" s="1268"/>
      <c r="DA57" s="1268"/>
      <c r="DB57" s="1268"/>
      <c r="DC57" s="1268"/>
      <c r="DD57" s="390"/>
      <c r="DE57" s="385"/>
    </row>
    <row r="58" spans="1:109" s="379" customFormat="1" ht="13" x14ac:dyDescent="0.2">
      <c r="A58" s="364"/>
      <c r="B58" s="385"/>
      <c r="G58" s="1262"/>
      <c r="H58" s="1262"/>
      <c r="I58" s="1274"/>
      <c r="J58" s="1274"/>
      <c r="K58" s="1271"/>
      <c r="L58" s="1271"/>
      <c r="M58" s="1271"/>
      <c r="N58" s="1271"/>
      <c r="AM58" s="364"/>
      <c r="AN58" s="1266"/>
      <c r="AO58" s="1266"/>
      <c r="AP58" s="1266"/>
      <c r="AQ58" s="1266"/>
      <c r="AR58" s="1266"/>
      <c r="AS58" s="1266"/>
      <c r="AT58" s="1266"/>
      <c r="AU58" s="1266"/>
      <c r="AV58" s="1266"/>
      <c r="AW58" s="1266"/>
      <c r="AX58" s="1266"/>
      <c r="AY58" s="1266"/>
      <c r="AZ58" s="1266"/>
      <c r="BA58" s="1266"/>
      <c r="BB58" s="1267"/>
      <c r="BC58" s="1267"/>
      <c r="BD58" s="1267"/>
      <c r="BE58" s="1267"/>
      <c r="BF58" s="1267"/>
      <c r="BG58" s="1267"/>
      <c r="BH58" s="1267"/>
      <c r="BI58" s="1267"/>
      <c r="BJ58" s="1267"/>
      <c r="BK58" s="1267"/>
      <c r="BL58" s="1267"/>
      <c r="BM58" s="1267"/>
      <c r="BN58" s="1267"/>
      <c r="BO58" s="1267"/>
      <c r="BP58" s="1268"/>
      <c r="BQ58" s="1268"/>
      <c r="BR58" s="1268"/>
      <c r="BS58" s="1268"/>
      <c r="BT58" s="1268"/>
      <c r="BU58" s="1268"/>
      <c r="BV58" s="1268"/>
      <c r="BW58" s="1268"/>
      <c r="BX58" s="1268"/>
      <c r="BY58" s="1268"/>
      <c r="BZ58" s="1268"/>
      <c r="CA58" s="1268"/>
      <c r="CB58" s="1268"/>
      <c r="CC58" s="1268"/>
      <c r="CD58" s="1268"/>
      <c r="CE58" s="1268"/>
      <c r="CF58" s="1268"/>
      <c r="CG58" s="1268"/>
      <c r="CH58" s="1268"/>
      <c r="CI58" s="1268"/>
      <c r="CJ58" s="1268"/>
      <c r="CK58" s="1268"/>
      <c r="CL58" s="1268"/>
      <c r="CM58" s="1268"/>
      <c r="CN58" s="1268"/>
      <c r="CO58" s="1268"/>
      <c r="CP58" s="1268"/>
      <c r="CQ58" s="1268"/>
      <c r="CR58" s="1268"/>
      <c r="CS58" s="1268"/>
      <c r="CT58" s="1268"/>
      <c r="CU58" s="1268"/>
      <c r="CV58" s="1268"/>
      <c r="CW58" s="1268"/>
      <c r="CX58" s="1268"/>
      <c r="CY58" s="1268"/>
      <c r="CZ58" s="1268"/>
      <c r="DA58" s="1268"/>
      <c r="DB58" s="1268"/>
      <c r="DC58" s="1268"/>
      <c r="DD58" s="390"/>
      <c r="DE58" s="385"/>
    </row>
    <row r="59" spans="1:109" s="379" customFormat="1" ht="13"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5" x14ac:dyDescent="0.2">
      <c r="B63" s="383" t="s">
        <v>577</v>
      </c>
    </row>
    <row r="64" spans="1:109" ht="13" x14ac:dyDescent="0.2">
      <c r="B64" s="365"/>
      <c r="G64" s="380"/>
      <c r="I64" s="382"/>
      <c r="J64" s="382"/>
      <c r="K64" s="382"/>
      <c r="L64" s="382"/>
      <c r="M64" s="382"/>
      <c r="N64" s="381"/>
      <c r="AM64" s="380"/>
      <c r="AN64" s="380" t="s">
        <v>576</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 x14ac:dyDescent="0.2">
      <c r="B65" s="365"/>
      <c r="AN65" s="1272" t="s">
        <v>585</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 x14ac:dyDescent="0.2">
      <c r="B66" s="365"/>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 x14ac:dyDescent="0.2">
      <c r="B67" s="365"/>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 x14ac:dyDescent="0.2">
      <c r="B68" s="365"/>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 x14ac:dyDescent="0.2">
      <c r="B69" s="365"/>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 x14ac:dyDescent="0.2">
      <c r="B71" s="365"/>
      <c r="G71" s="374"/>
      <c r="I71" s="377"/>
      <c r="J71" s="376"/>
      <c r="K71" s="376"/>
      <c r="L71" s="375"/>
      <c r="M71" s="376"/>
      <c r="N71" s="375"/>
      <c r="AM71" s="374"/>
      <c r="AN71" s="364" t="s">
        <v>575</v>
      </c>
    </row>
    <row r="72" spans="2:107" ht="13" x14ac:dyDescent="0.2">
      <c r="B72" s="365"/>
      <c r="G72" s="1262"/>
      <c r="H72" s="1262"/>
      <c r="I72" s="1262"/>
      <c r="J72" s="1262"/>
      <c r="K72" s="373"/>
      <c r="L72" s="373"/>
      <c r="M72" s="372"/>
      <c r="N72" s="372"/>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525</v>
      </c>
      <c r="BQ72" s="1266"/>
      <c r="BR72" s="1266"/>
      <c r="BS72" s="1266"/>
      <c r="BT72" s="1266"/>
      <c r="BU72" s="1266"/>
      <c r="BV72" s="1266"/>
      <c r="BW72" s="1266"/>
      <c r="BX72" s="1266" t="s">
        <v>526</v>
      </c>
      <c r="BY72" s="1266"/>
      <c r="BZ72" s="1266"/>
      <c r="CA72" s="1266"/>
      <c r="CB72" s="1266"/>
      <c r="CC72" s="1266"/>
      <c r="CD72" s="1266"/>
      <c r="CE72" s="1266"/>
      <c r="CF72" s="1266" t="s">
        <v>527</v>
      </c>
      <c r="CG72" s="1266"/>
      <c r="CH72" s="1266"/>
      <c r="CI72" s="1266"/>
      <c r="CJ72" s="1266"/>
      <c r="CK72" s="1266"/>
      <c r="CL72" s="1266"/>
      <c r="CM72" s="1266"/>
      <c r="CN72" s="1266" t="s">
        <v>528</v>
      </c>
      <c r="CO72" s="1266"/>
      <c r="CP72" s="1266"/>
      <c r="CQ72" s="1266"/>
      <c r="CR72" s="1266"/>
      <c r="CS72" s="1266"/>
      <c r="CT72" s="1266"/>
      <c r="CU72" s="1266"/>
      <c r="CV72" s="1266" t="s">
        <v>529</v>
      </c>
      <c r="CW72" s="1266"/>
      <c r="CX72" s="1266"/>
      <c r="CY72" s="1266"/>
      <c r="CZ72" s="1266"/>
      <c r="DA72" s="1266"/>
      <c r="DB72" s="1266"/>
      <c r="DC72" s="1266"/>
    </row>
    <row r="73" spans="2:107" ht="13" x14ac:dyDescent="0.2">
      <c r="B73" s="365"/>
      <c r="G73" s="1269"/>
      <c r="H73" s="1269"/>
      <c r="I73" s="1269"/>
      <c r="J73" s="1269"/>
      <c r="K73" s="1275"/>
      <c r="L73" s="1275"/>
      <c r="M73" s="1275"/>
      <c r="N73" s="1275"/>
      <c r="AM73" s="371"/>
      <c r="AN73" s="1267" t="s">
        <v>574</v>
      </c>
      <c r="AO73" s="1267"/>
      <c r="AP73" s="1267"/>
      <c r="AQ73" s="1267"/>
      <c r="AR73" s="1267"/>
      <c r="AS73" s="1267"/>
      <c r="AT73" s="1267"/>
      <c r="AU73" s="1267"/>
      <c r="AV73" s="1267"/>
      <c r="AW73" s="1267"/>
      <c r="AX73" s="1267"/>
      <c r="AY73" s="1267"/>
      <c r="AZ73" s="1267"/>
      <c r="BA73" s="1267"/>
      <c r="BB73" s="1267" t="s">
        <v>570</v>
      </c>
      <c r="BC73" s="1267"/>
      <c r="BD73" s="1267"/>
      <c r="BE73" s="1267"/>
      <c r="BF73" s="1267"/>
      <c r="BG73" s="1267"/>
      <c r="BH73" s="1267"/>
      <c r="BI73" s="1267"/>
      <c r="BJ73" s="1267"/>
      <c r="BK73" s="1267"/>
      <c r="BL73" s="1267"/>
      <c r="BM73" s="1267"/>
      <c r="BN73" s="1267"/>
      <c r="BO73" s="1267"/>
      <c r="BP73" s="1268"/>
      <c r="BQ73" s="1268"/>
      <c r="BR73" s="1268"/>
      <c r="BS73" s="1268"/>
      <c r="BT73" s="1268"/>
      <c r="BU73" s="1268"/>
      <c r="BV73" s="1268"/>
      <c r="BW73" s="1268"/>
      <c r="BX73" s="1268"/>
      <c r="BY73" s="1268"/>
      <c r="BZ73" s="1268"/>
      <c r="CA73" s="1268"/>
      <c r="CB73" s="1268"/>
      <c r="CC73" s="1268"/>
      <c r="CD73" s="1268"/>
      <c r="CE73" s="1268"/>
      <c r="CF73" s="1268"/>
      <c r="CG73" s="1268"/>
      <c r="CH73" s="1268"/>
      <c r="CI73" s="1268"/>
      <c r="CJ73" s="1268"/>
      <c r="CK73" s="1268"/>
      <c r="CL73" s="1268"/>
      <c r="CM73" s="1268"/>
      <c r="CN73" s="1268"/>
      <c r="CO73" s="1268"/>
      <c r="CP73" s="1268"/>
      <c r="CQ73" s="1268"/>
      <c r="CR73" s="1268"/>
      <c r="CS73" s="1268"/>
      <c r="CT73" s="1268"/>
      <c r="CU73" s="1268"/>
      <c r="CV73" s="1268"/>
      <c r="CW73" s="1268"/>
      <c r="CX73" s="1268"/>
      <c r="CY73" s="1268"/>
      <c r="CZ73" s="1268"/>
      <c r="DA73" s="1268"/>
      <c r="DB73" s="1268"/>
      <c r="DC73" s="1268"/>
    </row>
    <row r="74" spans="2:107" ht="13" x14ac:dyDescent="0.2">
      <c r="B74" s="365"/>
      <c r="G74" s="1269"/>
      <c r="H74" s="1269"/>
      <c r="I74" s="1269"/>
      <c r="J74" s="1269"/>
      <c r="K74" s="1275"/>
      <c r="L74" s="1275"/>
      <c r="M74" s="1275"/>
      <c r="N74" s="1275"/>
      <c r="AM74" s="371"/>
      <c r="AN74" s="1267"/>
      <c r="AO74" s="1267"/>
      <c r="AP74" s="1267"/>
      <c r="AQ74" s="1267"/>
      <c r="AR74" s="1267"/>
      <c r="AS74" s="1267"/>
      <c r="AT74" s="1267"/>
      <c r="AU74" s="1267"/>
      <c r="AV74" s="1267"/>
      <c r="AW74" s="1267"/>
      <c r="AX74" s="1267"/>
      <c r="AY74" s="1267"/>
      <c r="AZ74" s="1267"/>
      <c r="BA74" s="1267"/>
      <c r="BB74" s="1267"/>
      <c r="BC74" s="1267"/>
      <c r="BD74" s="1267"/>
      <c r="BE74" s="1267"/>
      <c r="BF74" s="1267"/>
      <c r="BG74" s="1267"/>
      <c r="BH74" s="1267"/>
      <c r="BI74" s="1267"/>
      <c r="BJ74" s="1267"/>
      <c r="BK74" s="1267"/>
      <c r="BL74" s="1267"/>
      <c r="BM74" s="1267"/>
      <c r="BN74" s="1267"/>
      <c r="BO74" s="1267"/>
      <c r="BP74" s="1268"/>
      <c r="BQ74" s="1268"/>
      <c r="BR74" s="1268"/>
      <c r="BS74" s="1268"/>
      <c r="BT74" s="1268"/>
      <c r="BU74" s="1268"/>
      <c r="BV74" s="1268"/>
      <c r="BW74" s="1268"/>
      <c r="BX74" s="1268"/>
      <c r="BY74" s="1268"/>
      <c r="BZ74" s="1268"/>
      <c r="CA74" s="1268"/>
      <c r="CB74" s="1268"/>
      <c r="CC74" s="1268"/>
      <c r="CD74" s="1268"/>
      <c r="CE74" s="1268"/>
      <c r="CF74" s="1268"/>
      <c r="CG74" s="1268"/>
      <c r="CH74" s="1268"/>
      <c r="CI74" s="1268"/>
      <c r="CJ74" s="1268"/>
      <c r="CK74" s="1268"/>
      <c r="CL74" s="1268"/>
      <c r="CM74" s="1268"/>
      <c r="CN74" s="1268"/>
      <c r="CO74" s="1268"/>
      <c r="CP74" s="1268"/>
      <c r="CQ74" s="1268"/>
      <c r="CR74" s="1268"/>
      <c r="CS74" s="1268"/>
      <c r="CT74" s="1268"/>
      <c r="CU74" s="1268"/>
      <c r="CV74" s="1268"/>
      <c r="CW74" s="1268"/>
      <c r="CX74" s="1268"/>
      <c r="CY74" s="1268"/>
      <c r="CZ74" s="1268"/>
      <c r="DA74" s="1268"/>
      <c r="DB74" s="1268"/>
      <c r="DC74" s="1268"/>
    </row>
    <row r="75" spans="2:107" ht="13" x14ac:dyDescent="0.2">
      <c r="B75" s="365"/>
      <c r="G75" s="1269"/>
      <c r="H75" s="1269"/>
      <c r="I75" s="1262"/>
      <c r="J75" s="1262"/>
      <c r="K75" s="1271"/>
      <c r="L75" s="1271"/>
      <c r="M75" s="1271"/>
      <c r="N75" s="1271"/>
      <c r="AM75" s="371"/>
      <c r="AN75" s="1267"/>
      <c r="AO75" s="1267"/>
      <c r="AP75" s="1267"/>
      <c r="AQ75" s="1267"/>
      <c r="AR75" s="1267"/>
      <c r="AS75" s="1267"/>
      <c r="AT75" s="1267"/>
      <c r="AU75" s="1267"/>
      <c r="AV75" s="1267"/>
      <c r="AW75" s="1267"/>
      <c r="AX75" s="1267"/>
      <c r="AY75" s="1267"/>
      <c r="AZ75" s="1267"/>
      <c r="BA75" s="1267"/>
      <c r="BB75" s="1267" t="s">
        <v>573</v>
      </c>
      <c r="BC75" s="1267"/>
      <c r="BD75" s="1267"/>
      <c r="BE75" s="1267"/>
      <c r="BF75" s="1267"/>
      <c r="BG75" s="1267"/>
      <c r="BH75" s="1267"/>
      <c r="BI75" s="1267"/>
      <c r="BJ75" s="1267"/>
      <c r="BK75" s="1267"/>
      <c r="BL75" s="1267"/>
      <c r="BM75" s="1267"/>
      <c r="BN75" s="1267"/>
      <c r="BO75" s="1267"/>
      <c r="BP75" s="1268">
        <v>1.9</v>
      </c>
      <c r="BQ75" s="1268"/>
      <c r="BR75" s="1268"/>
      <c r="BS75" s="1268"/>
      <c r="BT75" s="1268"/>
      <c r="BU75" s="1268"/>
      <c r="BV75" s="1268"/>
      <c r="BW75" s="1268"/>
      <c r="BX75" s="1268">
        <v>2.6</v>
      </c>
      <c r="BY75" s="1268"/>
      <c r="BZ75" s="1268"/>
      <c r="CA75" s="1268"/>
      <c r="CB75" s="1268"/>
      <c r="CC75" s="1268"/>
      <c r="CD75" s="1268"/>
      <c r="CE75" s="1268"/>
      <c r="CF75" s="1268">
        <v>3.2</v>
      </c>
      <c r="CG75" s="1268"/>
      <c r="CH75" s="1268"/>
      <c r="CI75" s="1268"/>
      <c r="CJ75" s="1268"/>
      <c r="CK75" s="1268"/>
      <c r="CL75" s="1268"/>
      <c r="CM75" s="1268"/>
      <c r="CN75" s="1268">
        <v>4</v>
      </c>
      <c r="CO75" s="1268"/>
      <c r="CP75" s="1268"/>
      <c r="CQ75" s="1268"/>
      <c r="CR75" s="1268"/>
      <c r="CS75" s="1268"/>
      <c r="CT75" s="1268"/>
      <c r="CU75" s="1268"/>
      <c r="CV75" s="1268">
        <v>4.2</v>
      </c>
      <c r="CW75" s="1268"/>
      <c r="CX75" s="1268"/>
      <c r="CY75" s="1268"/>
      <c r="CZ75" s="1268"/>
      <c r="DA75" s="1268"/>
      <c r="DB75" s="1268"/>
      <c r="DC75" s="1268"/>
    </row>
    <row r="76" spans="2:107" ht="13" x14ac:dyDescent="0.2">
      <c r="B76" s="365"/>
      <c r="G76" s="1269"/>
      <c r="H76" s="1269"/>
      <c r="I76" s="1262"/>
      <c r="J76" s="1262"/>
      <c r="K76" s="1271"/>
      <c r="L76" s="1271"/>
      <c r="M76" s="1271"/>
      <c r="N76" s="1271"/>
      <c r="AM76" s="371"/>
      <c r="AN76" s="1267"/>
      <c r="AO76" s="1267"/>
      <c r="AP76" s="1267"/>
      <c r="AQ76" s="1267"/>
      <c r="AR76" s="1267"/>
      <c r="AS76" s="1267"/>
      <c r="AT76" s="1267"/>
      <c r="AU76" s="1267"/>
      <c r="AV76" s="1267"/>
      <c r="AW76" s="1267"/>
      <c r="AX76" s="1267"/>
      <c r="AY76" s="1267"/>
      <c r="AZ76" s="1267"/>
      <c r="BA76" s="1267"/>
      <c r="BB76" s="1267"/>
      <c r="BC76" s="1267"/>
      <c r="BD76" s="1267"/>
      <c r="BE76" s="1267"/>
      <c r="BF76" s="1267"/>
      <c r="BG76" s="1267"/>
      <c r="BH76" s="1267"/>
      <c r="BI76" s="1267"/>
      <c r="BJ76" s="1267"/>
      <c r="BK76" s="1267"/>
      <c r="BL76" s="1267"/>
      <c r="BM76" s="1267"/>
      <c r="BN76" s="1267"/>
      <c r="BO76" s="1267"/>
      <c r="BP76" s="1268"/>
      <c r="BQ76" s="1268"/>
      <c r="BR76" s="1268"/>
      <c r="BS76" s="1268"/>
      <c r="BT76" s="1268"/>
      <c r="BU76" s="1268"/>
      <c r="BV76" s="1268"/>
      <c r="BW76" s="1268"/>
      <c r="BX76" s="1268"/>
      <c r="BY76" s="1268"/>
      <c r="BZ76" s="1268"/>
      <c r="CA76" s="1268"/>
      <c r="CB76" s="1268"/>
      <c r="CC76" s="1268"/>
      <c r="CD76" s="1268"/>
      <c r="CE76" s="1268"/>
      <c r="CF76" s="1268"/>
      <c r="CG76" s="1268"/>
      <c r="CH76" s="1268"/>
      <c r="CI76" s="1268"/>
      <c r="CJ76" s="1268"/>
      <c r="CK76" s="1268"/>
      <c r="CL76" s="1268"/>
      <c r="CM76" s="1268"/>
      <c r="CN76" s="1268"/>
      <c r="CO76" s="1268"/>
      <c r="CP76" s="1268"/>
      <c r="CQ76" s="1268"/>
      <c r="CR76" s="1268"/>
      <c r="CS76" s="1268"/>
      <c r="CT76" s="1268"/>
      <c r="CU76" s="1268"/>
      <c r="CV76" s="1268"/>
      <c r="CW76" s="1268"/>
      <c r="CX76" s="1268"/>
      <c r="CY76" s="1268"/>
      <c r="CZ76" s="1268"/>
      <c r="DA76" s="1268"/>
      <c r="DB76" s="1268"/>
      <c r="DC76" s="1268"/>
    </row>
    <row r="77" spans="2:107" ht="13" x14ac:dyDescent="0.2">
      <c r="B77" s="365"/>
      <c r="G77" s="1262"/>
      <c r="H77" s="1262"/>
      <c r="I77" s="1262"/>
      <c r="J77" s="1262"/>
      <c r="K77" s="1275"/>
      <c r="L77" s="1275"/>
      <c r="M77" s="1275"/>
      <c r="N77" s="1275"/>
      <c r="AN77" s="1266" t="s">
        <v>572</v>
      </c>
      <c r="AO77" s="1266"/>
      <c r="AP77" s="1266"/>
      <c r="AQ77" s="1266"/>
      <c r="AR77" s="1266"/>
      <c r="AS77" s="1266"/>
      <c r="AT77" s="1266"/>
      <c r="AU77" s="1266"/>
      <c r="AV77" s="1266"/>
      <c r="AW77" s="1266"/>
      <c r="AX77" s="1266"/>
      <c r="AY77" s="1266"/>
      <c r="AZ77" s="1266"/>
      <c r="BA77" s="1266"/>
      <c r="BB77" s="1267" t="s">
        <v>571</v>
      </c>
      <c r="BC77" s="1267"/>
      <c r="BD77" s="1267"/>
      <c r="BE77" s="1267"/>
      <c r="BF77" s="1267"/>
      <c r="BG77" s="1267"/>
      <c r="BH77" s="1267"/>
      <c r="BI77" s="1267"/>
      <c r="BJ77" s="1267"/>
      <c r="BK77" s="1267"/>
      <c r="BL77" s="1267"/>
      <c r="BM77" s="1267"/>
      <c r="BN77" s="1267"/>
      <c r="BO77" s="1267"/>
      <c r="BP77" s="1268">
        <v>10.4</v>
      </c>
      <c r="BQ77" s="1268"/>
      <c r="BR77" s="1268"/>
      <c r="BS77" s="1268"/>
      <c r="BT77" s="1268"/>
      <c r="BU77" s="1268"/>
      <c r="BV77" s="1268"/>
      <c r="BW77" s="1268"/>
      <c r="BX77" s="1268">
        <v>10.9</v>
      </c>
      <c r="BY77" s="1268"/>
      <c r="BZ77" s="1268"/>
      <c r="CA77" s="1268"/>
      <c r="CB77" s="1268"/>
      <c r="CC77" s="1268"/>
      <c r="CD77" s="1268"/>
      <c r="CE77" s="1268"/>
      <c r="CF77" s="1268">
        <v>6.5</v>
      </c>
      <c r="CG77" s="1268"/>
      <c r="CH77" s="1268"/>
      <c r="CI77" s="1268"/>
      <c r="CJ77" s="1268"/>
      <c r="CK77" s="1268"/>
      <c r="CL77" s="1268"/>
      <c r="CM77" s="1268"/>
      <c r="CN77" s="1268">
        <v>0</v>
      </c>
      <c r="CO77" s="1268"/>
      <c r="CP77" s="1268"/>
      <c r="CQ77" s="1268"/>
      <c r="CR77" s="1268"/>
      <c r="CS77" s="1268"/>
      <c r="CT77" s="1268"/>
      <c r="CU77" s="1268"/>
      <c r="CV77" s="1268">
        <v>0</v>
      </c>
      <c r="CW77" s="1268"/>
      <c r="CX77" s="1268"/>
      <c r="CY77" s="1268"/>
      <c r="CZ77" s="1268"/>
      <c r="DA77" s="1268"/>
      <c r="DB77" s="1268"/>
      <c r="DC77" s="1268"/>
    </row>
    <row r="78" spans="2:107" ht="13" x14ac:dyDescent="0.2">
      <c r="B78" s="365"/>
      <c r="G78" s="1262"/>
      <c r="H78" s="1262"/>
      <c r="I78" s="1262"/>
      <c r="J78" s="1262"/>
      <c r="K78" s="1275"/>
      <c r="L78" s="1275"/>
      <c r="M78" s="1275"/>
      <c r="N78" s="1275"/>
      <c r="AN78" s="1266"/>
      <c r="AO78" s="1266"/>
      <c r="AP78" s="1266"/>
      <c r="AQ78" s="1266"/>
      <c r="AR78" s="1266"/>
      <c r="AS78" s="1266"/>
      <c r="AT78" s="1266"/>
      <c r="AU78" s="1266"/>
      <c r="AV78" s="1266"/>
      <c r="AW78" s="1266"/>
      <c r="AX78" s="1266"/>
      <c r="AY78" s="1266"/>
      <c r="AZ78" s="1266"/>
      <c r="BA78" s="1266"/>
      <c r="BB78" s="1267"/>
      <c r="BC78" s="1267"/>
      <c r="BD78" s="1267"/>
      <c r="BE78" s="1267"/>
      <c r="BF78" s="1267"/>
      <c r="BG78" s="1267"/>
      <c r="BH78" s="1267"/>
      <c r="BI78" s="1267"/>
      <c r="BJ78" s="1267"/>
      <c r="BK78" s="1267"/>
      <c r="BL78" s="1267"/>
      <c r="BM78" s="1267"/>
      <c r="BN78" s="1267"/>
      <c r="BO78" s="1267"/>
      <c r="BP78" s="1268"/>
      <c r="BQ78" s="1268"/>
      <c r="BR78" s="1268"/>
      <c r="BS78" s="1268"/>
      <c r="BT78" s="1268"/>
      <c r="BU78" s="1268"/>
      <c r="BV78" s="1268"/>
      <c r="BW78" s="1268"/>
      <c r="BX78" s="1268"/>
      <c r="BY78" s="1268"/>
      <c r="BZ78" s="1268"/>
      <c r="CA78" s="1268"/>
      <c r="CB78" s="1268"/>
      <c r="CC78" s="1268"/>
      <c r="CD78" s="1268"/>
      <c r="CE78" s="1268"/>
      <c r="CF78" s="1268"/>
      <c r="CG78" s="1268"/>
      <c r="CH78" s="1268"/>
      <c r="CI78" s="1268"/>
      <c r="CJ78" s="1268"/>
      <c r="CK78" s="1268"/>
      <c r="CL78" s="1268"/>
      <c r="CM78" s="1268"/>
      <c r="CN78" s="1268"/>
      <c r="CO78" s="1268"/>
      <c r="CP78" s="1268"/>
      <c r="CQ78" s="1268"/>
      <c r="CR78" s="1268"/>
      <c r="CS78" s="1268"/>
      <c r="CT78" s="1268"/>
      <c r="CU78" s="1268"/>
      <c r="CV78" s="1268"/>
      <c r="CW78" s="1268"/>
      <c r="CX78" s="1268"/>
      <c r="CY78" s="1268"/>
      <c r="CZ78" s="1268"/>
      <c r="DA78" s="1268"/>
      <c r="DB78" s="1268"/>
      <c r="DC78" s="1268"/>
    </row>
    <row r="79" spans="2:107" ht="13" x14ac:dyDescent="0.2">
      <c r="B79" s="365"/>
      <c r="G79" s="1262"/>
      <c r="H79" s="1262"/>
      <c r="I79" s="1274"/>
      <c r="J79" s="1274"/>
      <c r="K79" s="1276"/>
      <c r="L79" s="1276"/>
      <c r="M79" s="1276"/>
      <c r="N79" s="1276"/>
      <c r="AN79" s="1266"/>
      <c r="AO79" s="1266"/>
      <c r="AP79" s="1266"/>
      <c r="AQ79" s="1266"/>
      <c r="AR79" s="1266"/>
      <c r="AS79" s="1266"/>
      <c r="AT79" s="1266"/>
      <c r="AU79" s="1266"/>
      <c r="AV79" s="1266"/>
      <c r="AW79" s="1266"/>
      <c r="AX79" s="1266"/>
      <c r="AY79" s="1266"/>
      <c r="AZ79" s="1266"/>
      <c r="BA79" s="1266"/>
      <c r="BB79" s="1267" t="s">
        <v>569</v>
      </c>
      <c r="BC79" s="1267"/>
      <c r="BD79" s="1267"/>
      <c r="BE79" s="1267"/>
      <c r="BF79" s="1267"/>
      <c r="BG79" s="1267"/>
      <c r="BH79" s="1267"/>
      <c r="BI79" s="1267"/>
      <c r="BJ79" s="1267"/>
      <c r="BK79" s="1267"/>
      <c r="BL79" s="1267"/>
      <c r="BM79" s="1267"/>
      <c r="BN79" s="1267"/>
      <c r="BO79" s="1267"/>
      <c r="BP79" s="1268">
        <v>6.6</v>
      </c>
      <c r="BQ79" s="1268"/>
      <c r="BR79" s="1268"/>
      <c r="BS79" s="1268"/>
      <c r="BT79" s="1268"/>
      <c r="BU79" s="1268"/>
      <c r="BV79" s="1268"/>
      <c r="BW79" s="1268"/>
      <c r="BX79" s="1268">
        <v>5.9</v>
      </c>
      <c r="BY79" s="1268"/>
      <c r="BZ79" s="1268"/>
      <c r="CA79" s="1268"/>
      <c r="CB79" s="1268"/>
      <c r="CC79" s="1268"/>
      <c r="CD79" s="1268"/>
      <c r="CE79" s="1268"/>
      <c r="CF79" s="1268">
        <v>5.9</v>
      </c>
      <c r="CG79" s="1268"/>
      <c r="CH79" s="1268"/>
      <c r="CI79" s="1268"/>
      <c r="CJ79" s="1268"/>
      <c r="CK79" s="1268"/>
      <c r="CL79" s="1268"/>
      <c r="CM79" s="1268"/>
      <c r="CN79" s="1268">
        <v>6.1</v>
      </c>
      <c r="CO79" s="1268"/>
      <c r="CP79" s="1268"/>
      <c r="CQ79" s="1268"/>
      <c r="CR79" s="1268"/>
      <c r="CS79" s="1268"/>
      <c r="CT79" s="1268"/>
      <c r="CU79" s="1268"/>
      <c r="CV79" s="1268">
        <v>6.5</v>
      </c>
      <c r="CW79" s="1268"/>
      <c r="CX79" s="1268"/>
      <c r="CY79" s="1268"/>
      <c r="CZ79" s="1268"/>
      <c r="DA79" s="1268"/>
      <c r="DB79" s="1268"/>
      <c r="DC79" s="1268"/>
    </row>
    <row r="80" spans="2:107" ht="13" x14ac:dyDescent="0.2">
      <c r="B80" s="365"/>
      <c r="G80" s="1262"/>
      <c r="H80" s="1262"/>
      <c r="I80" s="1274"/>
      <c r="J80" s="1274"/>
      <c r="K80" s="1276"/>
      <c r="L80" s="1276"/>
      <c r="M80" s="1276"/>
      <c r="N80" s="1276"/>
      <c r="AN80" s="1266"/>
      <c r="AO80" s="1266"/>
      <c r="AP80" s="1266"/>
      <c r="AQ80" s="1266"/>
      <c r="AR80" s="1266"/>
      <c r="AS80" s="1266"/>
      <c r="AT80" s="1266"/>
      <c r="AU80" s="1266"/>
      <c r="AV80" s="1266"/>
      <c r="AW80" s="1266"/>
      <c r="AX80" s="1266"/>
      <c r="AY80" s="1266"/>
      <c r="AZ80" s="1266"/>
      <c r="BA80" s="1266"/>
      <c r="BB80" s="1267"/>
      <c r="BC80" s="1267"/>
      <c r="BD80" s="1267"/>
      <c r="BE80" s="1267"/>
      <c r="BF80" s="1267"/>
      <c r="BG80" s="1267"/>
      <c r="BH80" s="1267"/>
      <c r="BI80" s="1267"/>
      <c r="BJ80" s="1267"/>
      <c r="BK80" s="1267"/>
      <c r="BL80" s="1267"/>
      <c r="BM80" s="1267"/>
      <c r="BN80" s="1267"/>
      <c r="BO80" s="1267"/>
      <c r="BP80" s="1268"/>
      <c r="BQ80" s="1268"/>
      <c r="BR80" s="1268"/>
      <c r="BS80" s="1268"/>
      <c r="BT80" s="1268"/>
      <c r="BU80" s="1268"/>
      <c r="BV80" s="1268"/>
      <c r="BW80" s="1268"/>
      <c r="BX80" s="1268"/>
      <c r="BY80" s="1268"/>
      <c r="BZ80" s="1268"/>
      <c r="CA80" s="1268"/>
      <c r="CB80" s="1268"/>
      <c r="CC80" s="1268"/>
      <c r="CD80" s="1268"/>
      <c r="CE80" s="1268"/>
      <c r="CF80" s="1268"/>
      <c r="CG80" s="1268"/>
      <c r="CH80" s="1268"/>
      <c r="CI80" s="1268"/>
      <c r="CJ80" s="1268"/>
      <c r="CK80" s="1268"/>
      <c r="CL80" s="1268"/>
      <c r="CM80" s="1268"/>
      <c r="CN80" s="1268"/>
      <c r="CO80" s="1268"/>
      <c r="CP80" s="1268"/>
      <c r="CQ80" s="1268"/>
      <c r="CR80" s="1268"/>
      <c r="CS80" s="1268"/>
      <c r="CT80" s="1268"/>
      <c r="CU80" s="1268"/>
      <c r="CV80" s="1268"/>
      <c r="CW80" s="1268"/>
      <c r="CX80" s="1268"/>
      <c r="CY80" s="1268"/>
      <c r="CZ80" s="1268"/>
      <c r="DA80" s="1268"/>
      <c r="DB80" s="1268"/>
      <c r="DC80" s="1268"/>
    </row>
    <row r="81" spans="2:109" ht="13" x14ac:dyDescent="0.2">
      <c r="B81" s="365"/>
    </row>
    <row r="82" spans="2:109" ht="16.5"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 x14ac:dyDescent="0.2">
      <c r="DD84" s="364"/>
      <c r="DE84" s="364"/>
    </row>
    <row r="85" spans="2:109" ht="13" x14ac:dyDescent="0.2">
      <c r="DD85" s="364"/>
      <c r="DE85" s="364"/>
    </row>
  </sheetData>
  <sheetProtection algorithmName="SHA-512" hashValue="RZZbUwwgwl4cadscXKAkjiZTo7beNayeE4Ad+XVQ7KBJLz+3GmDxd5qnn0pAmDJNjL7er5Kv9j2rA8vlYElt6w==" saltValue="ocmQAI1y92QR9+xzOE32gw==" spinCount="100000" sheet="1" objects="1" scenarios="1" formatCells="0"/>
  <dataConsolidate/>
  <mergeCells count="112">
    <mergeCell ref="BB77:BO78"/>
    <mergeCell ref="BP77:BW78"/>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583</v>
      </c>
    </row>
  </sheetData>
  <sheetProtection algorithmName="SHA-512" hashValue="dJVHt9jzN0EjsUb1m8eDPV0XLnNfYBuX474GS8hAa/Jgj1npT38/bxFmJ+mUy5j7xbm91q1UhcsWItuc8fZGkQ==" saltValue="jERSh+KhSXvpDVCrkUERa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584</v>
      </c>
    </row>
  </sheetData>
  <sheetProtection algorithmName="SHA-512" hashValue="dx/UppHVwP1f/Yusvj+4ecr4baUO/aowPid3ciQpOGnnwYa8ufNf+yizWxua7xmFvHCrf0HdgWUoiPeC4Pur2A==" saltValue="cRVZ+/gLkGt2zDAXRMvb2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38073</v>
      </c>
      <c r="E3" s="156"/>
      <c r="F3" s="157">
        <v>59119</v>
      </c>
      <c r="G3" s="158"/>
      <c r="H3" s="159"/>
    </row>
    <row r="4" spans="1:8" x14ac:dyDescent="0.2">
      <c r="A4" s="160"/>
      <c r="B4" s="161"/>
      <c r="C4" s="162"/>
      <c r="D4" s="163">
        <v>14998</v>
      </c>
      <c r="E4" s="164"/>
      <c r="F4" s="165">
        <v>29900</v>
      </c>
      <c r="G4" s="166"/>
      <c r="H4" s="167"/>
    </row>
    <row r="5" spans="1:8" x14ac:dyDescent="0.2">
      <c r="A5" s="148" t="s">
        <v>519</v>
      </c>
      <c r="B5" s="153"/>
      <c r="C5" s="154"/>
      <c r="D5" s="155">
        <v>39047</v>
      </c>
      <c r="E5" s="156"/>
      <c r="F5" s="157">
        <v>53895</v>
      </c>
      <c r="G5" s="158"/>
      <c r="H5" s="159"/>
    </row>
    <row r="6" spans="1:8" x14ac:dyDescent="0.2">
      <c r="A6" s="160"/>
      <c r="B6" s="161"/>
      <c r="C6" s="162"/>
      <c r="D6" s="163">
        <v>27381</v>
      </c>
      <c r="E6" s="164"/>
      <c r="F6" s="165">
        <v>31224</v>
      </c>
      <c r="G6" s="166"/>
      <c r="H6" s="167"/>
    </row>
    <row r="7" spans="1:8" x14ac:dyDescent="0.2">
      <c r="A7" s="148" t="s">
        <v>520</v>
      </c>
      <c r="B7" s="153"/>
      <c r="C7" s="154"/>
      <c r="D7" s="155">
        <v>31269</v>
      </c>
      <c r="E7" s="156"/>
      <c r="F7" s="157">
        <v>56181</v>
      </c>
      <c r="G7" s="158"/>
      <c r="H7" s="159"/>
    </row>
    <row r="8" spans="1:8" x14ac:dyDescent="0.2">
      <c r="A8" s="160"/>
      <c r="B8" s="161"/>
      <c r="C8" s="162"/>
      <c r="D8" s="163">
        <v>19517</v>
      </c>
      <c r="E8" s="164"/>
      <c r="F8" s="165">
        <v>32039</v>
      </c>
      <c r="G8" s="166"/>
      <c r="H8" s="167"/>
    </row>
    <row r="9" spans="1:8" x14ac:dyDescent="0.2">
      <c r="A9" s="148" t="s">
        <v>521</v>
      </c>
      <c r="B9" s="153"/>
      <c r="C9" s="154"/>
      <c r="D9" s="155">
        <v>17714</v>
      </c>
      <c r="E9" s="156"/>
      <c r="F9" s="157">
        <v>47730</v>
      </c>
      <c r="G9" s="158"/>
      <c r="H9" s="159"/>
    </row>
    <row r="10" spans="1:8" x14ac:dyDescent="0.2">
      <c r="A10" s="160"/>
      <c r="B10" s="161"/>
      <c r="C10" s="162"/>
      <c r="D10" s="163">
        <v>11725</v>
      </c>
      <c r="E10" s="164"/>
      <c r="F10" s="165">
        <v>26378</v>
      </c>
      <c r="G10" s="166"/>
      <c r="H10" s="167"/>
    </row>
    <row r="11" spans="1:8" x14ac:dyDescent="0.2">
      <c r="A11" s="148" t="s">
        <v>522</v>
      </c>
      <c r="B11" s="153"/>
      <c r="C11" s="154"/>
      <c r="D11" s="155">
        <v>31916</v>
      </c>
      <c r="E11" s="156"/>
      <c r="F11" s="157">
        <v>61921</v>
      </c>
      <c r="G11" s="158"/>
      <c r="H11" s="159"/>
    </row>
    <row r="12" spans="1:8" x14ac:dyDescent="0.2">
      <c r="A12" s="160"/>
      <c r="B12" s="161"/>
      <c r="C12" s="168"/>
      <c r="D12" s="163">
        <v>14034</v>
      </c>
      <c r="E12" s="164"/>
      <c r="F12" s="165">
        <v>34719</v>
      </c>
      <c r="G12" s="166"/>
      <c r="H12" s="167"/>
    </row>
    <row r="13" spans="1:8" x14ac:dyDescent="0.2">
      <c r="A13" s="148"/>
      <c r="B13" s="153"/>
      <c r="C13" s="169"/>
      <c r="D13" s="170">
        <v>31604</v>
      </c>
      <c r="E13" s="171"/>
      <c r="F13" s="172">
        <v>55769</v>
      </c>
      <c r="G13" s="173"/>
      <c r="H13" s="159"/>
    </row>
    <row r="14" spans="1:8" x14ac:dyDescent="0.2">
      <c r="A14" s="160"/>
      <c r="B14" s="161"/>
      <c r="C14" s="162"/>
      <c r="D14" s="163">
        <v>17531</v>
      </c>
      <c r="E14" s="164"/>
      <c r="F14" s="165">
        <v>30852</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5.5</v>
      </c>
      <c r="C19" s="174">
        <f>ROUND(VALUE(SUBSTITUTE(実質収支比率等に係る経年分析!G$48,"▲","-")),2)</f>
        <v>4.95</v>
      </c>
      <c r="D19" s="174">
        <f>ROUND(VALUE(SUBSTITUTE(実質収支比率等に係る経年分析!H$48,"▲","-")),2)</f>
        <v>8.8800000000000008</v>
      </c>
      <c r="E19" s="174">
        <f>ROUND(VALUE(SUBSTITUTE(実質収支比率等に係る経年分析!I$48,"▲","-")),2)</f>
        <v>4.37</v>
      </c>
      <c r="F19" s="174">
        <f>ROUND(VALUE(SUBSTITUTE(実質収支比率等に係る経年分析!J$48,"▲","-")),2)</f>
        <v>5.57</v>
      </c>
    </row>
    <row r="20" spans="1:11" x14ac:dyDescent="0.2">
      <c r="A20" s="174" t="s">
        <v>53</v>
      </c>
      <c r="B20" s="174">
        <f>ROUND(VALUE(SUBSTITUTE(実質収支比率等に係る経年分析!F$47,"▲","-")),2)</f>
        <v>33.659999999999997</v>
      </c>
      <c r="C20" s="174">
        <f>ROUND(VALUE(SUBSTITUTE(実質収支比率等に係る経年分析!G$47,"▲","-")),2)</f>
        <v>28.31</v>
      </c>
      <c r="D20" s="174">
        <f>ROUND(VALUE(SUBSTITUTE(実質収支比率等に係る経年分析!H$47,"▲","-")),2)</f>
        <v>27.76</v>
      </c>
      <c r="E20" s="174">
        <f>ROUND(VALUE(SUBSTITUTE(実質収支比率等に係る経年分析!I$47,"▲","-")),2)</f>
        <v>29.28</v>
      </c>
      <c r="F20" s="174">
        <f>ROUND(VALUE(SUBSTITUTE(実質収支比率等に係る経年分析!J$47,"▲","-")),2)</f>
        <v>26.27</v>
      </c>
    </row>
    <row r="21" spans="1:11" x14ac:dyDescent="0.2">
      <c r="A21" s="174" t="s">
        <v>54</v>
      </c>
      <c r="B21" s="174">
        <f>IF(ISNUMBER(VALUE(SUBSTITUTE(実質収支比率等に係る経年分析!F$49,"▲","-"))),ROUND(VALUE(SUBSTITUTE(実質収支比率等に係る経年分析!F$49,"▲","-")),2),NA())</f>
        <v>-4.78</v>
      </c>
      <c r="C21" s="174">
        <f>IF(ISNUMBER(VALUE(SUBSTITUTE(実質収支比率等に係る経年分析!G$49,"▲","-"))),ROUND(VALUE(SUBSTITUTE(実質収支比率等に係る経年分析!G$49,"▲","-")),2),NA())</f>
        <v>-5.82</v>
      </c>
      <c r="D21" s="174">
        <f>IF(ISNUMBER(VALUE(SUBSTITUTE(実質収支比率等に係る経年分析!H$49,"▲","-"))),ROUND(VALUE(SUBSTITUTE(実質収支比率等に係る経年分析!H$49,"▲","-")),2),NA())</f>
        <v>2.84</v>
      </c>
      <c r="E21" s="174">
        <f>IF(ISNUMBER(VALUE(SUBSTITUTE(実質収支比率等に係る経年分析!I$49,"▲","-"))),ROUND(VALUE(SUBSTITUTE(実質収支比率等に係る経年分析!I$49,"▲","-")),2),NA())</f>
        <v>-8.61</v>
      </c>
      <c r="F21" s="174">
        <f>IF(ISNUMBER(VALUE(SUBSTITUTE(実質収支比率等に係る経年分析!J$49,"▲","-"))),ROUND(VALUE(SUBSTITUTE(実質収支比率等に係る経年分析!J$49,"▲","-")),2),NA())</f>
        <v>-2.71</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0.08</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0.08</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0.11</v>
      </c>
    </row>
    <row r="31" spans="1:11" x14ac:dyDescent="0.2">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0.95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1.06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0.87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0.59</v>
      </c>
    </row>
    <row r="32" spans="1:11" x14ac:dyDescent="0.2">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3.51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2.91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2.2000000000000002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2.2999999999999998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2.11</v>
      </c>
    </row>
    <row r="33" spans="1:16" x14ac:dyDescent="0.2">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5.51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4.9400000000000004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8.8699999999999992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4.37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5.63</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6.54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6.37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6.93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8.3000000000000007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7.77</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9.14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7.43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7.33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7.51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7.8</v>
      </c>
    </row>
    <row r="36" spans="1:16" x14ac:dyDescent="0.2">
      <c r="A36" s="175" t="str">
        <f>IF(連結実質赤字比率に係る赤字・黒字の構成分析!C$34="",NA(),連結実質赤字比率に係る赤字・黒字の構成分析!C$34)</f>
        <v>土地取得特別会計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0</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0</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0</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0</v>
      </c>
      <c r="J36" s="175">
        <f>IF(ROUND(VALUE(SUBSTITUTE(連結実質赤字比率に係る赤字・黒字の構成分析!J$34,"▲", "-")), 2) &lt; 0, ABS(ROUND(VALUE(SUBSTITUTE(連結実質赤字比率に係る赤字・黒字の構成分析!J$34,"▲", "-")), 2)), NA())</f>
        <v>0.05</v>
      </c>
      <c r="K36" s="175" t="e">
        <f>IF(ROUND(VALUE(SUBSTITUTE(連結実質赤字比率に係る赤字・黒字の構成分析!J$34,"▲", "-")), 2) &gt;= 0, ABS(ROUND(VALUE(SUBSTITUTE(連結実質赤字比率に係る赤字・黒字の構成分析!J$34,"▲", "-")), 2)), NA())</f>
        <v>#N/A</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969</v>
      </c>
      <c r="E42" s="176"/>
      <c r="F42" s="176"/>
      <c r="G42" s="176">
        <f>'実質公債費比率（分子）の構造'!L$52</f>
        <v>1004</v>
      </c>
      <c r="H42" s="176"/>
      <c r="I42" s="176"/>
      <c r="J42" s="176">
        <f>'実質公債費比率（分子）の構造'!M$52</f>
        <v>1035</v>
      </c>
      <c r="K42" s="176"/>
      <c r="L42" s="176"/>
      <c r="M42" s="176">
        <f>'実質公債費比率（分子）の構造'!N$52</f>
        <v>1052</v>
      </c>
      <c r="N42" s="176"/>
      <c r="O42" s="176"/>
      <c r="P42" s="176">
        <f>'実質公債費比率（分子）の構造'!O$52</f>
        <v>1068</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6</v>
      </c>
      <c r="C45" s="176"/>
      <c r="D45" s="176"/>
      <c r="E45" s="176">
        <f>'実質公債費比率（分子）の構造'!L$49</f>
        <v>6</v>
      </c>
      <c r="F45" s="176"/>
      <c r="G45" s="176"/>
      <c r="H45" s="176">
        <f>'実質公債費比率（分子）の構造'!M$49</f>
        <v>6</v>
      </c>
      <c r="I45" s="176"/>
      <c r="J45" s="176"/>
      <c r="K45" s="176">
        <f>'実質公債費比率（分子）の構造'!N$49</f>
        <v>6</v>
      </c>
      <c r="L45" s="176"/>
      <c r="M45" s="176"/>
      <c r="N45" s="176">
        <f>'実質公債費比率（分子）の構造'!O$49</f>
        <v>6</v>
      </c>
      <c r="O45" s="176"/>
      <c r="P45" s="176"/>
    </row>
    <row r="46" spans="1:16" x14ac:dyDescent="0.2">
      <c r="A46" s="176" t="s">
        <v>64</v>
      </c>
      <c r="B46" s="176">
        <f>'実質公債費比率（分子）の構造'!K$48</f>
        <v>486</v>
      </c>
      <c r="C46" s="176"/>
      <c r="D46" s="176"/>
      <c r="E46" s="176">
        <f>'実質公債費比率（分子）の構造'!L$48</f>
        <v>493</v>
      </c>
      <c r="F46" s="176"/>
      <c r="G46" s="176"/>
      <c r="H46" s="176">
        <f>'実質公債費比率（分子）の構造'!M$48</f>
        <v>445</v>
      </c>
      <c r="I46" s="176"/>
      <c r="J46" s="176"/>
      <c r="K46" s="176">
        <f>'実質公債費比率（分子）の構造'!N$48</f>
        <v>458</v>
      </c>
      <c r="L46" s="176"/>
      <c r="M46" s="176"/>
      <c r="N46" s="176">
        <f>'実質公債費比率（分子）の構造'!O$48</f>
        <v>439</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650</v>
      </c>
      <c r="C49" s="176"/>
      <c r="D49" s="176"/>
      <c r="E49" s="176">
        <f>'実質公債費比率（分子）の構造'!L$45</f>
        <v>802</v>
      </c>
      <c r="F49" s="176"/>
      <c r="G49" s="176"/>
      <c r="H49" s="176">
        <f>'実質公債費比率（分子）の構造'!M$45</f>
        <v>918</v>
      </c>
      <c r="I49" s="176"/>
      <c r="J49" s="176"/>
      <c r="K49" s="176">
        <f>'実質公債費比率（分子）の構造'!N$45</f>
        <v>974</v>
      </c>
      <c r="L49" s="176"/>
      <c r="M49" s="176"/>
      <c r="N49" s="176">
        <f>'実質公債費比率（分子）の構造'!O$45</f>
        <v>1008</v>
      </c>
      <c r="O49" s="176"/>
      <c r="P49" s="176"/>
    </row>
    <row r="50" spans="1:16" x14ac:dyDescent="0.2">
      <c r="A50" s="176" t="s">
        <v>67</v>
      </c>
      <c r="B50" s="176" t="e">
        <f>NA()</f>
        <v>#N/A</v>
      </c>
      <c r="C50" s="176">
        <f>IF(ISNUMBER('実質公債費比率（分子）の構造'!K$53),'実質公債費比率（分子）の構造'!K$53,NA())</f>
        <v>173</v>
      </c>
      <c r="D50" s="176" t="e">
        <f>NA()</f>
        <v>#N/A</v>
      </c>
      <c r="E50" s="176" t="e">
        <f>NA()</f>
        <v>#N/A</v>
      </c>
      <c r="F50" s="176">
        <f>IF(ISNUMBER('実質公債費比率（分子）の構造'!L$53),'実質公債費比率（分子）の構造'!L$53,NA())</f>
        <v>297</v>
      </c>
      <c r="G50" s="176" t="e">
        <f>NA()</f>
        <v>#N/A</v>
      </c>
      <c r="H50" s="176" t="e">
        <f>NA()</f>
        <v>#N/A</v>
      </c>
      <c r="I50" s="176">
        <f>IF(ISNUMBER('実質公債費比率（分子）の構造'!M$53),'実質公債費比率（分子）の構造'!M$53,NA())</f>
        <v>334</v>
      </c>
      <c r="J50" s="176" t="e">
        <f>NA()</f>
        <v>#N/A</v>
      </c>
      <c r="K50" s="176" t="e">
        <f>NA()</f>
        <v>#N/A</v>
      </c>
      <c r="L50" s="176">
        <f>IF(ISNUMBER('実質公債費比率（分子）の構造'!N$53),'実質公債費比率（分子）の構造'!N$53,NA())</f>
        <v>386</v>
      </c>
      <c r="M50" s="176" t="e">
        <f>NA()</f>
        <v>#N/A</v>
      </c>
      <c r="N50" s="176" t="e">
        <f>NA()</f>
        <v>#N/A</v>
      </c>
      <c r="O50" s="176">
        <f>IF(ISNUMBER('実質公債費比率（分子）の構造'!O$53),'実質公債費比率（分子）の構造'!O$53,NA())</f>
        <v>385</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15105</v>
      </c>
      <c r="E56" s="175"/>
      <c r="F56" s="175"/>
      <c r="G56" s="175">
        <f>'将来負担比率（分子）の構造'!J$52</f>
        <v>15275</v>
      </c>
      <c r="H56" s="175"/>
      <c r="I56" s="175"/>
      <c r="J56" s="175">
        <f>'将来負担比率（分子）の構造'!K$52</f>
        <v>15311</v>
      </c>
      <c r="K56" s="175"/>
      <c r="L56" s="175"/>
      <c r="M56" s="175">
        <f>'将来負担比率（分子）の構造'!L$52</f>
        <v>14974</v>
      </c>
      <c r="N56" s="175"/>
      <c r="O56" s="175"/>
      <c r="P56" s="175">
        <f>'将来負担比率（分子）の構造'!M$52</f>
        <v>14536</v>
      </c>
    </row>
    <row r="57" spans="1:16" x14ac:dyDescent="0.2">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5955</v>
      </c>
      <c r="E58" s="175"/>
      <c r="F58" s="175"/>
      <c r="G58" s="175">
        <f>'将来負担比率（分子）の構造'!J$50</f>
        <v>5649</v>
      </c>
      <c r="H58" s="175"/>
      <c r="I58" s="175"/>
      <c r="J58" s="175">
        <f>'将来負担比率（分子）の構造'!K$50</f>
        <v>6258</v>
      </c>
      <c r="K58" s="175"/>
      <c r="L58" s="175"/>
      <c r="M58" s="175">
        <f>'将来負担比率（分子）の構造'!L$50</f>
        <v>6873</v>
      </c>
      <c r="N58" s="175"/>
      <c r="O58" s="175"/>
      <c r="P58" s="175">
        <f>'将来負担比率（分子）の構造'!M$50</f>
        <v>6985</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573</v>
      </c>
      <c r="C62" s="175"/>
      <c r="D62" s="175"/>
      <c r="E62" s="175">
        <f>'将来負担比率（分子）の構造'!J$45</f>
        <v>169</v>
      </c>
      <c r="F62" s="175"/>
      <c r="G62" s="175"/>
      <c r="H62" s="175" t="str">
        <f>'将来負担比率（分子）の構造'!K$45</f>
        <v>-</v>
      </c>
      <c r="I62" s="175"/>
      <c r="J62" s="175"/>
      <c r="K62" s="175" t="str">
        <f>'将来負担比率（分子）の構造'!L$45</f>
        <v>-</v>
      </c>
      <c r="L62" s="175"/>
      <c r="M62" s="175"/>
      <c r="N62" s="175" t="str">
        <f>'将来負担比率（分子）の構造'!M$45</f>
        <v>-</v>
      </c>
      <c r="O62" s="175"/>
      <c r="P62" s="175"/>
    </row>
    <row r="63" spans="1:16" x14ac:dyDescent="0.2">
      <c r="A63" s="175" t="s">
        <v>34</v>
      </c>
      <c r="B63" s="175">
        <f>'将来負担比率（分子）の構造'!I$44</f>
        <v>37</v>
      </c>
      <c r="C63" s="175"/>
      <c r="D63" s="175"/>
      <c r="E63" s="175">
        <f>'将来負担比率（分子）の構造'!J$44</f>
        <v>29</v>
      </c>
      <c r="F63" s="175"/>
      <c r="G63" s="175"/>
      <c r="H63" s="175">
        <f>'将来負担比率（分子）の構造'!K$44</f>
        <v>20</v>
      </c>
      <c r="I63" s="175"/>
      <c r="J63" s="175"/>
      <c r="K63" s="175">
        <f>'将来負担比率（分子）の構造'!L$44</f>
        <v>21</v>
      </c>
      <c r="L63" s="175"/>
      <c r="M63" s="175"/>
      <c r="N63" s="175">
        <f>'将来負担比率（分子）の構造'!M$44</f>
        <v>12</v>
      </c>
      <c r="O63" s="175"/>
      <c r="P63" s="175"/>
    </row>
    <row r="64" spans="1:16" x14ac:dyDescent="0.2">
      <c r="A64" s="175" t="s">
        <v>33</v>
      </c>
      <c r="B64" s="175">
        <f>'将来負担比率（分子）の構造'!I$43</f>
        <v>8254</v>
      </c>
      <c r="C64" s="175"/>
      <c r="D64" s="175"/>
      <c r="E64" s="175">
        <f>'将来負担比率（分子）の構造'!J$43</f>
        <v>8353</v>
      </c>
      <c r="F64" s="175"/>
      <c r="G64" s="175"/>
      <c r="H64" s="175">
        <f>'将来負担比率（分子）の構造'!K$43</f>
        <v>8223</v>
      </c>
      <c r="I64" s="175"/>
      <c r="J64" s="175"/>
      <c r="K64" s="175">
        <f>'将来負担比率（分子）の構造'!L$43</f>
        <v>8035</v>
      </c>
      <c r="L64" s="175"/>
      <c r="M64" s="175"/>
      <c r="N64" s="175">
        <f>'将来負担比率（分子）の構造'!M$43</f>
        <v>7629</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10254</v>
      </c>
      <c r="C66" s="175"/>
      <c r="D66" s="175"/>
      <c r="E66" s="175">
        <f>'将来負担比率（分子）の構造'!J$41</f>
        <v>10534</v>
      </c>
      <c r="F66" s="175"/>
      <c r="G66" s="175"/>
      <c r="H66" s="175">
        <f>'将来負担比率（分子）の構造'!K$41</f>
        <v>10774</v>
      </c>
      <c r="I66" s="175"/>
      <c r="J66" s="175"/>
      <c r="K66" s="175">
        <f>'将来負担比率（分子）の構造'!L$41</f>
        <v>10332</v>
      </c>
      <c r="L66" s="175"/>
      <c r="M66" s="175"/>
      <c r="N66" s="175">
        <f>'将来負担比率（分子）の構造'!M$41</f>
        <v>9703</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2718</v>
      </c>
      <c r="C72" s="179">
        <f>基金残高に係る経年分析!G55</f>
        <v>2790</v>
      </c>
      <c r="D72" s="179">
        <f>基金残高に係る経年分析!H55</f>
        <v>2597</v>
      </c>
    </row>
    <row r="73" spans="1:16" x14ac:dyDescent="0.2">
      <c r="A73" s="178" t="s">
        <v>74</v>
      </c>
      <c r="B73" s="179">
        <f>基金残高に係る経年分析!F56</f>
        <v>704</v>
      </c>
      <c r="C73" s="179">
        <f>基金残高に係る経年分析!G56</f>
        <v>704</v>
      </c>
      <c r="D73" s="179">
        <f>基金残高に係る経年分析!H56</f>
        <v>751</v>
      </c>
    </row>
    <row r="74" spans="1:16" x14ac:dyDescent="0.2">
      <c r="A74" s="178" t="s">
        <v>75</v>
      </c>
      <c r="B74" s="179">
        <f>基金残高に係る経年分析!F57</f>
        <v>2033</v>
      </c>
      <c r="C74" s="179">
        <f>基金残高に係る経年分析!G57</f>
        <v>2481</v>
      </c>
      <c r="D74" s="179">
        <f>基金残高に係る経年分析!H57</f>
        <v>2759</v>
      </c>
    </row>
  </sheetData>
  <sheetProtection algorithmName="SHA-512" hashValue="D/C6c2OBvKtzBlRc1eAJIMJd9gWdJXfJ7LPw5XWmKKQUAmsIFFOk2ObTkLTjSMeRS3B6Fd5q3i6WYKYVe2D/NQ==" saltValue="VqKXbn9WAq98XazZ89wrl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6391076</v>
      </c>
      <c r="S5" s="713"/>
      <c r="T5" s="713"/>
      <c r="U5" s="713"/>
      <c r="V5" s="713"/>
      <c r="W5" s="713"/>
      <c r="X5" s="713"/>
      <c r="Y5" s="738"/>
      <c r="Z5" s="751">
        <v>42.1</v>
      </c>
      <c r="AA5" s="751"/>
      <c r="AB5" s="751"/>
      <c r="AC5" s="751"/>
      <c r="AD5" s="752">
        <v>6391076</v>
      </c>
      <c r="AE5" s="752"/>
      <c r="AF5" s="752"/>
      <c r="AG5" s="752"/>
      <c r="AH5" s="752"/>
      <c r="AI5" s="752"/>
      <c r="AJ5" s="752"/>
      <c r="AK5" s="752"/>
      <c r="AL5" s="739">
        <v>64.3</v>
      </c>
      <c r="AM5" s="721"/>
      <c r="AN5" s="721"/>
      <c r="AO5" s="740"/>
      <c r="AP5" s="715" t="s">
        <v>216</v>
      </c>
      <c r="AQ5" s="716"/>
      <c r="AR5" s="716"/>
      <c r="AS5" s="716"/>
      <c r="AT5" s="716"/>
      <c r="AU5" s="716"/>
      <c r="AV5" s="716"/>
      <c r="AW5" s="716"/>
      <c r="AX5" s="716"/>
      <c r="AY5" s="716"/>
      <c r="AZ5" s="716"/>
      <c r="BA5" s="716"/>
      <c r="BB5" s="716"/>
      <c r="BC5" s="716"/>
      <c r="BD5" s="716"/>
      <c r="BE5" s="716"/>
      <c r="BF5" s="717"/>
      <c r="BG5" s="657">
        <v>6361184</v>
      </c>
      <c r="BH5" s="658"/>
      <c r="BI5" s="658"/>
      <c r="BJ5" s="658"/>
      <c r="BK5" s="658"/>
      <c r="BL5" s="658"/>
      <c r="BM5" s="658"/>
      <c r="BN5" s="659"/>
      <c r="BO5" s="695">
        <v>99.5</v>
      </c>
      <c r="BP5" s="695"/>
      <c r="BQ5" s="695"/>
      <c r="BR5" s="695"/>
      <c r="BS5" s="696">
        <v>32791</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189037</v>
      </c>
      <c r="S6" s="658"/>
      <c r="T6" s="658"/>
      <c r="U6" s="658"/>
      <c r="V6" s="658"/>
      <c r="W6" s="658"/>
      <c r="X6" s="658"/>
      <c r="Y6" s="659"/>
      <c r="Z6" s="695">
        <v>1.2</v>
      </c>
      <c r="AA6" s="695"/>
      <c r="AB6" s="695"/>
      <c r="AC6" s="695"/>
      <c r="AD6" s="696">
        <v>189037</v>
      </c>
      <c r="AE6" s="696"/>
      <c r="AF6" s="696"/>
      <c r="AG6" s="696"/>
      <c r="AH6" s="696"/>
      <c r="AI6" s="696"/>
      <c r="AJ6" s="696"/>
      <c r="AK6" s="696"/>
      <c r="AL6" s="660">
        <v>1.9</v>
      </c>
      <c r="AM6" s="661"/>
      <c r="AN6" s="661"/>
      <c r="AO6" s="697"/>
      <c r="AP6" s="654" t="s">
        <v>221</v>
      </c>
      <c r="AQ6" s="655"/>
      <c r="AR6" s="655"/>
      <c r="AS6" s="655"/>
      <c r="AT6" s="655"/>
      <c r="AU6" s="655"/>
      <c r="AV6" s="655"/>
      <c r="AW6" s="655"/>
      <c r="AX6" s="655"/>
      <c r="AY6" s="655"/>
      <c r="AZ6" s="655"/>
      <c r="BA6" s="655"/>
      <c r="BB6" s="655"/>
      <c r="BC6" s="655"/>
      <c r="BD6" s="655"/>
      <c r="BE6" s="655"/>
      <c r="BF6" s="656"/>
      <c r="BG6" s="657">
        <v>6361184</v>
      </c>
      <c r="BH6" s="658"/>
      <c r="BI6" s="658"/>
      <c r="BJ6" s="658"/>
      <c r="BK6" s="658"/>
      <c r="BL6" s="658"/>
      <c r="BM6" s="658"/>
      <c r="BN6" s="659"/>
      <c r="BO6" s="695">
        <v>99.5</v>
      </c>
      <c r="BP6" s="695"/>
      <c r="BQ6" s="695"/>
      <c r="BR6" s="695"/>
      <c r="BS6" s="696">
        <v>32791</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162241</v>
      </c>
      <c r="CS6" s="658"/>
      <c r="CT6" s="658"/>
      <c r="CU6" s="658"/>
      <c r="CV6" s="658"/>
      <c r="CW6" s="658"/>
      <c r="CX6" s="658"/>
      <c r="CY6" s="659"/>
      <c r="CZ6" s="739">
        <v>1.1000000000000001</v>
      </c>
      <c r="DA6" s="721"/>
      <c r="DB6" s="721"/>
      <c r="DC6" s="741"/>
      <c r="DD6" s="663" t="s">
        <v>122</v>
      </c>
      <c r="DE6" s="658"/>
      <c r="DF6" s="658"/>
      <c r="DG6" s="658"/>
      <c r="DH6" s="658"/>
      <c r="DI6" s="658"/>
      <c r="DJ6" s="658"/>
      <c r="DK6" s="658"/>
      <c r="DL6" s="658"/>
      <c r="DM6" s="658"/>
      <c r="DN6" s="658"/>
      <c r="DO6" s="658"/>
      <c r="DP6" s="659"/>
      <c r="DQ6" s="663">
        <v>162241</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2416</v>
      </c>
      <c r="S7" s="658"/>
      <c r="T7" s="658"/>
      <c r="U7" s="658"/>
      <c r="V7" s="658"/>
      <c r="W7" s="658"/>
      <c r="X7" s="658"/>
      <c r="Y7" s="659"/>
      <c r="Z7" s="695">
        <v>0</v>
      </c>
      <c r="AA7" s="695"/>
      <c r="AB7" s="695"/>
      <c r="AC7" s="695"/>
      <c r="AD7" s="696">
        <v>2416</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3151337</v>
      </c>
      <c r="BH7" s="658"/>
      <c r="BI7" s="658"/>
      <c r="BJ7" s="658"/>
      <c r="BK7" s="658"/>
      <c r="BL7" s="658"/>
      <c r="BM7" s="658"/>
      <c r="BN7" s="659"/>
      <c r="BO7" s="695">
        <v>49.3</v>
      </c>
      <c r="BP7" s="695"/>
      <c r="BQ7" s="695"/>
      <c r="BR7" s="695"/>
      <c r="BS7" s="696">
        <v>32791</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2033840</v>
      </c>
      <c r="CS7" s="658"/>
      <c r="CT7" s="658"/>
      <c r="CU7" s="658"/>
      <c r="CV7" s="658"/>
      <c r="CW7" s="658"/>
      <c r="CX7" s="658"/>
      <c r="CY7" s="659"/>
      <c r="CZ7" s="695">
        <v>14</v>
      </c>
      <c r="DA7" s="695"/>
      <c r="DB7" s="695"/>
      <c r="DC7" s="695"/>
      <c r="DD7" s="663">
        <v>60601</v>
      </c>
      <c r="DE7" s="658"/>
      <c r="DF7" s="658"/>
      <c r="DG7" s="658"/>
      <c r="DH7" s="658"/>
      <c r="DI7" s="658"/>
      <c r="DJ7" s="658"/>
      <c r="DK7" s="658"/>
      <c r="DL7" s="658"/>
      <c r="DM7" s="658"/>
      <c r="DN7" s="658"/>
      <c r="DO7" s="658"/>
      <c r="DP7" s="659"/>
      <c r="DQ7" s="663">
        <v>1826273</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48499</v>
      </c>
      <c r="S8" s="658"/>
      <c r="T8" s="658"/>
      <c r="U8" s="658"/>
      <c r="V8" s="658"/>
      <c r="W8" s="658"/>
      <c r="X8" s="658"/>
      <c r="Y8" s="659"/>
      <c r="Z8" s="695">
        <v>0.3</v>
      </c>
      <c r="AA8" s="695"/>
      <c r="AB8" s="695"/>
      <c r="AC8" s="695"/>
      <c r="AD8" s="696">
        <v>48499</v>
      </c>
      <c r="AE8" s="696"/>
      <c r="AF8" s="696"/>
      <c r="AG8" s="696"/>
      <c r="AH8" s="696"/>
      <c r="AI8" s="696"/>
      <c r="AJ8" s="696"/>
      <c r="AK8" s="696"/>
      <c r="AL8" s="660">
        <v>0.5</v>
      </c>
      <c r="AM8" s="661"/>
      <c r="AN8" s="661"/>
      <c r="AO8" s="697"/>
      <c r="AP8" s="654" t="s">
        <v>227</v>
      </c>
      <c r="AQ8" s="655"/>
      <c r="AR8" s="655"/>
      <c r="AS8" s="655"/>
      <c r="AT8" s="655"/>
      <c r="AU8" s="655"/>
      <c r="AV8" s="655"/>
      <c r="AW8" s="655"/>
      <c r="AX8" s="655"/>
      <c r="AY8" s="655"/>
      <c r="AZ8" s="655"/>
      <c r="BA8" s="655"/>
      <c r="BB8" s="655"/>
      <c r="BC8" s="655"/>
      <c r="BD8" s="655"/>
      <c r="BE8" s="655"/>
      <c r="BF8" s="656"/>
      <c r="BG8" s="657">
        <v>77989</v>
      </c>
      <c r="BH8" s="658"/>
      <c r="BI8" s="658"/>
      <c r="BJ8" s="658"/>
      <c r="BK8" s="658"/>
      <c r="BL8" s="658"/>
      <c r="BM8" s="658"/>
      <c r="BN8" s="659"/>
      <c r="BO8" s="695">
        <v>1.2</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5548857</v>
      </c>
      <c r="CS8" s="658"/>
      <c r="CT8" s="658"/>
      <c r="CU8" s="658"/>
      <c r="CV8" s="658"/>
      <c r="CW8" s="658"/>
      <c r="CX8" s="658"/>
      <c r="CY8" s="659"/>
      <c r="CZ8" s="695">
        <v>38.1</v>
      </c>
      <c r="DA8" s="695"/>
      <c r="DB8" s="695"/>
      <c r="DC8" s="695"/>
      <c r="DD8" s="663">
        <v>1557</v>
      </c>
      <c r="DE8" s="658"/>
      <c r="DF8" s="658"/>
      <c r="DG8" s="658"/>
      <c r="DH8" s="658"/>
      <c r="DI8" s="658"/>
      <c r="DJ8" s="658"/>
      <c r="DK8" s="658"/>
      <c r="DL8" s="658"/>
      <c r="DM8" s="658"/>
      <c r="DN8" s="658"/>
      <c r="DO8" s="658"/>
      <c r="DP8" s="659"/>
      <c r="DQ8" s="663">
        <v>3516753</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53200</v>
      </c>
      <c r="S9" s="658"/>
      <c r="T9" s="658"/>
      <c r="U9" s="658"/>
      <c r="V9" s="658"/>
      <c r="W9" s="658"/>
      <c r="X9" s="658"/>
      <c r="Y9" s="659"/>
      <c r="Z9" s="695">
        <v>0.4</v>
      </c>
      <c r="AA9" s="695"/>
      <c r="AB9" s="695"/>
      <c r="AC9" s="695"/>
      <c r="AD9" s="696">
        <v>53200</v>
      </c>
      <c r="AE9" s="696"/>
      <c r="AF9" s="696"/>
      <c r="AG9" s="696"/>
      <c r="AH9" s="696"/>
      <c r="AI9" s="696"/>
      <c r="AJ9" s="696"/>
      <c r="AK9" s="696"/>
      <c r="AL9" s="660">
        <v>0.5</v>
      </c>
      <c r="AM9" s="661"/>
      <c r="AN9" s="661"/>
      <c r="AO9" s="697"/>
      <c r="AP9" s="654" t="s">
        <v>230</v>
      </c>
      <c r="AQ9" s="655"/>
      <c r="AR9" s="655"/>
      <c r="AS9" s="655"/>
      <c r="AT9" s="655"/>
      <c r="AU9" s="655"/>
      <c r="AV9" s="655"/>
      <c r="AW9" s="655"/>
      <c r="AX9" s="655"/>
      <c r="AY9" s="655"/>
      <c r="AZ9" s="655"/>
      <c r="BA9" s="655"/>
      <c r="BB9" s="655"/>
      <c r="BC9" s="655"/>
      <c r="BD9" s="655"/>
      <c r="BE9" s="655"/>
      <c r="BF9" s="656"/>
      <c r="BG9" s="657">
        <v>2730079</v>
      </c>
      <c r="BH9" s="658"/>
      <c r="BI9" s="658"/>
      <c r="BJ9" s="658"/>
      <c r="BK9" s="658"/>
      <c r="BL9" s="658"/>
      <c r="BM9" s="658"/>
      <c r="BN9" s="659"/>
      <c r="BO9" s="695">
        <v>42.7</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1568818</v>
      </c>
      <c r="CS9" s="658"/>
      <c r="CT9" s="658"/>
      <c r="CU9" s="658"/>
      <c r="CV9" s="658"/>
      <c r="CW9" s="658"/>
      <c r="CX9" s="658"/>
      <c r="CY9" s="659"/>
      <c r="CZ9" s="695">
        <v>10.8</v>
      </c>
      <c r="DA9" s="695"/>
      <c r="DB9" s="695"/>
      <c r="DC9" s="695"/>
      <c r="DD9" s="663">
        <v>121026</v>
      </c>
      <c r="DE9" s="658"/>
      <c r="DF9" s="658"/>
      <c r="DG9" s="658"/>
      <c r="DH9" s="658"/>
      <c r="DI9" s="658"/>
      <c r="DJ9" s="658"/>
      <c r="DK9" s="658"/>
      <c r="DL9" s="658"/>
      <c r="DM9" s="658"/>
      <c r="DN9" s="658"/>
      <c r="DO9" s="658"/>
      <c r="DP9" s="659"/>
      <c r="DQ9" s="663">
        <v>1284564</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109917</v>
      </c>
      <c r="BH10" s="658"/>
      <c r="BI10" s="658"/>
      <c r="BJ10" s="658"/>
      <c r="BK10" s="658"/>
      <c r="BL10" s="658"/>
      <c r="BM10" s="658"/>
      <c r="BN10" s="659"/>
      <c r="BO10" s="695">
        <v>1.7</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t="s">
        <v>122</v>
      </c>
      <c r="CS10" s="658"/>
      <c r="CT10" s="658"/>
      <c r="CU10" s="658"/>
      <c r="CV10" s="658"/>
      <c r="CW10" s="658"/>
      <c r="CX10" s="658"/>
      <c r="CY10" s="659"/>
      <c r="CZ10" s="695" t="s">
        <v>122</v>
      </c>
      <c r="DA10" s="695"/>
      <c r="DB10" s="695"/>
      <c r="DC10" s="695"/>
      <c r="DD10" s="663" t="s">
        <v>122</v>
      </c>
      <c r="DE10" s="658"/>
      <c r="DF10" s="658"/>
      <c r="DG10" s="658"/>
      <c r="DH10" s="658"/>
      <c r="DI10" s="658"/>
      <c r="DJ10" s="658"/>
      <c r="DK10" s="658"/>
      <c r="DL10" s="658"/>
      <c r="DM10" s="658"/>
      <c r="DN10" s="658"/>
      <c r="DO10" s="658"/>
      <c r="DP10" s="659"/>
      <c r="DQ10" s="663" t="s">
        <v>122</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992015</v>
      </c>
      <c r="S11" s="658"/>
      <c r="T11" s="658"/>
      <c r="U11" s="658"/>
      <c r="V11" s="658"/>
      <c r="W11" s="658"/>
      <c r="X11" s="658"/>
      <c r="Y11" s="659"/>
      <c r="Z11" s="660">
        <v>6.5</v>
      </c>
      <c r="AA11" s="661"/>
      <c r="AB11" s="661"/>
      <c r="AC11" s="662"/>
      <c r="AD11" s="663">
        <v>992015</v>
      </c>
      <c r="AE11" s="658"/>
      <c r="AF11" s="658"/>
      <c r="AG11" s="658"/>
      <c r="AH11" s="658"/>
      <c r="AI11" s="658"/>
      <c r="AJ11" s="658"/>
      <c r="AK11" s="659"/>
      <c r="AL11" s="660">
        <v>10</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233352</v>
      </c>
      <c r="BH11" s="658"/>
      <c r="BI11" s="658"/>
      <c r="BJ11" s="658"/>
      <c r="BK11" s="658"/>
      <c r="BL11" s="658"/>
      <c r="BM11" s="658"/>
      <c r="BN11" s="659"/>
      <c r="BO11" s="695">
        <v>3.7</v>
      </c>
      <c r="BP11" s="695"/>
      <c r="BQ11" s="695"/>
      <c r="BR11" s="695"/>
      <c r="BS11" s="696">
        <v>32791</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1079576</v>
      </c>
      <c r="CS11" s="658"/>
      <c r="CT11" s="658"/>
      <c r="CU11" s="658"/>
      <c r="CV11" s="658"/>
      <c r="CW11" s="658"/>
      <c r="CX11" s="658"/>
      <c r="CY11" s="659"/>
      <c r="CZ11" s="695">
        <v>7.4</v>
      </c>
      <c r="DA11" s="695"/>
      <c r="DB11" s="695"/>
      <c r="DC11" s="695"/>
      <c r="DD11" s="663">
        <v>593167</v>
      </c>
      <c r="DE11" s="658"/>
      <c r="DF11" s="658"/>
      <c r="DG11" s="658"/>
      <c r="DH11" s="658"/>
      <c r="DI11" s="658"/>
      <c r="DJ11" s="658"/>
      <c r="DK11" s="658"/>
      <c r="DL11" s="658"/>
      <c r="DM11" s="658"/>
      <c r="DN11" s="658"/>
      <c r="DO11" s="658"/>
      <c r="DP11" s="659"/>
      <c r="DQ11" s="663">
        <v>361002</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v>48702</v>
      </c>
      <c r="S12" s="658"/>
      <c r="T12" s="658"/>
      <c r="U12" s="658"/>
      <c r="V12" s="658"/>
      <c r="W12" s="658"/>
      <c r="X12" s="658"/>
      <c r="Y12" s="659"/>
      <c r="Z12" s="695">
        <v>0.3</v>
      </c>
      <c r="AA12" s="695"/>
      <c r="AB12" s="695"/>
      <c r="AC12" s="695"/>
      <c r="AD12" s="696">
        <v>48702</v>
      </c>
      <c r="AE12" s="696"/>
      <c r="AF12" s="696"/>
      <c r="AG12" s="696"/>
      <c r="AH12" s="696"/>
      <c r="AI12" s="696"/>
      <c r="AJ12" s="696"/>
      <c r="AK12" s="696"/>
      <c r="AL12" s="660">
        <v>0.5</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2748804</v>
      </c>
      <c r="BH12" s="658"/>
      <c r="BI12" s="658"/>
      <c r="BJ12" s="658"/>
      <c r="BK12" s="658"/>
      <c r="BL12" s="658"/>
      <c r="BM12" s="658"/>
      <c r="BN12" s="659"/>
      <c r="BO12" s="695">
        <v>43</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113334</v>
      </c>
      <c r="CS12" s="658"/>
      <c r="CT12" s="658"/>
      <c r="CU12" s="658"/>
      <c r="CV12" s="658"/>
      <c r="CW12" s="658"/>
      <c r="CX12" s="658"/>
      <c r="CY12" s="659"/>
      <c r="CZ12" s="695">
        <v>0.8</v>
      </c>
      <c r="DA12" s="695"/>
      <c r="DB12" s="695"/>
      <c r="DC12" s="695"/>
      <c r="DD12" s="663">
        <v>10508</v>
      </c>
      <c r="DE12" s="658"/>
      <c r="DF12" s="658"/>
      <c r="DG12" s="658"/>
      <c r="DH12" s="658"/>
      <c r="DI12" s="658"/>
      <c r="DJ12" s="658"/>
      <c r="DK12" s="658"/>
      <c r="DL12" s="658"/>
      <c r="DM12" s="658"/>
      <c r="DN12" s="658"/>
      <c r="DO12" s="658"/>
      <c r="DP12" s="659"/>
      <c r="DQ12" s="663">
        <v>104365</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2748053</v>
      </c>
      <c r="BH13" s="658"/>
      <c r="BI13" s="658"/>
      <c r="BJ13" s="658"/>
      <c r="BK13" s="658"/>
      <c r="BL13" s="658"/>
      <c r="BM13" s="658"/>
      <c r="BN13" s="659"/>
      <c r="BO13" s="695">
        <v>43</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1001859</v>
      </c>
      <c r="CS13" s="658"/>
      <c r="CT13" s="658"/>
      <c r="CU13" s="658"/>
      <c r="CV13" s="658"/>
      <c r="CW13" s="658"/>
      <c r="CX13" s="658"/>
      <c r="CY13" s="659"/>
      <c r="CZ13" s="695">
        <v>6.9</v>
      </c>
      <c r="DA13" s="695"/>
      <c r="DB13" s="695"/>
      <c r="DC13" s="695"/>
      <c r="DD13" s="663">
        <v>375973</v>
      </c>
      <c r="DE13" s="658"/>
      <c r="DF13" s="658"/>
      <c r="DG13" s="658"/>
      <c r="DH13" s="658"/>
      <c r="DI13" s="658"/>
      <c r="DJ13" s="658"/>
      <c r="DK13" s="658"/>
      <c r="DL13" s="658"/>
      <c r="DM13" s="658"/>
      <c r="DN13" s="658"/>
      <c r="DO13" s="658"/>
      <c r="DP13" s="659"/>
      <c r="DQ13" s="663">
        <v>756078</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1740</v>
      </c>
      <c r="S14" s="658"/>
      <c r="T14" s="658"/>
      <c r="U14" s="658"/>
      <c r="V14" s="658"/>
      <c r="W14" s="658"/>
      <c r="X14" s="658"/>
      <c r="Y14" s="659"/>
      <c r="Z14" s="695">
        <v>0</v>
      </c>
      <c r="AA14" s="695"/>
      <c r="AB14" s="695"/>
      <c r="AC14" s="695"/>
      <c r="AD14" s="696">
        <v>1740</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159825</v>
      </c>
      <c r="BH14" s="658"/>
      <c r="BI14" s="658"/>
      <c r="BJ14" s="658"/>
      <c r="BK14" s="658"/>
      <c r="BL14" s="658"/>
      <c r="BM14" s="658"/>
      <c r="BN14" s="659"/>
      <c r="BO14" s="695">
        <v>2.5</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656352</v>
      </c>
      <c r="CS14" s="658"/>
      <c r="CT14" s="658"/>
      <c r="CU14" s="658"/>
      <c r="CV14" s="658"/>
      <c r="CW14" s="658"/>
      <c r="CX14" s="658"/>
      <c r="CY14" s="659"/>
      <c r="CZ14" s="695">
        <v>4.5</v>
      </c>
      <c r="DA14" s="695"/>
      <c r="DB14" s="695"/>
      <c r="DC14" s="695"/>
      <c r="DD14" s="663">
        <v>73257</v>
      </c>
      <c r="DE14" s="658"/>
      <c r="DF14" s="658"/>
      <c r="DG14" s="658"/>
      <c r="DH14" s="658"/>
      <c r="DI14" s="658"/>
      <c r="DJ14" s="658"/>
      <c r="DK14" s="658"/>
      <c r="DL14" s="658"/>
      <c r="DM14" s="658"/>
      <c r="DN14" s="658"/>
      <c r="DO14" s="658"/>
      <c r="DP14" s="659"/>
      <c r="DQ14" s="663">
        <v>565197</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301218</v>
      </c>
      <c r="BH15" s="658"/>
      <c r="BI15" s="658"/>
      <c r="BJ15" s="658"/>
      <c r="BK15" s="658"/>
      <c r="BL15" s="658"/>
      <c r="BM15" s="658"/>
      <c r="BN15" s="659"/>
      <c r="BO15" s="695">
        <v>4.7</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1378999</v>
      </c>
      <c r="CS15" s="658"/>
      <c r="CT15" s="658"/>
      <c r="CU15" s="658"/>
      <c r="CV15" s="658"/>
      <c r="CW15" s="658"/>
      <c r="CX15" s="658"/>
      <c r="CY15" s="659"/>
      <c r="CZ15" s="695">
        <v>9.5</v>
      </c>
      <c r="DA15" s="695"/>
      <c r="DB15" s="695"/>
      <c r="DC15" s="695"/>
      <c r="DD15" s="663">
        <v>74239</v>
      </c>
      <c r="DE15" s="658"/>
      <c r="DF15" s="658"/>
      <c r="DG15" s="658"/>
      <c r="DH15" s="658"/>
      <c r="DI15" s="658"/>
      <c r="DJ15" s="658"/>
      <c r="DK15" s="658"/>
      <c r="DL15" s="658"/>
      <c r="DM15" s="658"/>
      <c r="DN15" s="658"/>
      <c r="DO15" s="658"/>
      <c r="DP15" s="659"/>
      <c r="DQ15" s="663">
        <v>1280547</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28369</v>
      </c>
      <c r="S16" s="658"/>
      <c r="T16" s="658"/>
      <c r="U16" s="658"/>
      <c r="V16" s="658"/>
      <c r="W16" s="658"/>
      <c r="X16" s="658"/>
      <c r="Y16" s="659"/>
      <c r="Z16" s="695">
        <v>0.2</v>
      </c>
      <c r="AA16" s="695"/>
      <c r="AB16" s="695"/>
      <c r="AC16" s="695"/>
      <c r="AD16" s="696">
        <v>28369</v>
      </c>
      <c r="AE16" s="696"/>
      <c r="AF16" s="696"/>
      <c r="AG16" s="696"/>
      <c r="AH16" s="696"/>
      <c r="AI16" s="696"/>
      <c r="AJ16" s="696"/>
      <c r="AK16" s="696"/>
      <c r="AL16" s="660">
        <v>0.3</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9128</v>
      </c>
      <c r="CS16" s="658"/>
      <c r="CT16" s="658"/>
      <c r="CU16" s="658"/>
      <c r="CV16" s="658"/>
      <c r="CW16" s="658"/>
      <c r="CX16" s="658"/>
      <c r="CY16" s="659"/>
      <c r="CZ16" s="695">
        <v>0.1</v>
      </c>
      <c r="DA16" s="695"/>
      <c r="DB16" s="695"/>
      <c r="DC16" s="695"/>
      <c r="DD16" s="663" t="s">
        <v>122</v>
      </c>
      <c r="DE16" s="658"/>
      <c r="DF16" s="658"/>
      <c r="DG16" s="658"/>
      <c r="DH16" s="658"/>
      <c r="DI16" s="658"/>
      <c r="DJ16" s="658"/>
      <c r="DK16" s="658"/>
      <c r="DL16" s="658"/>
      <c r="DM16" s="658"/>
      <c r="DN16" s="658"/>
      <c r="DO16" s="658"/>
      <c r="DP16" s="659"/>
      <c r="DQ16" s="663">
        <v>8313</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99063</v>
      </c>
      <c r="S17" s="658"/>
      <c r="T17" s="658"/>
      <c r="U17" s="658"/>
      <c r="V17" s="658"/>
      <c r="W17" s="658"/>
      <c r="X17" s="658"/>
      <c r="Y17" s="659"/>
      <c r="Z17" s="695">
        <v>0.7</v>
      </c>
      <c r="AA17" s="695"/>
      <c r="AB17" s="695"/>
      <c r="AC17" s="695"/>
      <c r="AD17" s="696">
        <v>99063</v>
      </c>
      <c r="AE17" s="696"/>
      <c r="AF17" s="696"/>
      <c r="AG17" s="696"/>
      <c r="AH17" s="696"/>
      <c r="AI17" s="696"/>
      <c r="AJ17" s="696"/>
      <c r="AK17" s="696"/>
      <c r="AL17" s="660">
        <v>1</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1007753</v>
      </c>
      <c r="CS17" s="658"/>
      <c r="CT17" s="658"/>
      <c r="CU17" s="658"/>
      <c r="CV17" s="658"/>
      <c r="CW17" s="658"/>
      <c r="CX17" s="658"/>
      <c r="CY17" s="659"/>
      <c r="CZ17" s="695">
        <v>6.9</v>
      </c>
      <c r="DA17" s="695"/>
      <c r="DB17" s="695"/>
      <c r="DC17" s="695"/>
      <c r="DD17" s="663" t="s">
        <v>122</v>
      </c>
      <c r="DE17" s="658"/>
      <c r="DF17" s="658"/>
      <c r="DG17" s="658"/>
      <c r="DH17" s="658"/>
      <c r="DI17" s="658"/>
      <c r="DJ17" s="658"/>
      <c r="DK17" s="658"/>
      <c r="DL17" s="658"/>
      <c r="DM17" s="658"/>
      <c r="DN17" s="658"/>
      <c r="DO17" s="658"/>
      <c r="DP17" s="659"/>
      <c r="DQ17" s="663">
        <v>1007753</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71452</v>
      </c>
      <c r="S18" s="658"/>
      <c r="T18" s="658"/>
      <c r="U18" s="658"/>
      <c r="V18" s="658"/>
      <c r="W18" s="658"/>
      <c r="X18" s="658"/>
      <c r="Y18" s="659"/>
      <c r="Z18" s="695">
        <v>0.5</v>
      </c>
      <c r="AA18" s="695"/>
      <c r="AB18" s="695"/>
      <c r="AC18" s="695"/>
      <c r="AD18" s="696">
        <v>71452</v>
      </c>
      <c r="AE18" s="696"/>
      <c r="AF18" s="696"/>
      <c r="AG18" s="696"/>
      <c r="AH18" s="696"/>
      <c r="AI18" s="696"/>
      <c r="AJ18" s="696"/>
      <c r="AK18" s="696"/>
      <c r="AL18" s="660">
        <v>0.7</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55658</v>
      </c>
      <c r="S19" s="658"/>
      <c r="T19" s="658"/>
      <c r="U19" s="658"/>
      <c r="V19" s="658"/>
      <c r="W19" s="658"/>
      <c r="X19" s="658"/>
      <c r="Y19" s="659"/>
      <c r="Z19" s="695">
        <v>0.4</v>
      </c>
      <c r="AA19" s="695"/>
      <c r="AB19" s="695"/>
      <c r="AC19" s="695"/>
      <c r="AD19" s="696">
        <v>55658</v>
      </c>
      <c r="AE19" s="696"/>
      <c r="AF19" s="696"/>
      <c r="AG19" s="696"/>
      <c r="AH19" s="696"/>
      <c r="AI19" s="696"/>
      <c r="AJ19" s="696"/>
      <c r="AK19" s="696"/>
      <c r="AL19" s="660">
        <v>0.6</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29892</v>
      </c>
      <c r="BH19" s="658"/>
      <c r="BI19" s="658"/>
      <c r="BJ19" s="658"/>
      <c r="BK19" s="658"/>
      <c r="BL19" s="658"/>
      <c r="BM19" s="658"/>
      <c r="BN19" s="659"/>
      <c r="BO19" s="695">
        <v>0.5</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262</v>
      </c>
      <c r="C20" s="725"/>
      <c r="D20" s="725"/>
      <c r="E20" s="725"/>
      <c r="F20" s="725"/>
      <c r="G20" s="725"/>
      <c r="H20" s="725"/>
      <c r="I20" s="725"/>
      <c r="J20" s="725"/>
      <c r="K20" s="725"/>
      <c r="L20" s="725"/>
      <c r="M20" s="725"/>
      <c r="N20" s="725"/>
      <c r="O20" s="725"/>
      <c r="P20" s="725"/>
      <c r="Q20" s="726"/>
      <c r="R20" s="657">
        <v>15794</v>
      </c>
      <c r="S20" s="658"/>
      <c r="T20" s="658"/>
      <c r="U20" s="658"/>
      <c r="V20" s="658"/>
      <c r="W20" s="658"/>
      <c r="X20" s="658"/>
      <c r="Y20" s="659"/>
      <c r="Z20" s="695">
        <v>0.1</v>
      </c>
      <c r="AA20" s="695"/>
      <c r="AB20" s="695"/>
      <c r="AC20" s="695"/>
      <c r="AD20" s="696">
        <v>15794</v>
      </c>
      <c r="AE20" s="696"/>
      <c r="AF20" s="696"/>
      <c r="AG20" s="696"/>
      <c r="AH20" s="696"/>
      <c r="AI20" s="696"/>
      <c r="AJ20" s="696"/>
      <c r="AK20" s="696"/>
      <c r="AL20" s="660">
        <v>0.2</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29892</v>
      </c>
      <c r="BH20" s="658"/>
      <c r="BI20" s="658"/>
      <c r="BJ20" s="658"/>
      <c r="BK20" s="658"/>
      <c r="BL20" s="658"/>
      <c r="BM20" s="658"/>
      <c r="BN20" s="659"/>
      <c r="BO20" s="695">
        <v>0.5</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14560757</v>
      </c>
      <c r="CS20" s="658"/>
      <c r="CT20" s="658"/>
      <c r="CU20" s="658"/>
      <c r="CV20" s="658"/>
      <c r="CW20" s="658"/>
      <c r="CX20" s="658"/>
      <c r="CY20" s="659"/>
      <c r="CZ20" s="695">
        <v>100</v>
      </c>
      <c r="DA20" s="695"/>
      <c r="DB20" s="695"/>
      <c r="DC20" s="695"/>
      <c r="DD20" s="663">
        <v>1310328</v>
      </c>
      <c r="DE20" s="658"/>
      <c r="DF20" s="658"/>
      <c r="DG20" s="658"/>
      <c r="DH20" s="658"/>
      <c r="DI20" s="658"/>
      <c r="DJ20" s="658"/>
      <c r="DK20" s="658"/>
      <c r="DL20" s="658"/>
      <c r="DM20" s="658"/>
      <c r="DN20" s="658"/>
      <c r="DO20" s="658"/>
      <c r="DP20" s="659"/>
      <c r="DQ20" s="663">
        <v>10873086</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2126400</v>
      </c>
      <c r="S21" s="658"/>
      <c r="T21" s="658"/>
      <c r="U21" s="658"/>
      <c r="V21" s="658"/>
      <c r="W21" s="658"/>
      <c r="X21" s="658"/>
      <c r="Y21" s="659"/>
      <c r="Z21" s="695">
        <v>14</v>
      </c>
      <c r="AA21" s="695"/>
      <c r="AB21" s="695"/>
      <c r="AC21" s="695"/>
      <c r="AD21" s="696">
        <v>1972974</v>
      </c>
      <c r="AE21" s="696"/>
      <c r="AF21" s="696"/>
      <c r="AG21" s="696"/>
      <c r="AH21" s="696"/>
      <c r="AI21" s="696"/>
      <c r="AJ21" s="696"/>
      <c r="AK21" s="696"/>
      <c r="AL21" s="660">
        <v>19.899999999999999</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29892</v>
      </c>
      <c r="BH21" s="658"/>
      <c r="BI21" s="658"/>
      <c r="BJ21" s="658"/>
      <c r="BK21" s="658"/>
      <c r="BL21" s="658"/>
      <c r="BM21" s="658"/>
      <c r="BN21" s="659"/>
      <c r="BO21" s="695">
        <v>0.5</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v>1972974</v>
      </c>
      <c r="S22" s="658"/>
      <c r="T22" s="658"/>
      <c r="U22" s="658"/>
      <c r="V22" s="658"/>
      <c r="W22" s="658"/>
      <c r="X22" s="658"/>
      <c r="Y22" s="659"/>
      <c r="Z22" s="695">
        <v>13</v>
      </c>
      <c r="AA22" s="695"/>
      <c r="AB22" s="695"/>
      <c r="AC22" s="695"/>
      <c r="AD22" s="696">
        <v>1972974</v>
      </c>
      <c r="AE22" s="696"/>
      <c r="AF22" s="696"/>
      <c r="AG22" s="696"/>
      <c r="AH22" s="696"/>
      <c r="AI22" s="696"/>
      <c r="AJ22" s="696"/>
      <c r="AK22" s="696"/>
      <c r="AL22" s="660">
        <v>19.899999999999999</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153426</v>
      </c>
      <c r="S23" s="658"/>
      <c r="T23" s="658"/>
      <c r="U23" s="658"/>
      <c r="V23" s="658"/>
      <c r="W23" s="658"/>
      <c r="X23" s="658"/>
      <c r="Y23" s="659"/>
      <c r="Z23" s="695">
        <v>1</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7205875</v>
      </c>
      <c r="CS24" s="713"/>
      <c r="CT24" s="713"/>
      <c r="CU24" s="713"/>
      <c r="CV24" s="713"/>
      <c r="CW24" s="713"/>
      <c r="CX24" s="713"/>
      <c r="CY24" s="738"/>
      <c r="CZ24" s="739">
        <v>49.5</v>
      </c>
      <c r="DA24" s="721"/>
      <c r="DB24" s="721"/>
      <c r="DC24" s="741"/>
      <c r="DD24" s="737">
        <v>5408116</v>
      </c>
      <c r="DE24" s="713"/>
      <c r="DF24" s="713"/>
      <c r="DG24" s="713"/>
      <c r="DH24" s="713"/>
      <c r="DI24" s="713"/>
      <c r="DJ24" s="713"/>
      <c r="DK24" s="738"/>
      <c r="DL24" s="737">
        <v>4866181</v>
      </c>
      <c r="DM24" s="713"/>
      <c r="DN24" s="713"/>
      <c r="DO24" s="713"/>
      <c r="DP24" s="713"/>
      <c r="DQ24" s="713"/>
      <c r="DR24" s="713"/>
      <c r="DS24" s="713"/>
      <c r="DT24" s="713"/>
      <c r="DU24" s="713"/>
      <c r="DV24" s="738"/>
      <c r="DW24" s="739">
        <v>48.5</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10051969</v>
      </c>
      <c r="S25" s="658"/>
      <c r="T25" s="658"/>
      <c r="U25" s="658"/>
      <c r="V25" s="658"/>
      <c r="W25" s="658"/>
      <c r="X25" s="658"/>
      <c r="Y25" s="659"/>
      <c r="Z25" s="695">
        <v>66.3</v>
      </c>
      <c r="AA25" s="695"/>
      <c r="AB25" s="695"/>
      <c r="AC25" s="695"/>
      <c r="AD25" s="696">
        <v>9898543</v>
      </c>
      <c r="AE25" s="696"/>
      <c r="AF25" s="696"/>
      <c r="AG25" s="696"/>
      <c r="AH25" s="696"/>
      <c r="AI25" s="696"/>
      <c r="AJ25" s="696"/>
      <c r="AK25" s="696"/>
      <c r="AL25" s="660">
        <v>99.7</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3524625</v>
      </c>
      <c r="CS25" s="670"/>
      <c r="CT25" s="670"/>
      <c r="CU25" s="670"/>
      <c r="CV25" s="670"/>
      <c r="CW25" s="670"/>
      <c r="CX25" s="670"/>
      <c r="CY25" s="671"/>
      <c r="CZ25" s="660">
        <v>24.2</v>
      </c>
      <c r="DA25" s="672"/>
      <c r="DB25" s="672"/>
      <c r="DC25" s="673"/>
      <c r="DD25" s="663">
        <v>3358359</v>
      </c>
      <c r="DE25" s="670"/>
      <c r="DF25" s="670"/>
      <c r="DG25" s="670"/>
      <c r="DH25" s="670"/>
      <c r="DI25" s="670"/>
      <c r="DJ25" s="670"/>
      <c r="DK25" s="671"/>
      <c r="DL25" s="663">
        <v>3152123</v>
      </c>
      <c r="DM25" s="670"/>
      <c r="DN25" s="670"/>
      <c r="DO25" s="670"/>
      <c r="DP25" s="670"/>
      <c r="DQ25" s="670"/>
      <c r="DR25" s="670"/>
      <c r="DS25" s="670"/>
      <c r="DT25" s="670"/>
      <c r="DU25" s="670"/>
      <c r="DV25" s="671"/>
      <c r="DW25" s="660">
        <v>31.4</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v>3561</v>
      </c>
      <c r="S26" s="658"/>
      <c r="T26" s="658"/>
      <c r="U26" s="658"/>
      <c r="V26" s="658"/>
      <c r="W26" s="658"/>
      <c r="X26" s="658"/>
      <c r="Y26" s="659"/>
      <c r="Z26" s="695">
        <v>0</v>
      </c>
      <c r="AA26" s="695"/>
      <c r="AB26" s="695"/>
      <c r="AC26" s="695"/>
      <c r="AD26" s="696">
        <v>3561</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2272110</v>
      </c>
      <c r="CS26" s="658"/>
      <c r="CT26" s="658"/>
      <c r="CU26" s="658"/>
      <c r="CV26" s="658"/>
      <c r="CW26" s="658"/>
      <c r="CX26" s="658"/>
      <c r="CY26" s="659"/>
      <c r="CZ26" s="660">
        <v>15.6</v>
      </c>
      <c r="DA26" s="672"/>
      <c r="DB26" s="672"/>
      <c r="DC26" s="673"/>
      <c r="DD26" s="663">
        <v>2105844</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48857</v>
      </c>
      <c r="S27" s="658"/>
      <c r="T27" s="658"/>
      <c r="U27" s="658"/>
      <c r="V27" s="658"/>
      <c r="W27" s="658"/>
      <c r="X27" s="658"/>
      <c r="Y27" s="659"/>
      <c r="Z27" s="695">
        <v>0.3</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6391076</v>
      </c>
      <c r="BH27" s="658"/>
      <c r="BI27" s="658"/>
      <c r="BJ27" s="658"/>
      <c r="BK27" s="658"/>
      <c r="BL27" s="658"/>
      <c r="BM27" s="658"/>
      <c r="BN27" s="659"/>
      <c r="BO27" s="695">
        <v>100</v>
      </c>
      <c r="BP27" s="695"/>
      <c r="BQ27" s="695"/>
      <c r="BR27" s="695"/>
      <c r="BS27" s="696">
        <v>32791</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2673497</v>
      </c>
      <c r="CS27" s="670"/>
      <c r="CT27" s="670"/>
      <c r="CU27" s="670"/>
      <c r="CV27" s="670"/>
      <c r="CW27" s="670"/>
      <c r="CX27" s="670"/>
      <c r="CY27" s="671"/>
      <c r="CZ27" s="660">
        <v>18.399999999999999</v>
      </c>
      <c r="DA27" s="672"/>
      <c r="DB27" s="672"/>
      <c r="DC27" s="673"/>
      <c r="DD27" s="663">
        <v>1042004</v>
      </c>
      <c r="DE27" s="670"/>
      <c r="DF27" s="670"/>
      <c r="DG27" s="670"/>
      <c r="DH27" s="670"/>
      <c r="DI27" s="670"/>
      <c r="DJ27" s="670"/>
      <c r="DK27" s="671"/>
      <c r="DL27" s="663">
        <v>706305</v>
      </c>
      <c r="DM27" s="670"/>
      <c r="DN27" s="670"/>
      <c r="DO27" s="670"/>
      <c r="DP27" s="670"/>
      <c r="DQ27" s="670"/>
      <c r="DR27" s="670"/>
      <c r="DS27" s="670"/>
      <c r="DT27" s="670"/>
      <c r="DU27" s="670"/>
      <c r="DV27" s="671"/>
      <c r="DW27" s="660">
        <v>7</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131068</v>
      </c>
      <c r="S28" s="658"/>
      <c r="T28" s="658"/>
      <c r="U28" s="658"/>
      <c r="V28" s="658"/>
      <c r="W28" s="658"/>
      <c r="X28" s="658"/>
      <c r="Y28" s="659"/>
      <c r="Z28" s="695">
        <v>0.9</v>
      </c>
      <c r="AA28" s="695"/>
      <c r="AB28" s="695"/>
      <c r="AC28" s="695"/>
      <c r="AD28" s="696">
        <v>25583</v>
      </c>
      <c r="AE28" s="696"/>
      <c r="AF28" s="696"/>
      <c r="AG28" s="696"/>
      <c r="AH28" s="696"/>
      <c r="AI28" s="696"/>
      <c r="AJ28" s="696"/>
      <c r="AK28" s="696"/>
      <c r="AL28" s="660">
        <v>0.3</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1007753</v>
      </c>
      <c r="CS28" s="658"/>
      <c r="CT28" s="658"/>
      <c r="CU28" s="658"/>
      <c r="CV28" s="658"/>
      <c r="CW28" s="658"/>
      <c r="CX28" s="658"/>
      <c r="CY28" s="659"/>
      <c r="CZ28" s="660">
        <v>6.9</v>
      </c>
      <c r="DA28" s="672"/>
      <c r="DB28" s="672"/>
      <c r="DC28" s="673"/>
      <c r="DD28" s="663">
        <v>1007753</v>
      </c>
      <c r="DE28" s="658"/>
      <c r="DF28" s="658"/>
      <c r="DG28" s="658"/>
      <c r="DH28" s="658"/>
      <c r="DI28" s="658"/>
      <c r="DJ28" s="658"/>
      <c r="DK28" s="659"/>
      <c r="DL28" s="663">
        <v>1007753</v>
      </c>
      <c r="DM28" s="658"/>
      <c r="DN28" s="658"/>
      <c r="DO28" s="658"/>
      <c r="DP28" s="658"/>
      <c r="DQ28" s="658"/>
      <c r="DR28" s="658"/>
      <c r="DS28" s="658"/>
      <c r="DT28" s="658"/>
      <c r="DU28" s="658"/>
      <c r="DV28" s="659"/>
      <c r="DW28" s="660">
        <v>10</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70712</v>
      </c>
      <c r="S29" s="658"/>
      <c r="T29" s="658"/>
      <c r="U29" s="658"/>
      <c r="V29" s="658"/>
      <c r="W29" s="658"/>
      <c r="X29" s="658"/>
      <c r="Y29" s="659"/>
      <c r="Z29" s="695">
        <v>0.5</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1007753</v>
      </c>
      <c r="CS29" s="670"/>
      <c r="CT29" s="670"/>
      <c r="CU29" s="670"/>
      <c r="CV29" s="670"/>
      <c r="CW29" s="670"/>
      <c r="CX29" s="670"/>
      <c r="CY29" s="671"/>
      <c r="CZ29" s="660">
        <v>6.9</v>
      </c>
      <c r="DA29" s="672"/>
      <c r="DB29" s="672"/>
      <c r="DC29" s="673"/>
      <c r="DD29" s="663">
        <v>1007753</v>
      </c>
      <c r="DE29" s="670"/>
      <c r="DF29" s="670"/>
      <c r="DG29" s="670"/>
      <c r="DH29" s="670"/>
      <c r="DI29" s="670"/>
      <c r="DJ29" s="670"/>
      <c r="DK29" s="671"/>
      <c r="DL29" s="663">
        <v>1007753</v>
      </c>
      <c r="DM29" s="670"/>
      <c r="DN29" s="670"/>
      <c r="DO29" s="670"/>
      <c r="DP29" s="670"/>
      <c r="DQ29" s="670"/>
      <c r="DR29" s="670"/>
      <c r="DS29" s="670"/>
      <c r="DT29" s="670"/>
      <c r="DU29" s="670"/>
      <c r="DV29" s="671"/>
      <c r="DW29" s="660">
        <v>10</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1992061</v>
      </c>
      <c r="S30" s="658"/>
      <c r="T30" s="658"/>
      <c r="U30" s="658"/>
      <c r="V30" s="658"/>
      <c r="W30" s="658"/>
      <c r="X30" s="658"/>
      <c r="Y30" s="659"/>
      <c r="Z30" s="695">
        <v>13.1</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975988</v>
      </c>
      <c r="CS30" s="658"/>
      <c r="CT30" s="658"/>
      <c r="CU30" s="658"/>
      <c r="CV30" s="658"/>
      <c r="CW30" s="658"/>
      <c r="CX30" s="658"/>
      <c r="CY30" s="659"/>
      <c r="CZ30" s="660">
        <v>6.7</v>
      </c>
      <c r="DA30" s="672"/>
      <c r="DB30" s="672"/>
      <c r="DC30" s="673"/>
      <c r="DD30" s="663">
        <v>975988</v>
      </c>
      <c r="DE30" s="658"/>
      <c r="DF30" s="658"/>
      <c r="DG30" s="658"/>
      <c r="DH30" s="658"/>
      <c r="DI30" s="658"/>
      <c r="DJ30" s="658"/>
      <c r="DK30" s="659"/>
      <c r="DL30" s="663">
        <v>975988</v>
      </c>
      <c r="DM30" s="658"/>
      <c r="DN30" s="658"/>
      <c r="DO30" s="658"/>
      <c r="DP30" s="658"/>
      <c r="DQ30" s="658"/>
      <c r="DR30" s="658"/>
      <c r="DS30" s="658"/>
      <c r="DT30" s="658"/>
      <c r="DU30" s="658"/>
      <c r="DV30" s="659"/>
      <c r="DW30" s="660">
        <v>9.6999999999999993</v>
      </c>
      <c r="DX30" s="672"/>
      <c r="DY30" s="672"/>
      <c r="DZ30" s="672"/>
      <c r="EA30" s="672"/>
      <c r="EB30" s="672"/>
      <c r="EC30" s="684"/>
    </row>
    <row r="31" spans="2:133" ht="11.25" customHeight="1" x14ac:dyDescent="0.2">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99.2</v>
      </c>
      <c r="BH31" s="720"/>
      <c r="BI31" s="720"/>
      <c r="BJ31" s="720"/>
      <c r="BK31" s="720"/>
      <c r="BL31" s="720"/>
      <c r="BM31" s="721">
        <v>97.7</v>
      </c>
      <c r="BN31" s="720"/>
      <c r="BO31" s="720"/>
      <c r="BP31" s="720"/>
      <c r="BQ31" s="722"/>
      <c r="BR31" s="719">
        <v>99.1</v>
      </c>
      <c r="BS31" s="720"/>
      <c r="BT31" s="720"/>
      <c r="BU31" s="720"/>
      <c r="BV31" s="720"/>
      <c r="BW31" s="720"/>
      <c r="BX31" s="721">
        <v>97.7</v>
      </c>
      <c r="BY31" s="720"/>
      <c r="BZ31" s="720"/>
      <c r="CA31" s="720"/>
      <c r="CB31" s="722"/>
      <c r="CD31" s="678"/>
      <c r="CE31" s="679"/>
      <c r="CF31" s="654" t="s">
        <v>300</v>
      </c>
      <c r="CG31" s="655"/>
      <c r="CH31" s="655"/>
      <c r="CI31" s="655"/>
      <c r="CJ31" s="655"/>
      <c r="CK31" s="655"/>
      <c r="CL31" s="655"/>
      <c r="CM31" s="655"/>
      <c r="CN31" s="655"/>
      <c r="CO31" s="655"/>
      <c r="CP31" s="655"/>
      <c r="CQ31" s="656"/>
      <c r="CR31" s="657">
        <v>31765</v>
      </c>
      <c r="CS31" s="670"/>
      <c r="CT31" s="670"/>
      <c r="CU31" s="670"/>
      <c r="CV31" s="670"/>
      <c r="CW31" s="670"/>
      <c r="CX31" s="670"/>
      <c r="CY31" s="671"/>
      <c r="CZ31" s="660">
        <v>0.2</v>
      </c>
      <c r="DA31" s="672"/>
      <c r="DB31" s="672"/>
      <c r="DC31" s="673"/>
      <c r="DD31" s="663">
        <v>31765</v>
      </c>
      <c r="DE31" s="670"/>
      <c r="DF31" s="670"/>
      <c r="DG31" s="670"/>
      <c r="DH31" s="670"/>
      <c r="DI31" s="670"/>
      <c r="DJ31" s="670"/>
      <c r="DK31" s="671"/>
      <c r="DL31" s="663">
        <v>31765</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1522587</v>
      </c>
      <c r="S32" s="658"/>
      <c r="T32" s="658"/>
      <c r="U32" s="658"/>
      <c r="V32" s="658"/>
      <c r="W32" s="658"/>
      <c r="X32" s="658"/>
      <c r="Y32" s="659"/>
      <c r="Z32" s="695">
        <v>10</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99.2</v>
      </c>
      <c r="BH32" s="670"/>
      <c r="BI32" s="670"/>
      <c r="BJ32" s="670"/>
      <c r="BK32" s="670"/>
      <c r="BL32" s="670"/>
      <c r="BM32" s="661">
        <v>97.5</v>
      </c>
      <c r="BN32" s="670"/>
      <c r="BO32" s="670"/>
      <c r="BP32" s="670"/>
      <c r="BQ32" s="693"/>
      <c r="BR32" s="723">
        <v>99</v>
      </c>
      <c r="BS32" s="670"/>
      <c r="BT32" s="670"/>
      <c r="BU32" s="670"/>
      <c r="BV32" s="670"/>
      <c r="BW32" s="670"/>
      <c r="BX32" s="661">
        <v>97.3</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13974</v>
      </c>
      <c r="S33" s="658"/>
      <c r="T33" s="658"/>
      <c r="U33" s="658"/>
      <c r="V33" s="658"/>
      <c r="W33" s="658"/>
      <c r="X33" s="658"/>
      <c r="Y33" s="659"/>
      <c r="Z33" s="695">
        <v>0.1</v>
      </c>
      <c r="AA33" s="695"/>
      <c r="AB33" s="695"/>
      <c r="AC33" s="695"/>
      <c r="AD33" s="696">
        <v>3622</v>
      </c>
      <c r="AE33" s="696"/>
      <c r="AF33" s="696"/>
      <c r="AG33" s="696"/>
      <c r="AH33" s="696"/>
      <c r="AI33" s="696"/>
      <c r="AJ33" s="696"/>
      <c r="AK33" s="696"/>
      <c r="AL33" s="660">
        <v>0</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99.3</v>
      </c>
      <c r="BH33" s="642"/>
      <c r="BI33" s="642"/>
      <c r="BJ33" s="642"/>
      <c r="BK33" s="642"/>
      <c r="BL33" s="642"/>
      <c r="BM33" s="688">
        <v>98</v>
      </c>
      <c r="BN33" s="642"/>
      <c r="BO33" s="642"/>
      <c r="BP33" s="642"/>
      <c r="BQ33" s="705"/>
      <c r="BR33" s="718">
        <v>99.2</v>
      </c>
      <c r="BS33" s="642"/>
      <c r="BT33" s="642"/>
      <c r="BU33" s="642"/>
      <c r="BV33" s="642"/>
      <c r="BW33" s="642"/>
      <c r="BX33" s="688">
        <v>97.8</v>
      </c>
      <c r="BY33" s="642"/>
      <c r="BZ33" s="642"/>
      <c r="CA33" s="642"/>
      <c r="CB33" s="705"/>
      <c r="CD33" s="654" t="s">
        <v>307</v>
      </c>
      <c r="CE33" s="655"/>
      <c r="CF33" s="655"/>
      <c r="CG33" s="655"/>
      <c r="CH33" s="655"/>
      <c r="CI33" s="655"/>
      <c r="CJ33" s="655"/>
      <c r="CK33" s="655"/>
      <c r="CL33" s="655"/>
      <c r="CM33" s="655"/>
      <c r="CN33" s="655"/>
      <c r="CO33" s="655"/>
      <c r="CP33" s="655"/>
      <c r="CQ33" s="656"/>
      <c r="CR33" s="657">
        <v>6035426</v>
      </c>
      <c r="CS33" s="670"/>
      <c r="CT33" s="670"/>
      <c r="CU33" s="670"/>
      <c r="CV33" s="670"/>
      <c r="CW33" s="670"/>
      <c r="CX33" s="670"/>
      <c r="CY33" s="671"/>
      <c r="CZ33" s="660">
        <v>41.4</v>
      </c>
      <c r="DA33" s="672"/>
      <c r="DB33" s="672"/>
      <c r="DC33" s="673"/>
      <c r="DD33" s="663">
        <v>5071582</v>
      </c>
      <c r="DE33" s="670"/>
      <c r="DF33" s="670"/>
      <c r="DG33" s="670"/>
      <c r="DH33" s="670"/>
      <c r="DI33" s="670"/>
      <c r="DJ33" s="670"/>
      <c r="DK33" s="671"/>
      <c r="DL33" s="663">
        <v>3995668</v>
      </c>
      <c r="DM33" s="670"/>
      <c r="DN33" s="670"/>
      <c r="DO33" s="670"/>
      <c r="DP33" s="670"/>
      <c r="DQ33" s="670"/>
      <c r="DR33" s="670"/>
      <c r="DS33" s="670"/>
      <c r="DT33" s="670"/>
      <c r="DU33" s="670"/>
      <c r="DV33" s="671"/>
      <c r="DW33" s="660">
        <v>39.799999999999997</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19412</v>
      </c>
      <c r="S34" s="658"/>
      <c r="T34" s="658"/>
      <c r="U34" s="658"/>
      <c r="V34" s="658"/>
      <c r="W34" s="658"/>
      <c r="X34" s="658"/>
      <c r="Y34" s="659"/>
      <c r="Z34" s="695">
        <v>0.1</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2354665</v>
      </c>
      <c r="CS34" s="658"/>
      <c r="CT34" s="658"/>
      <c r="CU34" s="658"/>
      <c r="CV34" s="658"/>
      <c r="CW34" s="658"/>
      <c r="CX34" s="658"/>
      <c r="CY34" s="659"/>
      <c r="CZ34" s="660">
        <v>16.2</v>
      </c>
      <c r="DA34" s="672"/>
      <c r="DB34" s="672"/>
      <c r="DC34" s="673"/>
      <c r="DD34" s="663">
        <v>1937570</v>
      </c>
      <c r="DE34" s="658"/>
      <c r="DF34" s="658"/>
      <c r="DG34" s="658"/>
      <c r="DH34" s="658"/>
      <c r="DI34" s="658"/>
      <c r="DJ34" s="658"/>
      <c r="DK34" s="659"/>
      <c r="DL34" s="663">
        <v>1804434</v>
      </c>
      <c r="DM34" s="658"/>
      <c r="DN34" s="658"/>
      <c r="DO34" s="658"/>
      <c r="DP34" s="658"/>
      <c r="DQ34" s="658"/>
      <c r="DR34" s="658"/>
      <c r="DS34" s="658"/>
      <c r="DT34" s="658"/>
      <c r="DU34" s="658"/>
      <c r="DV34" s="659"/>
      <c r="DW34" s="660">
        <v>18</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521065</v>
      </c>
      <c r="S35" s="658"/>
      <c r="T35" s="658"/>
      <c r="U35" s="658"/>
      <c r="V35" s="658"/>
      <c r="W35" s="658"/>
      <c r="X35" s="658"/>
      <c r="Y35" s="659"/>
      <c r="Z35" s="695">
        <v>3.4</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215917</v>
      </c>
      <c r="CS35" s="670"/>
      <c r="CT35" s="670"/>
      <c r="CU35" s="670"/>
      <c r="CV35" s="670"/>
      <c r="CW35" s="670"/>
      <c r="CX35" s="670"/>
      <c r="CY35" s="671"/>
      <c r="CZ35" s="660">
        <v>1.5</v>
      </c>
      <c r="DA35" s="672"/>
      <c r="DB35" s="672"/>
      <c r="DC35" s="673"/>
      <c r="DD35" s="663">
        <v>212351</v>
      </c>
      <c r="DE35" s="670"/>
      <c r="DF35" s="670"/>
      <c r="DG35" s="670"/>
      <c r="DH35" s="670"/>
      <c r="DI35" s="670"/>
      <c r="DJ35" s="670"/>
      <c r="DK35" s="671"/>
      <c r="DL35" s="663">
        <v>208865</v>
      </c>
      <c r="DM35" s="670"/>
      <c r="DN35" s="670"/>
      <c r="DO35" s="670"/>
      <c r="DP35" s="670"/>
      <c r="DQ35" s="670"/>
      <c r="DR35" s="670"/>
      <c r="DS35" s="670"/>
      <c r="DT35" s="670"/>
      <c r="DU35" s="670"/>
      <c r="DV35" s="671"/>
      <c r="DW35" s="660">
        <v>2.1</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245280</v>
      </c>
      <c r="S36" s="658"/>
      <c r="T36" s="658"/>
      <c r="U36" s="658"/>
      <c r="V36" s="658"/>
      <c r="W36" s="658"/>
      <c r="X36" s="658"/>
      <c r="Y36" s="659"/>
      <c r="Z36" s="695">
        <v>1.6</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2017563</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59007</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1723007</v>
      </c>
      <c r="CS36" s="658"/>
      <c r="CT36" s="658"/>
      <c r="CU36" s="658"/>
      <c r="CV36" s="658"/>
      <c r="CW36" s="658"/>
      <c r="CX36" s="658"/>
      <c r="CY36" s="659"/>
      <c r="CZ36" s="660">
        <v>11.8</v>
      </c>
      <c r="DA36" s="672"/>
      <c r="DB36" s="672"/>
      <c r="DC36" s="673"/>
      <c r="DD36" s="663">
        <v>1413933</v>
      </c>
      <c r="DE36" s="658"/>
      <c r="DF36" s="658"/>
      <c r="DG36" s="658"/>
      <c r="DH36" s="658"/>
      <c r="DI36" s="658"/>
      <c r="DJ36" s="658"/>
      <c r="DK36" s="659"/>
      <c r="DL36" s="663">
        <v>868886</v>
      </c>
      <c r="DM36" s="658"/>
      <c r="DN36" s="658"/>
      <c r="DO36" s="658"/>
      <c r="DP36" s="658"/>
      <c r="DQ36" s="658"/>
      <c r="DR36" s="658"/>
      <c r="DS36" s="658"/>
      <c r="DT36" s="658"/>
      <c r="DU36" s="658"/>
      <c r="DV36" s="659"/>
      <c r="DW36" s="660">
        <v>8.6999999999999993</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202843</v>
      </c>
      <c r="S37" s="658"/>
      <c r="T37" s="658"/>
      <c r="U37" s="658"/>
      <c r="V37" s="658"/>
      <c r="W37" s="658"/>
      <c r="X37" s="658"/>
      <c r="Y37" s="659"/>
      <c r="Z37" s="695">
        <v>1.3</v>
      </c>
      <c r="AA37" s="695"/>
      <c r="AB37" s="695"/>
      <c r="AC37" s="695"/>
      <c r="AD37" s="696">
        <v>1714</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520000</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47459</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97607</v>
      </c>
      <c r="CS37" s="670"/>
      <c r="CT37" s="670"/>
      <c r="CU37" s="670"/>
      <c r="CV37" s="670"/>
      <c r="CW37" s="670"/>
      <c r="CX37" s="670"/>
      <c r="CY37" s="671"/>
      <c r="CZ37" s="660">
        <v>0.7</v>
      </c>
      <c r="DA37" s="672"/>
      <c r="DB37" s="672"/>
      <c r="DC37" s="673"/>
      <c r="DD37" s="663">
        <v>97607</v>
      </c>
      <c r="DE37" s="670"/>
      <c r="DF37" s="670"/>
      <c r="DG37" s="670"/>
      <c r="DH37" s="670"/>
      <c r="DI37" s="670"/>
      <c r="DJ37" s="670"/>
      <c r="DK37" s="671"/>
      <c r="DL37" s="663">
        <v>91614</v>
      </c>
      <c r="DM37" s="670"/>
      <c r="DN37" s="670"/>
      <c r="DO37" s="670"/>
      <c r="DP37" s="670"/>
      <c r="DQ37" s="670"/>
      <c r="DR37" s="670"/>
      <c r="DS37" s="670"/>
      <c r="DT37" s="670"/>
      <c r="DU37" s="670"/>
      <c r="DV37" s="671"/>
      <c r="DW37" s="660">
        <v>0.9</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346268</v>
      </c>
      <c r="S38" s="658"/>
      <c r="T38" s="658"/>
      <c r="U38" s="658"/>
      <c r="V38" s="658"/>
      <c r="W38" s="658"/>
      <c r="X38" s="658"/>
      <c r="Y38" s="659"/>
      <c r="Z38" s="695">
        <v>2.2999999999999998</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123735</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4231</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1373828</v>
      </c>
      <c r="CS38" s="658"/>
      <c r="CT38" s="658"/>
      <c r="CU38" s="658"/>
      <c r="CV38" s="658"/>
      <c r="CW38" s="658"/>
      <c r="CX38" s="658"/>
      <c r="CY38" s="659"/>
      <c r="CZ38" s="660">
        <v>9.4</v>
      </c>
      <c r="DA38" s="672"/>
      <c r="DB38" s="672"/>
      <c r="DC38" s="673"/>
      <c r="DD38" s="663">
        <v>1166285</v>
      </c>
      <c r="DE38" s="658"/>
      <c r="DF38" s="658"/>
      <c r="DG38" s="658"/>
      <c r="DH38" s="658"/>
      <c r="DI38" s="658"/>
      <c r="DJ38" s="658"/>
      <c r="DK38" s="659"/>
      <c r="DL38" s="663">
        <v>1113378</v>
      </c>
      <c r="DM38" s="658"/>
      <c r="DN38" s="658"/>
      <c r="DO38" s="658"/>
      <c r="DP38" s="658"/>
      <c r="DQ38" s="658"/>
      <c r="DR38" s="658"/>
      <c r="DS38" s="658"/>
      <c r="DT38" s="658"/>
      <c r="DU38" s="658"/>
      <c r="DV38" s="659"/>
      <c r="DW38" s="660">
        <v>11.1</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t="s">
        <v>122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6500</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360214</v>
      </c>
      <c r="CS39" s="670"/>
      <c r="CT39" s="670"/>
      <c r="CU39" s="670"/>
      <c r="CV39" s="670"/>
      <c r="CW39" s="670"/>
      <c r="CX39" s="670"/>
      <c r="CY39" s="671"/>
      <c r="CZ39" s="660">
        <v>2.5</v>
      </c>
      <c r="DA39" s="672"/>
      <c r="DB39" s="672"/>
      <c r="DC39" s="673"/>
      <c r="DD39" s="663">
        <v>341338</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v>96868</v>
      </c>
      <c r="S40" s="658"/>
      <c r="T40" s="658"/>
      <c r="U40" s="658"/>
      <c r="V40" s="658"/>
      <c r="W40" s="658"/>
      <c r="X40" s="658"/>
      <c r="Y40" s="659"/>
      <c r="Z40" s="695">
        <v>0.6</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108</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7795</v>
      </c>
      <c r="CS40" s="658"/>
      <c r="CT40" s="658"/>
      <c r="CU40" s="658"/>
      <c r="CV40" s="658"/>
      <c r="CW40" s="658"/>
      <c r="CX40" s="658"/>
      <c r="CY40" s="659"/>
      <c r="CZ40" s="660">
        <v>0.1</v>
      </c>
      <c r="DA40" s="672"/>
      <c r="DB40" s="672"/>
      <c r="DC40" s="673"/>
      <c r="DD40" s="663">
        <v>105</v>
      </c>
      <c r="DE40" s="658"/>
      <c r="DF40" s="658"/>
      <c r="DG40" s="658"/>
      <c r="DH40" s="658"/>
      <c r="DI40" s="658"/>
      <c r="DJ40" s="658"/>
      <c r="DK40" s="659"/>
      <c r="DL40" s="663">
        <v>105</v>
      </c>
      <c r="DM40" s="658"/>
      <c r="DN40" s="658"/>
      <c r="DO40" s="658"/>
      <c r="DP40" s="658"/>
      <c r="DQ40" s="658"/>
      <c r="DR40" s="658"/>
      <c r="DS40" s="658"/>
      <c r="DT40" s="658"/>
      <c r="DU40" s="658"/>
      <c r="DV40" s="659"/>
      <c r="DW40" s="660">
        <v>0</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15169657</v>
      </c>
      <c r="S41" s="682"/>
      <c r="T41" s="682"/>
      <c r="U41" s="682"/>
      <c r="V41" s="682"/>
      <c r="W41" s="682"/>
      <c r="X41" s="682"/>
      <c r="Y41" s="685"/>
      <c r="Z41" s="686">
        <v>100</v>
      </c>
      <c r="AA41" s="686"/>
      <c r="AB41" s="686"/>
      <c r="AC41" s="686"/>
      <c r="AD41" s="687">
        <v>9933023</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240987</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339</v>
      </c>
      <c r="AR42" s="703"/>
      <c r="AS42" s="703"/>
      <c r="AT42" s="703"/>
      <c r="AU42" s="703"/>
      <c r="AV42" s="703"/>
      <c r="AW42" s="703"/>
      <c r="AX42" s="703"/>
      <c r="AY42" s="704"/>
      <c r="AZ42" s="641">
        <v>1132841</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355</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1319456</v>
      </c>
      <c r="CS42" s="670"/>
      <c r="CT42" s="670"/>
      <c r="CU42" s="670"/>
      <c r="CV42" s="670"/>
      <c r="CW42" s="670"/>
      <c r="CX42" s="670"/>
      <c r="CY42" s="671"/>
      <c r="CZ42" s="660">
        <v>9.1</v>
      </c>
      <c r="DA42" s="672"/>
      <c r="DB42" s="672"/>
      <c r="DC42" s="673"/>
      <c r="DD42" s="663">
        <v>393388</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342</v>
      </c>
      <c r="CD43" s="654" t="s">
        <v>343</v>
      </c>
      <c r="CE43" s="655"/>
      <c r="CF43" s="655"/>
      <c r="CG43" s="655"/>
      <c r="CH43" s="655"/>
      <c r="CI43" s="655"/>
      <c r="CJ43" s="655"/>
      <c r="CK43" s="655"/>
      <c r="CL43" s="655"/>
      <c r="CM43" s="655"/>
      <c r="CN43" s="655"/>
      <c r="CO43" s="655"/>
      <c r="CP43" s="655"/>
      <c r="CQ43" s="656"/>
      <c r="CR43" s="657">
        <v>25066</v>
      </c>
      <c r="CS43" s="670"/>
      <c r="CT43" s="670"/>
      <c r="CU43" s="670"/>
      <c r="CV43" s="670"/>
      <c r="CW43" s="670"/>
      <c r="CX43" s="670"/>
      <c r="CY43" s="671"/>
      <c r="CZ43" s="660">
        <v>0.2</v>
      </c>
      <c r="DA43" s="672"/>
      <c r="DB43" s="672"/>
      <c r="DC43" s="673"/>
      <c r="DD43" s="663">
        <v>25066</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1310328</v>
      </c>
      <c r="CS44" s="658"/>
      <c r="CT44" s="658"/>
      <c r="CU44" s="658"/>
      <c r="CV44" s="658"/>
      <c r="CW44" s="658"/>
      <c r="CX44" s="658"/>
      <c r="CY44" s="659"/>
      <c r="CZ44" s="660">
        <v>9</v>
      </c>
      <c r="DA44" s="661"/>
      <c r="DB44" s="661"/>
      <c r="DC44" s="662"/>
      <c r="DD44" s="663">
        <v>385075</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723312</v>
      </c>
      <c r="CS45" s="670"/>
      <c r="CT45" s="670"/>
      <c r="CU45" s="670"/>
      <c r="CV45" s="670"/>
      <c r="CW45" s="670"/>
      <c r="CX45" s="670"/>
      <c r="CY45" s="671"/>
      <c r="CZ45" s="660">
        <v>5</v>
      </c>
      <c r="DA45" s="672"/>
      <c r="DB45" s="672"/>
      <c r="DC45" s="673"/>
      <c r="DD45" s="663">
        <v>26398</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348</v>
      </c>
      <c r="CG46" s="655"/>
      <c r="CH46" s="655"/>
      <c r="CI46" s="655"/>
      <c r="CJ46" s="655"/>
      <c r="CK46" s="655"/>
      <c r="CL46" s="655"/>
      <c r="CM46" s="655"/>
      <c r="CN46" s="655"/>
      <c r="CO46" s="655"/>
      <c r="CP46" s="655"/>
      <c r="CQ46" s="656"/>
      <c r="CR46" s="657">
        <v>576176</v>
      </c>
      <c r="CS46" s="658"/>
      <c r="CT46" s="658"/>
      <c r="CU46" s="658"/>
      <c r="CV46" s="658"/>
      <c r="CW46" s="658"/>
      <c r="CX46" s="658"/>
      <c r="CY46" s="659"/>
      <c r="CZ46" s="660">
        <v>4</v>
      </c>
      <c r="DA46" s="661"/>
      <c r="DB46" s="661"/>
      <c r="DC46" s="662"/>
      <c r="DD46" s="663">
        <v>357917</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349</v>
      </c>
      <c r="CG47" s="655"/>
      <c r="CH47" s="655"/>
      <c r="CI47" s="655"/>
      <c r="CJ47" s="655"/>
      <c r="CK47" s="655"/>
      <c r="CL47" s="655"/>
      <c r="CM47" s="655"/>
      <c r="CN47" s="655"/>
      <c r="CO47" s="655"/>
      <c r="CP47" s="655"/>
      <c r="CQ47" s="656"/>
      <c r="CR47" s="657">
        <v>9128</v>
      </c>
      <c r="CS47" s="670"/>
      <c r="CT47" s="670"/>
      <c r="CU47" s="670"/>
      <c r="CV47" s="670"/>
      <c r="CW47" s="670"/>
      <c r="CX47" s="670"/>
      <c r="CY47" s="671"/>
      <c r="CZ47" s="660">
        <v>0.1</v>
      </c>
      <c r="DA47" s="672"/>
      <c r="DB47" s="672"/>
      <c r="DC47" s="673"/>
      <c r="DD47" s="663">
        <v>8313</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351</v>
      </c>
      <c r="CE49" s="639"/>
      <c r="CF49" s="639"/>
      <c r="CG49" s="639"/>
      <c r="CH49" s="639"/>
      <c r="CI49" s="639"/>
      <c r="CJ49" s="639"/>
      <c r="CK49" s="639"/>
      <c r="CL49" s="639"/>
      <c r="CM49" s="639"/>
      <c r="CN49" s="639"/>
      <c r="CO49" s="639"/>
      <c r="CP49" s="639"/>
      <c r="CQ49" s="640"/>
      <c r="CR49" s="641">
        <v>14560757</v>
      </c>
      <c r="CS49" s="642"/>
      <c r="CT49" s="642"/>
      <c r="CU49" s="642"/>
      <c r="CV49" s="642"/>
      <c r="CW49" s="642"/>
      <c r="CX49" s="642"/>
      <c r="CY49" s="643"/>
      <c r="CZ49" s="644">
        <v>100</v>
      </c>
      <c r="DA49" s="645"/>
      <c r="DB49" s="645"/>
      <c r="DC49" s="646"/>
      <c r="DD49" s="647">
        <v>10873086</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f0wbzVBoGSgEKmDWj4rTZPQO1t8h3MbFzu3i4TxTZvdk76ZjySsRkwGbJ5RHvpD3lyYa4gsE1xd3nC0wXW9YQg==" saltValue="Ra21uk1/n2sTiAUH1os4+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view="pageBreakPreview" zoomScaleNormal="70" zoomScaleSheetLayoutView="10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374</v>
      </c>
      <c r="C7" s="1084"/>
      <c r="D7" s="1084"/>
      <c r="E7" s="1084"/>
      <c r="F7" s="1084"/>
      <c r="G7" s="1084"/>
      <c r="H7" s="1084"/>
      <c r="I7" s="1084"/>
      <c r="J7" s="1084"/>
      <c r="K7" s="1084"/>
      <c r="L7" s="1084"/>
      <c r="M7" s="1084"/>
      <c r="N7" s="1084"/>
      <c r="O7" s="1084"/>
      <c r="P7" s="1085"/>
      <c r="Q7" s="1138">
        <v>15168</v>
      </c>
      <c r="R7" s="1139"/>
      <c r="S7" s="1139"/>
      <c r="T7" s="1139"/>
      <c r="U7" s="1139"/>
      <c r="V7" s="1139">
        <v>14559</v>
      </c>
      <c r="W7" s="1139"/>
      <c r="X7" s="1139"/>
      <c r="Y7" s="1139"/>
      <c r="Z7" s="1139"/>
      <c r="AA7" s="1139">
        <v>609</v>
      </c>
      <c r="AB7" s="1139"/>
      <c r="AC7" s="1139"/>
      <c r="AD7" s="1139"/>
      <c r="AE7" s="1140"/>
      <c r="AF7" s="1141">
        <v>557</v>
      </c>
      <c r="AG7" s="1142"/>
      <c r="AH7" s="1142"/>
      <c r="AI7" s="1142"/>
      <c r="AJ7" s="1143"/>
      <c r="AK7" s="1144" t="s">
        <v>554</v>
      </c>
      <c r="AL7" s="1145"/>
      <c r="AM7" s="1145"/>
      <c r="AN7" s="1145"/>
      <c r="AO7" s="1145"/>
      <c r="AP7" s="1145">
        <v>9703</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x14ac:dyDescent="0.2">
      <c r="A8" s="238">
        <v>2</v>
      </c>
      <c r="B8" s="1066" t="s">
        <v>375</v>
      </c>
      <c r="C8" s="1067"/>
      <c r="D8" s="1067"/>
      <c r="E8" s="1067"/>
      <c r="F8" s="1067"/>
      <c r="G8" s="1067"/>
      <c r="H8" s="1067"/>
      <c r="I8" s="1067"/>
      <c r="J8" s="1067"/>
      <c r="K8" s="1067"/>
      <c r="L8" s="1067"/>
      <c r="M8" s="1067"/>
      <c r="N8" s="1067"/>
      <c r="O8" s="1067"/>
      <c r="P8" s="1068"/>
      <c r="Q8" s="1074">
        <v>2</v>
      </c>
      <c r="R8" s="1075"/>
      <c r="S8" s="1075"/>
      <c r="T8" s="1075"/>
      <c r="U8" s="1075"/>
      <c r="V8" s="1075">
        <v>2</v>
      </c>
      <c r="W8" s="1075"/>
      <c r="X8" s="1075"/>
      <c r="Y8" s="1075"/>
      <c r="Z8" s="1075"/>
      <c r="AA8" s="1075">
        <v>0</v>
      </c>
      <c r="AB8" s="1075"/>
      <c r="AC8" s="1075"/>
      <c r="AD8" s="1075"/>
      <c r="AE8" s="1076"/>
      <c r="AF8" s="1071">
        <v>-6</v>
      </c>
      <c r="AG8" s="1072"/>
      <c r="AH8" s="1072"/>
      <c r="AI8" s="1072"/>
      <c r="AJ8" s="1073"/>
      <c r="AK8" s="1116" t="s">
        <v>554</v>
      </c>
      <c r="AL8" s="1117"/>
      <c r="AM8" s="1117"/>
      <c r="AN8" s="1117"/>
      <c r="AO8" s="1117"/>
      <c r="AP8" s="1117" t="s">
        <v>554</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hidden="1"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hidden="1"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hidden="1"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hidden="1"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hidden="1"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hidden="1"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hidden="1"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hidden="1"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hidden="1"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hidden="1"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hidden="1"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hidden="1"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377</v>
      </c>
      <c r="B23" s="973" t="s">
        <v>378</v>
      </c>
      <c r="C23" s="974"/>
      <c r="D23" s="974"/>
      <c r="E23" s="974"/>
      <c r="F23" s="974"/>
      <c r="G23" s="974"/>
      <c r="H23" s="974"/>
      <c r="I23" s="974"/>
      <c r="J23" s="974"/>
      <c r="K23" s="974"/>
      <c r="L23" s="974"/>
      <c r="M23" s="974"/>
      <c r="N23" s="974"/>
      <c r="O23" s="974"/>
      <c r="P23" s="984"/>
      <c r="Q23" s="1103">
        <f>Q7+Q8</f>
        <v>15170</v>
      </c>
      <c r="R23" s="1097"/>
      <c r="S23" s="1097"/>
      <c r="T23" s="1097"/>
      <c r="U23" s="1097"/>
      <c r="V23" s="1097">
        <f t="shared" ref="V23" si="0">V7+V8</f>
        <v>14561</v>
      </c>
      <c r="W23" s="1097"/>
      <c r="X23" s="1097"/>
      <c r="Y23" s="1097"/>
      <c r="Z23" s="1097"/>
      <c r="AA23" s="1097">
        <f t="shared" ref="AA23" si="1">AA7+AA8</f>
        <v>609</v>
      </c>
      <c r="AB23" s="1097"/>
      <c r="AC23" s="1097"/>
      <c r="AD23" s="1097"/>
      <c r="AE23" s="1104"/>
      <c r="AF23" s="1105">
        <v>551</v>
      </c>
      <c r="AG23" s="1097"/>
      <c r="AH23" s="1097"/>
      <c r="AI23" s="1097"/>
      <c r="AJ23" s="1106"/>
      <c r="AK23" s="1107"/>
      <c r="AL23" s="1108"/>
      <c r="AM23" s="1108"/>
      <c r="AN23" s="1108"/>
      <c r="AO23" s="1108"/>
      <c r="AP23" s="1097">
        <f>AP7</f>
        <v>9703</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357</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389</v>
      </c>
      <c r="C28" s="1084"/>
      <c r="D28" s="1084"/>
      <c r="E28" s="1084"/>
      <c r="F28" s="1084"/>
      <c r="G28" s="1084"/>
      <c r="H28" s="1084"/>
      <c r="I28" s="1084"/>
      <c r="J28" s="1084"/>
      <c r="K28" s="1084"/>
      <c r="L28" s="1084"/>
      <c r="M28" s="1084"/>
      <c r="N28" s="1084"/>
      <c r="O28" s="1084"/>
      <c r="P28" s="1085"/>
      <c r="Q28" s="1086">
        <v>3438</v>
      </c>
      <c r="R28" s="1087"/>
      <c r="S28" s="1087"/>
      <c r="T28" s="1087"/>
      <c r="U28" s="1087"/>
      <c r="V28" s="1087">
        <v>3379</v>
      </c>
      <c r="W28" s="1087"/>
      <c r="X28" s="1087"/>
      <c r="Y28" s="1087"/>
      <c r="Z28" s="1087"/>
      <c r="AA28" s="1087">
        <v>59</v>
      </c>
      <c r="AB28" s="1087"/>
      <c r="AC28" s="1087"/>
      <c r="AD28" s="1087"/>
      <c r="AE28" s="1088"/>
      <c r="AF28" s="1089">
        <v>59</v>
      </c>
      <c r="AG28" s="1087"/>
      <c r="AH28" s="1087"/>
      <c r="AI28" s="1087"/>
      <c r="AJ28" s="1090"/>
      <c r="AK28" s="1078"/>
      <c r="AL28" s="1079"/>
      <c r="AM28" s="1079"/>
      <c r="AN28" s="1079"/>
      <c r="AO28" s="1079"/>
      <c r="AP28" s="1079" t="s">
        <v>554</v>
      </c>
      <c r="AQ28" s="1079"/>
      <c r="AR28" s="1079"/>
      <c r="AS28" s="1079"/>
      <c r="AT28" s="1079"/>
      <c r="AU28" s="1079" t="s">
        <v>554</v>
      </c>
      <c r="AV28" s="1079"/>
      <c r="AW28" s="1079"/>
      <c r="AX28" s="1079"/>
      <c r="AY28" s="1079"/>
      <c r="AZ28" s="1080" t="s">
        <v>554</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390</v>
      </c>
      <c r="C29" s="1067"/>
      <c r="D29" s="1067"/>
      <c r="E29" s="1067"/>
      <c r="F29" s="1067"/>
      <c r="G29" s="1067"/>
      <c r="H29" s="1067"/>
      <c r="I29" s="1067"/>
      <c r="J29" s="1067"/>
      <c r="K29" s="1067"/>
      <c r="L29" s="1067"/>
      <c r="M29" s="1067"/>
      <c r="N29" s="1067"/>
      <c r="O29" s="1067"/>
      <c r="P29" s="1068"/>
      <c r="Q29" s="1074">
        <v>3481</v>
      </c>
      <c r="R29" s="1075"/>
      <c r="S29" s="1075"/>
      <c r="T29" s="1075"/>
      <c r="U29" s="1075"/>
      <c r="V29" s="1075">
        <v>3272</v>
      </c>
      <c r="W29" s="1075"/>
      <c r="X29" s="1075"/>
      <c r="Y29" s="1075"/>
      <c r="Z29" s="1075"/>
      <c r="AA29" s="1075">
        <v>209</v>
      </c>
      <c r="AB29" s="1075"/>
      <c r="AC29" s="1075"/>
      <c r="AD29" s="1075"/>
      <c r="AE29" s="1076"/>
      <c r="AF29" s="1071">
        <v>209</v>
      </c>
      <c r="AG29" s="1072"/>
      <c r="AH29" s="1072"/>
      <c r="AI29" s="1072"/>
      <c r="AJ29" s="1073"/>
      <c r="AK29" s="1016"/>
      <c r="AL29" s="1007"/>
      <c r="AM29" s="1007"/>
      <c r="AN29" s="1007"/>
      <c r="AO29" s="1007"/>
      <c r="AP29" s="1007" t="s">
        <v>554</v>
      </c>
      <c r="AQ29" s="1007"/>
      <c r="AR29" s="1007"/>
      <c r="AS29" s="1007"/>
      <c r="AT29" s="1007"/>
      <c r="AU29" s="1007" t="s">
        <v>554</v>
      </c>
      <c r="AV29" s="1007"/>
      <c r="AW29" s="1007"/>
      <c r="AX29" s="1007"/>
      <c r="AY29" s="1007"/>
      <c r="AZ29" s="1077" t="s">
        <v>554</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391</v>
      </c>
      <c r="C30" s="1067"/>
      <c r="D30" s="1067"/>
      <c r="E30" s="1067"/>
      <c r="F30" s="1067"/>
      <c r="G30" s="1067"/>
      <c r="H30" s="1067"/>
      <c r="I30" s="1067"/>
      <c r="J30" s="1067"/>
      <c r="K30" s="1067"/>
      <c r="L30" s="1067"/>
      <c r="M30" s="1067"/>
      <c r="N30" s="1067"/>
      <c r="O30" s="1067"/>
      <c r="P30" s="1068"/>
      <c r="Q30" s="1074">
        <v>1057</v>
      </c>
      <c r="R30" s="1075"/>
      <c r="S30" s="1075"/>
      <c r="T30" s="1075"/>
      <c r="U30" s="1075"/>
      <c r="V30" s="1075">
        <v>1045</v>
      </c>
      <c r="W30" s="1075"/>
      <c r="X30" s="1075"/>
      <c r="Y30" s="1075"/>
      <c r="Z30" s="1075"/>
      <c r="AA30" s="1075">
        <v>11</v>
      </c>
      <c r="AB30" s="1075"/>
      <c r="AC30" s="1075"/>
      <c r="AD30" s="1075"/>
      <c r="AE30" s="1076"/>
      <c r="AF30" s="1071">
        <v>11</v>
      </c>
      <c r="AG30" s="1072"/>
      <c r="AH30" s="1072"/>
      <c r="AI30" s="1072"/>
      <c r="AJ30" s="1073"/>
      <c r="AK30" s="1016"/>
      <c r="AL30" s="1007"/>
      <c r="AM30" s="1007"/>
      <c r="AN30" s="1007"/>
      <c r="AO30" s="1007"/>
      <c r="AP30" s="1007" t="s">
        <v>554</v>
      </c>
      <c r="AQ30" s="1007"/>
      <c r="AR30" s="1007"/>
      <c r="AS30" s="1007"/>
      <c r="AT30" s="1007"/>
      <c r="AU30" s="1007" t="s">
        <v>554</v>
      </c>
      <c r="AV30" s="1007"/>
      <c r="AW30" s="1007"/>
      <c r="AX30" s="1007"/>
      <c r="AY30" s="1007"/>
      <c r="AZ30" s="1077" t="s">
        <v>554</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392</v>
      </c>
      <c r="C31" s="1067"/>
      <c r="D31" s="1067"/>
      <c r="E31" s="1067"/>
      <c r="F31" s="1067"/>
      <c r="G31" s="1067"/>
      <c r="H31" s="1067"/>
      <c r="I31" s="1067"/>
      <c r="J31" s="1067"/>
      <c r="K31" s="1067"/>
      <c r="L31" s="1067"/>
      <c r="M31" s="1067"/>
      <c r="N31" s="1067"/>
      <c r="O31" s="1067"/>
      <c r="P31" s="1068"/>
      <c r="Q31" s="1074">
        <v>830</v>
      </c>
      <c r="R31" s="1075"/>
      <c r="S31" s="1075"/>
      <c r="T31" s="1075"/>
      <c r="U31" s="1075"/>
      <c r="V31" s="1075">
        <v>764</v>
      </c>
      <c r="W31" s="1075"/>
      <c r="X31" s="1075"/>
      <c r="Y31" s="1075"/>
      <c r="Z31" s="1075"/>
      <c r="AA31" s="1075">
        <v>66</v>
      </c>
      <c r="AB31" s="1075"/>
      <c r="AC31" s="1075"/>
      <c r="AD31" s="1075"/>
      <c r="AE31" s="1076"/>
      <c r="AF31" s="1071">
        <v>772</v>
      </c>
      <c r="AG31" s="1072"/>
      <c r="AH31" s="1072"/>
      <c r="AI31" s="1072"/>
      <c r="AJ31" s="1073"/>
      <c r="AK31" s="1016">
        <v>124</v>
      </c>
      <c r="AL31" s="1007"/>
      <c r="AM31" s="1007"/>
      <c r="AN31" s="1007"/>
      <c r="AO31" s="1007"/>
      <c r="AP31" s="1007">
        <v>597</v>
      </c>
      <c r="AQ31" s="1007"/>
      <c r="AR31" s="1007"/>
      <c r="AS31" s="1007"/>
      <c r="AT31" s="1007"/>
      <c r="AU31" s="1007">
        <v>7</v>
      </c>
      <c r="AV31" s="1007"/>
      <c r="AW31" s="1007"/>
      <c r="AX31" s="1007"/>
      <c r="AY31" s="1007"/>
      <c r="AZ31" s="1077" t="s">
        <v>554</v>
      </c>
      <c r="BA31" s="1077"/>
      <c r="BB31" s="1077"/>
      <c r="BC31" s="1077"/>
      <c r="BD31" s="1077"/>
      <c r="BE31" s="1008" t="s">
        <v>393</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394</v>
      </c>
      <c r="C32" s="1067"/>
      <c r="D32" s="1067"/>
      <c r="E32" s="1067"/>
      <c r="F32" s="1067"/>
      <c r="G32" s="1067"/>
      <c r="H32" s="1067"/>
      <c r="I32" s="1067"/>
      <c r="J32" s="1067"/>
      <c r="K32" s="1067"/>
      <c r="L32" s="1067"/>
      <c r="M32" s="1067"/>
      <c r="N32" s="1067"/>
      <c r="O32" s="1067"/>
      <c r="P32" s="1068"/>
      <c r="Q32" s="1074">
        <v>1261</v>
      </c>
      <c r="R32" s="1075"/>
      <c r="S32" s="1075"/>
      <c r="T32" s="1075"/>
      <c r="U32" s="1075"/>
      <c r="V32" s="1075">
        <v>1219</v>
      </c>
      <c r="W32" s="1075"/>
      <c r="X32" s="1075"/>
      <c r="Y32" s="1075"/>
      <c r="Z32" s="1075"/>
      <c r="AA32" s="1075">
        <v>42</v>
      </c>
      <c r="AB32" s="1075"/>
      <c r="AC32" s="1075"/>
      <c r="AD32" s="1075"/>
      <c r="AE32" s="1076"/>
      <c r="AF32" s="1071">
        <v>769</v>
      </c>
      <c r="AG32" s="1072"/>
      <c r="AH32" s="1072"/>
      <c r="AI32" s="1072"/>
      <c r="AJ32" s="1073"/>
      <c r="AK32" s="1016">
        <v>520</v>
      </c>
      <c r="AL32" s="1007"/>
      <c r="AM32" s="1007"/>
      <c r="AN32" s="1007"/>
      <c r="AO32" s="1007"/>
      <c r="AP32" s="1007">
        <v>11160</v>
      </c>
      <c r="AQ32" s="1007"/>
      <c r="AR32" s="1007"/>
      <c r="AS32" s="1007"/>
      <c r="AT32" s="1007"/>
      <c r="AU32" s="1007">
        <v>7622</v>
      </c>
      <c r="AV32" s="1007"/>
      <c r="AW32" s="1007"/>
      <c r="AX32" s="1007"/>
      <c r="AY32" s="1007"/>
      <c r="AZ32" s="1077" t="s">
        <v>554</v>
      </c>
      <c r="BA32" s="1077"/>
      <c r="BB32" s="1077"/>
      <c r="BC32" s="1077"/>
      <c r="BD32" s="1077"/>
      <c r="BE32" s="1008" t="s">
        <v>393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hidden="1"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hidden="1"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hidden="1"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hidden="1"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hidden="1"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hidden="1"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hidden="1"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hidden="1"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hidden="1"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hidden="1"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hidden="1"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hidden="1"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hidden="1"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hidden="1"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hidden="1"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hidden="1"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hidden="1"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hidden="1"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hidden="1"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hidden="1"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hidden="1"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hidden="1"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hidden="1"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hidden="1"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hidden="1"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hidden="1"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377</v>
      </c>
      <c r="B63" s="973" t="s">
        <v>396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1820</v>
      </c>
      <c r="AG63" s="995"/>
      <c r="AH63" s="995"/>
      <c r="AI63" s="995"/>
      <c r="AJ63" s="1058"/>
      <c r="AK63" s="1059"/>
      <c r="AL63" s="999"/>
      <c r="AM63" s="999"/>
      <c r="AN63" s="999"/>
      <c r="AO63" s="999"/>
      <c r="AP63" s="995"/>
      <c r="AQ63" s="995"/>
      <c r="AR63" s="995"/>
      <c r="AS63" s="995"/>
      <c r="AT63" s="995"/>
      <c r="AU63" s="995"/>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398</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399</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555</v>
      </c>
      <c r="C68" s="1022"/>
      <c r="D68" s="1022"/>
      <c r="E68" s="1022"/>
      <c r="F68" s="1022"/>
      <c r="G68" s="1022"/>
      <c r="H68" s="1022"/>
      <c r="I68" s="1022"/>
      <c r="J68" s="1022"/>
      <c r="K68" s="1022"/>
      <c r="L68" s="1022"/>
      <c r="M68" s="1022"/>
      <c r="N68" s="1022"/>
      <c r="O68" s="1022"/>
      <c r="P68" s="1023"/>
      <c r="Q68" s="1024">
        <v>207</v>
      </c>
      <c r="R68" s="1018"/>
      <c r="S68" s="1018"/>
      <c r="T68" s="1018"/>
      <c r="U68" s="1018"/>
      <c r="V68" s="1018">
        <v>150</v>
      </c>
      <c r="W68" s="1018"/>
      <c r="X68" s="1018"/>
      <c r="Y68" s="1018"/>
      <c r="Z68" s="1018"/>
      <c r="AA68" s="1018">
        <v>57</v>
      </c>
      <c r="AB68" s="1018"/>
      <c r="AC68" s="1018"/>
      <c r="AD68" s="1018"/>
      <c r="AE68" s="1018"/>
      <c r="AF68" s="1018">
        <v>23</v>
      </c>
      <c r="AG68" s="1018"/>
      <c r="AH68" s="1018"/>
      <c r="AI68" s="1018"/>
      <c r="AJ68" s="1018"/>
      <c r="AK68" s="1018">
        <v>5</v>
      </c>
      <c r="AL68" s="1018"/>
      <c r="AM68" s="1018"/>
      <c r="AN68" s="1018"/>
      <c r="AO68" s="1018"/>
      <c r="AP68" s="1018">
        <v>17</v>
      </c>
      <c r="AQ68" s="1018"/>
      <c r="AR68" s="1018"/>
      <c r="AS68" s="1018"/>
      <c r="AT68" s="1018"/>
      <c r="AU68" s="1018">
        <v>9</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556</v>
      </c>
      <c r="C69" s="1011"/>
      <c r="D69" s="1011"/>
      <c r="E69" s="1011"/>
      <c r="F69" s="1011"/>
      <c r="G69" s="1011"/>
      <c r="H69" s="1011"/>
      <c r="I69" s="1011"/>
      <c r="J69" s="1011"/>
      <c r="K69" s="1011"/>
      <c r="L69" s="1011"/>
      <c r="M69" s="1011"/>
      <c r="N69" s="1011"/>
      <c r="O69" s="1011"/>
      <c r="P69" s="1012"/>
      <c r="Q69" s="1013">
        <v>248</v>
      </c>
      <c r="R69" s="1007"/>
      <c r="S69" s="1007"/>
      <c r="T69" s="1007"/>
      <c r="U69" s="1007"/>
      <c r="V69" s="1007">
        <v>205</v>
      </c>
      <c r="W69" s="1007"/>
      <c r="X69" s="1007"/>
      <c r="Y69" s="1007"/>
      <c r="Z69" s="1007"/>
      <c r="AA69" s="1007">
        <v>43</v>
      </c>
      <c r="AB69" s="1007"/>
      <c r="AC69" s="1007"/>
      <c r="AD69" s="1007"/>
      <c r="AE69" s="1007"/>
      <c r="AF69" s="1007">
        <v>43</v>
      </c>
      <c r="AG69" s="1007"/>
      <c r="AH69" s="1007"/>
      <c r="AI69" s="1007"/>
      <c r="AJ69" s="1007"/>
      <c r="AK69" s="1007" t="s">
        <v>554</v>
      </c>
      <c r="AL69" s="1007"/>
      <c r="AM69" s="1007"/>
      <c r="AN69" s="1007"/>
      <c r="AO69" s="1007"/>
      <c r="AP69" s="1007" t="s">
        <v>554</v>
      </c>
      <c r="AQ69" s="1007"/>
      <c r="AR69" s="1007"/>
      <c r="AS69" s="1007"/>
      <c r="AT69" s="1007"/>
      <c r="AU69" s="1007" t="s">
        <v>554</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c r="C70" s="1011"/>
      <c r="D70" s="1011"/>
      <c r="E70" s="1011"/>
      <c r="F70" s="1011"/>
      <c r="G70" s="1011"/>
      <c r="H70" s="1011"/>
      <c r="I70" s="1011"/>
      <c r="J70" s="1011"/>
      <c r="K70" s="1011"/>
      <c r="L70" s="1011"/>
      <c r="M70" s="1011"/>
      <c r="N70" s="1011"/>
      <c r="O70" s="1011"/>
      <c r="P70" s="1012"/>
      <c r="Q70" s="1013"/>
      <c r="R70" s="1007"/>
      <c r="S70" s="1007"/>
      <c r="T70" s="1007"/>
      <c r="U70" s="1007"/>
      <c r="V70" s="1007"/>
      <c r="W70" s="1007"/>
      <c r="X70" s="1007"/>
      <c r="Y70" s="1007"/>
      <c r="Z70" s="1007"/>
      <c r="AA70" s="1007"/>
      <c r="AB70" s="1007"/>
      <c r="AC70" s="1007"/>
      <c r="AD70" s="1007"/>
      <c r="AE70" s="1007"/>
      <c r="AF70" s="1007"/>
      <c r="AG70" s="1007"/>
      <c r="AH70" s="1007"/>
      <c r="AI70" s="1007"/>
      <c r="AJ70" s="1007"/>
      <c r="AK70" s="1007"/>
      <c r="AL70" s="1007"/>
      <c r="AM70" s="1007"/>
      <c r="AN70" s="1007"/>
      <c r="AO70" s="1007"/>
      <c r="AP70" s="1007"/>
      <c r="AQ70" s="1007"/>
      <c r="AR70" s="1007"/>
      <c r="AS70" s="1007"/>
      <c r="AT70" s="1007"/>
      <c r="AU70" s="1007"/>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557</v>
      </c>
      <c r="C71" s="1011"/>
      <c r="D71" s="1011"/>
      <c r="E71" s="1011"/>
      <c r="F71" s="1011"/>
      <c r="G71" s="1011"/>
      <c r="H71" s="1011"/>
      <c r="I71" s="1011"/>
      <c r="J71" s="1011"/>
      <c r="K71" s="1011"/>
      <c r="L71" s="1011"/>
      <c r="M71" s="1011"/>
      <c r="N71" s="1011"/>
      <c r="O71" s="1011"/>
      <c r="P71" s="1012"/>
      <c r="Q71" s="1013">
        <v>374</v>
      </c>
      <c r="R71" s="1007"/>
      <c r="S71" s="1007"/>
      <c r="T71" s="1007"/>
      <c r="U71" s="1007"/>
      <c r="V71" s="1007">
        <v>363</v>
      </c>
      <c r="W71" s="1007"/>
      <c r="X71" s="1007"/>
      <c r="Y71" s="1007"/>
      <c r="Z71" s="1007"/>
      <c r="AA71" s="1007">
        <v>11</v>
      </c>
      <c r="AB71" s="1007"/>
      <c r="AC71" s="1007"/>
      <c r="AD71" s="1007"/>
      <c r="AE71" s="1007"/>
      <c r="AF71" s="1007">
        <v>11</v>
      </c>
      <c r="AG71" s="1007"/>
      <c r="AH71" s="1007"/>
      <c r="AI71" s="1007"/>
      <c r="AJ71" s="1007"/>
      <c r="AK71" s="1007" t="s">
        <v>554</v>
      </c>
      <c r="AL71" s="1007"/>
      <c r="AM71" s="1007"/>
      <c r="AN71" s="1007"/>
      <c r="AO71" s="1007"/>
      <c r="AP71" s="1007" t="s">
        <v>554</v>
      </c>
      <c r="AQ71" s="1007"/>
      <c r="AR71" s="1007"/>
      <c r="AS71" s="1007"/>
      <c r="AT71" s="1007"/>
      <c r="AU71" s="1007" t="s">
        <v>554</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558</v>
      </c>
      <c r="C73" s="1011"/>
      <c r="D73" s="1011"/>
      <c r="E73" s="1011"/>
      <c r="F73" s="1011"/>
      <c r="G73" s="1011"/>
      <c r="H73" s="1011"/>
      <c r="I73" s="1011"/>
      <c r="J73" s="1011"/>
      <c r="K73" s="1011"/>
      <c r="L73" s="1011"/>
      <c r="M73" s="1011"/>
      <c r="N73" s="1011"/>
      <c r="O73" s="1011"/>
      <c r="P73" s="1012"/>
      <c r="Q73" s="1013">
        <v>313</v>
      </c>
      <c r="R73" s="1007"/>
      <c r="S73" s="1007"/>
      <c r="T73" s="1007"/>
      <c r="U73" s="1007"/>
      <c r="V73" s="1007">
        <v>294</v>
      </c>
      <c r="W73" s="1007"/>
      <c r="X73" s="1007"/>
      <c r="Y73" s="1007"/>
      <c r="Z73" s="1007"/>
      <c r="AA73" s="1007">
        <v>19</v>
      </c>
      <c r="AB73" s="1007"/>
      <c r="AC73" s="1007"/>
      <c r="AD73" s="1007"/>
      <c r="AE73" s="1007"/>
      <c r="AF73" s="1007">
        <v>19</v>
      </c>
      <c r="AG73" s="1007"/>
      <c r="AH73" s="1007"/>
      <c r="AI73" s="1007"/>
      <c r="AJ73" s="1007"/>
      <c r="AK73" s="1007">
        <v>83</v>
      </c>
      <c r="AL73" s="1007"/>
      <c r="AM73" s="1007"/>
      <c r="AN73" s="1007"/>
      <c r="AO73" s="1007"/>
      <c r="AP73" s="1007" t="s">
        <v>554</v>
      </c>
      <c r="AQ73" s="1007"/>
      <c r="AR73" s="1007"/>
      <c r="AS73" s="1007"/>
      <c r="AT73" s="1007"/>
      <c r="AU73" s="1007" t="s">
        <v>554</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559</v>
      </c>
      <c r="C74" s="1011"/>
      <c r="D74" s="1011"/>
      <c r="E74" s="1011"/>
      <c r="F74" s="1011"/>
      <c r="G74" s="1011"/>
      <c r="H74" s="1011"/>
      <c r="I74" s="1011"/>
      <c r="J74" s="1011"/>
      <c r="K74" s="1011"/>
      <c r="L74" s="1011"/>
      <c r="M74" s="1011"/>
      <c r="N74" s="1011"/>
      <c r="O74" s="1011"/>
      <c r="P74" s="1012"/>
      <c r="Q74" s="1013">
        <v>62</v>
      </c>
      <c r="R74" s="1007"/>
      <c r="S74" s="1007"/>
      <c r="T74" s="1007"/>
      <c r="U74" s="1007"/>
      <c r="V74" s="1007">
        <v>61</v>
      </c>
      <c r="W74" s="1007"/>
      <c r="X74" s="1007"/>
      <c r="Y74" s="1007"/>
      <c r="Z74" s="1007"/>
      <c r="AA74" s="1007">
        <v>1</v>
      </c>
      <c r="AB74" s="1007"/>
      <c r="AC74" s="1007"/>
      <c r="AD74" s="1007"/>
      <c r="AE74" s="1007"/>
      <c r="AF74" s="1007">
        <v>1</v>
      </c>
      <c r="AG74" s="1007"/>
      <c r="AH74" s="1007"/>
      <c r="AI74" s="1007"/>
      <c r="AJ74" s="1007"/>
      <c r="AK74" s="1007" t="s">
        <v>554</v>
      </c>
      <c r="AL74" s="1007"/>
      <c r="AM74" s="1007"/>
      <c r="AN74" s="1007"/>
      <c r="AO74" s="1007"/>
      <c r="AP74" s="1007" t="s">
        <v>554</v>
      </c>
      <c r="AQ74" s="1007"/>
      <c r="AR74" s="1007"/>
      <c r="AS74" s="1007"/>
      <c r="AT74" s="1007"/>
      <c r="AU74" s="1007" t="s">
        <v>554</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560</v>
      </c>
      <c r="C75" s="1011"/>
      <c r="D75" s="1011"/>
      <c r="E75" s="1011"/>
      <c r="F75" s="1011"/>
      <c r="G75" s="1011"/>
      <c r="H75" s="1011"/>
      <c r="I75" s="1011"/>
      <c r="J75" s="1011"/>
      <c r="K75" s="1011"/>
      <c r="L75" s="1011"/>
      <c r="M75" s="1011"/>
      <c r="N75" s="1011"/>
      <c r="O75" s="1011"/>
      <c r="P75" s="1012"/>
      <c r="Q75" s="1014">
        <v>155</v>
      </c>
      <c r="R75" s="1015"/>
      <c r="S75" s="1015"/>
      <c r="T75" s="1015"/>
      <c r="U75" s="1016"/>
      <c r="V75" s="1017">
        <v>153</v>
      </c>
      <c r="W75" s="1015"/>
      <c r="X75" s="1015"/>
      <c r="Y75" s="1015"/>
      <c r="Z75" s="1016"/>
      <c r="AA75" s="1017">
        <v>3</v>
      </c>
      <c r="AB75" s="1015"/>
      <c r="AC75" s="1015"/>
      <c r="AD75" s="1015"/>
      <c r="AE75" s="1016"/>
      <c r="AF75" s="1017">
        <v>3</v>
      </c>
      <c r="AG75" s="1015"/>
      <c r="AH75" s="1015"/>
      <c r="AI75" s="1015"/>
      <c r="AJ75" s="1016"/>
      <c r="AK75" s="1017" t="s">
        <v>554</v>
      </c>
      <c r="AL75" s="1015"/>
      <c r="AM75" s="1015"/>
      <c r="AN75" s="1015"/>
      <c r="AO75" s="1016"/>
      <c r="AP75" s="1017" t="s">
        <v>554</v>
      </c>
      <c r="AQ75" s="1015"/>
      <c r="AR75" s="1015"/>
      <c r="AS75" s="1015"/>
      <c r="AT75" s="1016"/>
      <c r="AU75" s="1017" t="s">
        <v>554</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t="s">
        <v>561</v>
      </c>
      <c r="C76" s="1011"/>
      <c r="D76" s="1011"/>
      <c r="E76" s="1011"/>
      <c r="F76" s="1011"/>
      <c r="G76" s="1011"/>
      <c r="H76" s="1011"/>
      <c r="I76" s="1011"/>
      <c r="J76" s="1011"/>
      <c r="K76" s="1011"/>
      <c r="L76" s="1011"/>
      <c r="M76" s="1011"/>
      <c r="N76" s="1011"/>
      <c r="O76" s="1011"/>
      <c r="P76" s="1012"/>
      <c r="Q76" s="1014">
        <v>16</v>
      </c>
      <c r="R76" s="1015"/>
      <c r="S76" s="1015"/>
      <c r="T76" s="1015"/>
      <c r="U76" s="1016"/>
      <c r="V76" s="1017">
        <v>14</v>
      </c>
      <c r="W76" s="1015"/>
      <c r="X76" s="1015"/>
      <c r="Y76" s="1015"/>
      <c r="Z76" s="1016"/>
      <c r="AA76" s="1017">
        <v>2</v>
      </c>
      <c r="AB76" s="1015"/>
      <c r="AC76" s="1015"/>
      <c r="AD76" s="1015"/>
      <c r="AE76" s="1016"/>
      <c r="AF76" s="1017">
        <v>2</v>
      </c>
      <c r="AG76" s="1015"/>
      <c r="AH76" s="1015"/>
      <c r="AI76" s="1015"/>
      <c r="AJ76" s="1016"/>
      <c r="AK76" s="1017" t="s">
        <v>554</v>
      </c>
      <c r="AL76" s="1015"/>
      <c r="AM76" s="1015"/>
      <c r="AN76" s="1015"/>
      <c r="AO76" s="1016"/>
      <c r="AP76" s="1017" t="s">
        <v>554</v>
      </c>
      <c r="AQ76" s="1015"/>
      <c r="AR76" s="1015"/>
      <c r="AS76" s="1015"/>
      <c r="AT76" s="1016"/>
      <c r="AU76" s="1017" t="s">
        <v>554</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t="s">
        <v>562</v>
      </c>
      <c r="C77" s="1011"/>
      <c r="D77" s="1011"/>
      <c r="E77" s="1011"/>
      <c r="F77" s="1011"/>
      <c r="G77" s="1011"/>
      <c r="H77" s="1011"/>
      <c r="I77" s="1011"/>
      <c r="J77" s="1011"/>
      <c r="K77" s="1011"/>
      <c r="L77" s="1011"/>
      <c r="M77" s="1011"/>
      <c r="N77" s="1011"/>
      <c r="O77" s="1011"/>
      <c r="P77" s="1012"/>
      <c r="Q77" s="1014">
        <v>5869</v>
      </c>
      <c r="R77" s="1015"/>
      <c r="S77" s="1015"/>
      <c r="T77" s="1015"/>
      <c r="U77" s="1016"/>
      <c r="V77" s="1017">
        <v>4818</v>
      </c>
      <c r="W77" s="1015"/>
      <c r="X77" s="1015"/>
      <c r="Y77" s="1015"/>
      <c r="Z77" s="1016"/>
      <c r="AA77" s="1017">
        <v>1051</v>
      </c>
      <c r="AB77" s="1015"/>
      <c r="AC77" s="1015"/>
      <c r="AD77" s="1015"/>
      <c r="AE77" s="1016"/>
      <c r="AF77" s="1017">
        <v>1051</v>
      </c>
      <c r="AG77" s="1015"/>
      <c r="AH77" s="1015"/>
      <c r="AI77" s="1015"/>
      <c r="AJ77" s="1016"/>
      <c r="AK77" s="1017">
        <v>18</v>
      </c>
      <c r="AL77" s="1015"/>
      <c r="AM77" s="1015"/>
      <c r="AN77" s="1015"/>
      <c r="AO77" s="1016"/>
      <c r="AP77" s="1017" t="s">
        <v>554</v>
      </c>
      <c r="AQ77" s="1015"/>
      <c r="AR77" s="1015"/>
      <c r="AS77" s="1015"/>
      <c r="AT77" s="1016"/>
      <c r="AU77" s="1017" t="s">
        <v>554</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t="s">
        <v>563</v>
      </c>
      <c r="C78" s="1011"/>
      <c r="D78" s="1011"/>
      <c r="E78" s="1011"/>
      <c r="F78" s="1011"/>
      <c r="G78" s="1011"/>
      <c r="H78" s="1011"/>
      <c r="I78" s="1011"/>
      <c r="J78" s="1011"/>
      <c r="K78" s="1011"/>
      <c r="L78" s="1011"/>
      <c r="M78" s="1011"/>
      <c r="N78" s="1011"/>
      <c r="O78" s="1011"/>
      <c r="P78" s="1012"/>
      <c r="Q78" s="1013">
        <v>280</v>
      </c>
      <c r="R78" s="1007"/>
      <c r="S78" s="1007"/>
      <c r="T78" s="1007"/>
      <c r="U78" s="1007"/>
      <c r="V78" s="1007">
        <v>269</v>
      </c>
      <c r="W78" s="1007"/>
      <c r="X78" s="1007"/>
      <c r="Y78" s="1007"/>
      <c r="Z78" s="1007"/>
      <c r="AA78" s="1007">
        <v>11</v>
      </c>
      <c r="AB78" s="1007"/>
      <c r="AC78" s="1007"/>
      <c r="AD78" s="1007"/>
      <c r="AE78" s="1007"/>
      <c r="AF78" s="1007">
        <v>11</v>
      </c>
      <c r="AG78" s="1007"/>
      <c r="AH78" s="1007"/>
      <c r="AI78" s="1007"/>
      <c r="AJ78" s="1007"/>
      <c r="AK78" s="1007" t="s">
        <v>554</v>
      </c>
      <c r="AL78" s="1007"/>
      <c r="AM78" s="1007"/>
      <c r="AN78" s="1007"/>
      <c r="AO78" s="1007"/>
      <c r="AP78" s="1007">
        <v>101</v>
      </c>
      <c r="AQ78" s="1007"/>
      <c r="AR78" s="1007"/>
      <c r="AS78" s="1007"/>
      <c r="AT78" s="1007"/>
      <c r="AU78" s="1007">
        <v>4</v>
      </c>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t="s">
        <v>564</v>
      </c>
      <c r="C79" s="1011"/>
      <c r="D79" s="1011"/>
      <c r="E79" s="1011"/>
      <c r="F79" s="1011"/>
      <c r="G79" s="1011"/>
      <c r="H79" s="1011"/>
      <c r="I79" s="1011"/>
      <c r="J79" s="1011"/>
      <c r="K79" s="1011"/>
      <c r="L79" s="1011"/>
      <c r="M79" s="1011"/>
      <c r="N79" s="1011"/>
      <c r="O79" s="1011"/>
      <c r="P79" s="1012"/>
      <c r="Q79" s="1013">
        <v>5</v>
      </c>
      <c r="R79" s="1007"/>
      <c r="S79" s="1007"/>
      <c r="T79" s="1007"/>
      <c r="U79" s="1007"/>
      <c r="V79" s="1007">
        <v>3</v>
      </c>
      <c r="W79" s="1007"/>
      <c r="X79" s="1007"/>
      <c r="Y79" s="1007"/>
      <c r="Z79" s="1007"/>
      <c r="AA79" s="1007">
        <v>2</v>
      </c>
      <c r="AB79" s="1007"/>
      <c r="AC79" s="1007"/>
      <c r="AD79" s="1007"/>
      <c r="AE79" s="1007"/>
      <c r="AF79" s="1007">
        <v>2</v>
      </c>
      <c r="AG79" s="1007"/>
      <c r="AH79" s="1007"/>
      <c r="AI79" s="1007"/>
      <c r="AJ79" s="1007"/>
      <c r="AK79" s="1007">
        <v>0</v>
      </c>
      <c r="AL79" s="1007"/>
      <c r="AM79" s="1007"/>
      <c r="AN79" s="1007"/>
      <c r="AO79" s="1007"/>
      <c r="AP79" s="1007" t="s">
        <v>554</v>
      </c>
      <c r="AQ79" s="1007"/>
      <c r="AR79" s="1007"/>
      <c r="AS79" s="1007"/>
      <c r="AT79" s="1007"/>
      <c r="AU79" s="1007" t="s">
        <v>554</v>
      </c>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t="s">
        <v>565</v>
      </c>
      <c r="C81" s="1011"/>
      <c r="D81" s="1011"/>
      <c r="E81" s="1011"/>
      <c r="F81" s="1011"/>
      <c r="G81" s="1011"/>
      <c r="H81" s="1011"/>
      <c r="I81" s="1011"/>
      <c r="J81" s="1011"/>
      <c r="K81" s="1011"/>
      <c r="L81" s="1011"/>
      <c r="M81" s="1011"/>
      <c r="N81" s="1011"/>
      <c r="O81" s="1011"/>
      <c r="P81" s="1012"/>
      <c r="Q81" s="1013">
        <v>249</v>
      </c>
      <c r="R81" s="1007"/>
      <c r="S81" s="1007"/>
      <c r="T81" s="1007"/>
      <c r="U81" s="1007"/>
      <c r="V81" s="1007">
        <v>153</v>
      </c>
      <c r="W81" s="1007"/>
      <c r="X81" s="1007"/>
      <c r="Y81" s="1007"/>
      <c r="Z81" s="1007"/>
      <c r="AA81" s="1007">
        <v>96</v>
      </c>
      <c r="AB81" s="1007"/>
      <c r="AC81" s="1007"/>
      <c r="AD81" s="1007"/>
      <c r="AE81" s="1007"/>
      <c r="AF81" s="1007">
        <v>96</v>
      </c>
      <c r="AG81" s="1007"/>
      <c r="AH81" s="1007"/>
      <c r="AI81" s="1007"/>
      <c r="AJ81" s="1007"/>
      <c r="AK81" s="1007" t="s">
        <v>554</v>
      </c>
      <c r="AL81" s="1007"/>
      <c r="AM81" s="1007"/>
      <c r="AN81" s="1007"/>
      <c r="AO81" s="1007"/>
      <c r="AP81" s="1007" t="s">
        <v>554</v>
      </c>
      <c r="AQ81" s="1007"/>
      <c r="AR81" s="1007"/>
      <c r="AS81" s="1007"/>
      <c r="AT81" s="1007"/>
      <c r="AU81" s="1007" t="s">
        <v>554</v>
      </c>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t="s">
        <v>566</v>
      </c>
      <c r="C82" s="1011"/>
      <c r="D82" s="1011"/>
      <c r="E82" s="1011"/>
      <c r="F82" s="1011"/>
      <c r="G82" s="1011"/>
      <c r="H82" s="1011"/>
      <c r="I82" s="1011"/>
      <c r="J82" s="1011"/>
      <c r="K82" s="1011"/>
      <c r="L82" s="1011"/>
      <c r="M82" s="1011"/>
      <c r="N82" s="1011"/>
      <c r="O82" s="1011"/>
      <c r="P82" s="1012"/>
      <c r="Q82" s="1013">
        <v>38</v>
      </c>
      <c r="R82" s="1007"/>
      <c r="S82" s="1007"/>
      <c r="T82" s="1007"/>
      <c r="U82" s="1007"/>
      <c r="V82" s="1007">
        <v>23</v>
      </c>
      <c r="W82" s="1007"/>
      <c r="X82" s="1007"/>
      <c r="Y82" s="1007"/>
      <c r="Z82" s="1007"/>
      <c r="AA82" s="1007">
        <v>15</v>
      </c>
      <c r="AB82" s="1007"/>
      <c r="AC82" s="1007"/>
      <c r="AD82" s="1007"/>
      <c r="AE82" s="1007"/>
      <c r="AF82" s="1007">
        <v>15</v>
      </c>
      <c r="AG82" s="1007"/>
      <c r="AH82" s="1007"/>
      <c r="AI82" s="1007"/>
      <c r="AJ82" s="1007"/>
      <c r="AK82" s="1007" t="s">
        <v>554</v>
      </c>
      <c r="AL82" s="1007"/>
      <c r="AM82" s="1007"/>
      <c r="AN82" s="1007"/>
      <c r="AO82" s="1007"/>
      <c r="AP82" s="1007" t="s">
        <v>554</v>
      </c>
      <c r="AQ82" s="1007"/>
      <c r="AR82" s="1007"/>
      <c r="AS82" s="1007"/>
      <c r="AT82" s="1007"/>
      <c r="AU82" s="1007" t="s">
        <v>554</v>
      </c>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t="s">
        <v>567</v>
      </c>
      <c r="C84" s="1011"/>
      <c r="D84" s="1011"/>
      <c r="E84" s="1011"/>
      <c r="F84" s="1011"/>
      <c r="G84" s="1011"/>
      <c r="H84" s="1011"/>
      <c r="I84" s="1011"/>
      <c r="J84" s="1011"/>
      <c r="K84" s="1011"/>
      <c r="L84" s="1011"/>
      <c r="M84" s="1011"/>
      <c r="N84" s="1011"/>
      <c r="O84" s="1011"/>
      <c r="P84" s="1012"/>
      <c r="Q84" s="1013">
        <v>237</v>
      </c>
      <c r="R84" s="1007"/>
      <c r="S84" s="1007"/>
      <c r="T84" s="1007"/>
      <c r="U84" s="1007"/>
      <c r="V84" s="1007">
        <v>234</v>
      </c>
      <c r="W84" s="1007"/>
      <c r="X84" s="1007"/>
      <c r="Y84" s="1007"/>
      <c r="Z84" s="1007"/>
      <c r="AA84" s="1007">
        <v>4</v>
      </c>
      <c r="AB84" s="1007"/>
      <c r="AC84" s="1007"/>
      <c r="AD84" s="1007"/>
      <c r="AE84" s="1007"/>
      <c r="AF84" s="1007">
        <v>4</v>
      </c>
      <c r="AG84" s="1007"/>
      <c r="AH84" s="1007"/>
      <c r="AI84" s="1007"/>
      <c r="AJ84" s="1007"/>
      <c r="AK84" s="1007">
        <v>12</v>
      </c>
      <c r="AL84" s="1007"/>
      <c r="AM84" s="1007"/>
      <c r="AN84" s="1007"/>
      <c r="AO84" s="1007"/>
      <c r="AP84" s="1007" t="s">
        <v>486</v>
      </c>
      <c r="AQ84" s="1007"/>
      <c r="AR84" s="1007"/>
      <c r="AS84" s="1007"/>
      <c r="AT84" s="1007"/>
      <c r="AU84" s="1007" t="s">
        <v>486</v>
      </c>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t="s">
        <v>568</v>
      </c>
      <c r="C85" s="1011"/>
      <c r="D85" s="1011"/>
      <c r="E85" s="1011"/>
      <c r="F85" s="1011"/>
      <c r="G85" s="1011"/>
      <c r="H85" s="1011"/>
      <c r="I85" s="1011"/>
      <c r="J85" s="1011"/>
      <c r="K85" s="1011"/>
      <c r="L85" s="1011"/>
      <c r="M85" s="1011"/>
      <c r="N85" s="1011"/>
      <c r="O85" s="1011"/>
      <c r="P85" s="1012"/>
      <c r="Q85" s="1013">
        <v>254366</v>
      </c>
      <c r="R85" s="1007"/>
      <c r="S85" s="1007"/>
      <c r="T85" s="1007"/>
      <c r="U85" s="1007"/>
      <c r="V85" s="1007">
        <v>246438</v>
      </c>
      <c r="W85" s="1007"/>
      <c r="X85" s="1007"/>
      <c r="Y85" s="1007"/>
      <c r="Z85" s="1007"/>
      <c r="AA85" s="1007">
        <v>7929</v>
      </c>
      <c r="AB85" s="1007"/>
      <c r="AC85" s="1007"/>
      <c r="AD85" s="1007"/>
      <c r="AE85" s="1007"/>
      <c r="AF85" s="1007">
        <v>7525</v>
      </c>
      <c r="AG85" s="1007"/>
      <c r="AH85" s="1007"/>
      <c r="AI85" s="1007"/>
      <c r="AJ85" s="1007"/>
      <c r="AK85" s="1007" t="s">
        <v>554</v>
      </c>
      <c r="AL85" s="1007"/>
      <c r="AM85" s="1007"/>
      <c r="AN85" s="1007"/>
      <c r="AO85" s="1007"/>
      <c r="AP85" s="1007" t="s">
        <v>486</v>
      </c>
      <c r="AQ85" s="1007"/>
      <c r="AR85" s="1007"/>
      <c r="AS85" s="1007"/>
      <c r="AT85" s="1007"/>
      <c r="AU85" s="1007" t="s">
        <v>486</v>
      </c>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377</v>
      </c>
      <c r="B88" s="973" t="s">
        <v>400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408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409</v>
      </c>
      <c r="AB109" s="932"/>
      <c r="AC109" s="932"/>
      <c r="AD109" s="932"/>
      <c r="AE109" s="933"/>
      <c r="AF109" s="934" t="s">
        <v>410</v>
      </c>
      <c r="AG109" s="932"/>
      <c r="AH109" s="932"/>
      <c r="AI109" s="932"/>
      <c r="AJ109" s="933"/>
      <c r="AK109" s="934" t="s">
        <v>294</v>
      </c>
      <c r="AL109" s="932"/>
      <c r="AM109" s="932"/>
      <c r="AN109" s="932"/>
      <c r="AO109" s="933"/>
      <c r="AP109" s="934" t="s">
        <v>411</v>
      </c>
      <c r="AQ109" s="932"/>
      <c r="AR109" s="932"/>
      <c r="AS109" s="932"/>
      <c r="AT109" s="965"/>
      <c r="AU109" s="931" t="s">
        <v>408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409</v>
      </c>
      <c r="BR109" s="932"/>
      <c r="BS109" s="932"/>
      <c r="BT109" s="932"/>
      <c r="BU109" s="933"/>
      <c r="BV109" s="934" t="s">
        <v>410</v>
      </c>
      <c r="BW109" s="932"/>
      <c r="BX109" s="932"/>
      <c r="BY109" s="932"/>
      <c r="BZ109" s="933"/>
      <c r="CA109" s="934" t="s">
        <v>294</v>
      </c>
      <c r="CB109" s="932"/>
      <c r="CC109" s="932"/>
      <c r="CD109" s="932"/>
      <c r="CE109" s="933"/>
      <c r="CF109" s="972" t="s">
        <v>411</v>
      </c>
      <c r="CG109" s="972"/>
      <c r="CH109" s="972"/>
      <c r="CI109" s="972"/>
      <c r="CJ109" s="972"/>
      <c r="CK109" s="934" t="s">
        <v>412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409</v>
      </c>
      <c r="DH109" s="932"/>
      <c r="DI109" s="932"/>
      <c r="DJ109" s="932"/>
      <c r="DK109" s="933"/>
      <c r="DL109" s="934" t="s">
        <v>410</v>
      </c>
      <c r="DM109" s="932"/>
      <c r="DN109" s="932"/>
      <c r="DO109" s="932"/>
      <c r="DP109" s="933"/>
      <c r="DQ109" s="934" t="s">
        <v>294</v>
      </c>
      <c r="DR109" s="932"/>
      <c r="DS109" s="932"/>
      <c r="DT109" s="932"/>
      <c r="DU109" s="933"/>
      <c r="DV109" s="934" t="s">
        <v>411</v>
      </c>
      <c r="DW109" s="932"/>
      <c r="DX109" s="932"/>
      <c r="DY109" s="932"/>
      <c r="DZ109" s="965"/>
    </row>
    <row r="110" spans="1:131" s="230" customFormat="1" ht="26.25" customHeight="1" x14ac:dyDescent="0.2">
      <c r="A110" s="843" t="s">
        <v>413</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918149</v>
      </c>
      <c r="AB110" s="925"/>
      <c r="AC110" s="925"/>
      <c r="AD110" s="925"/>
      <c r="AE110" s="926"/>
      <c r="AF110" s="927">
        <v>974318</v>
      </c>
      <c r="AG110" s="925"/>
      <c r="AH110" s="925"/>
      <c r="AI110" s="925"/>
      <c r="AJ110" s="926"/>
      <c r="AK110" s="927">
        <v>1007753</v>
      </c>
      <c r="AL110" s="925"/>
      <c r="AM110" s="925"/>
      <c r="AN110" s="925"/>
      <c r="AO110" s="926"/>
      <c r="AP110" s="928">
        <v>11.4</v>
      </c>
      <c r="AQ110" s="929"/>
      <c r="AR110" s="929"/>
      <c r="AS110" s="929"/>
      <c r="AT110" s="930"/>
      <c r="AU110" s="966" t="s">
        <v>69</v>
      </c>
      <c r="AV110" s="967"/>
      <c r="AW110" s="967"/>
      <c r="AX110" s="967"/>
      <c r="AY110" s="967"/>
      <c r="AZ110" s="896" t="s">
        <v>414</v>
      </c>
      <c r="BA110" s="844"/>
      <c r="BB110" s="844"/>
      <c r="BC110" s="844"/>
      <c r="BD110" s="844"/>
      <c r="BE110" s="844"/>
      <c r="BF110" s="844"/>
      <c r="BG110" s="844"/>
      <c r="BH110" s="844"/>
      <c r="BI110" s="844"/>
      <c r="BJ110" s="844"/>
      <c r="BK110" s="844"/>
      <c r="BL110" s="844"/>
      <c r="BM110" s="844"/>
      <c r="BN110" s="844"/>
      <c r="BO110" s="844"/>
      <c r="BP110" s="845"/>
      <c r="BQ110" s="897">
        <v>10773792</v>
      </c>
      <c r="BR110" s="878"/>
      <c r="BS110" s="878"/>
      <c r="BT110" s="878"/>
      <c r="BU110" s="878"/>
      <c r="BV110" s="878">
        <v>10332270</v>
      </c>
      <c r="BW110" s="878"/>
      <c r="BX110" s="878"/>
      <c r="BY110" s="878"/>
      <c r="BZ110" s="878"/>
      <c r="CA110" s="878">
        <v>9702550</v>
      </c>
      <c r="CB110" s="878"/>
      <c r="CC110" s="878"/>
      <c r="CD110" s="878"/>
      <c r="CE110" s="878"/>
      <c r="CF110" s="902">
        <v>110</v>
      </c>
      <c r="CG110" s="903"/>
      <c r="CH110" s="903"/>
      <c r="CI110" s="903"/>
      <c r="CJ110" s="903"/>
      <c r="CK110" s="962" t="s">
        <v>415</v>
      </c>
      <c r="CL110" s="855"/>
      <c r="CM110" s="896" t="s">
        <v>416</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2">
      <c r="A111" s="810" t="s">
        <v>417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418</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419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420</v>
      </c>
      <c r="B112" s="949"/>
      <c r="C112" s="788" t="s">
        <v>421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422</v>
      </c>
      <c r="BA112" s="788"/>
      <c r="BB112" s="788"/>
      <c r="BC112" s="788"/>
      <c r="BD112" s="788"/>
      <c r="BE112" s="788"/>
      <c r="BF112" s="788"/>
      <c r="BG112" s="788"/>
      <c r="BH112" s="788"/>
      <c r="BI112" s="788"/>
      <c r="BJ112" s="788"/>
      <c r="BK112" s="788"/>
      <c r="BL112" s="788"/>
      <c r="BM112" s="788"/>
      <c r="BN112" s="788"/>
      <c r="BO112" s="788"/>
      <c r="BP112" s="789"/>
      <c r="BQ112" s="852">
        <v>8222617</v>
      </c>
      <c r="BR112" s="853"/>
      <c r="BS112" s="853"/>
      <c r="BT112" s="853"/>
      <c r="BU112" s="853"/>
      <c r="BV112" s="853">
        <v>8034772</v>
      </c>
      <c r="BW112" s="853"/>
      <c r="BX112" s="853"/>
      <c r="BY112" s="853"/>
      <c r="BZ112" s="853"/>
      <c r="CA112" s="853">
        <v>7628875</v>
      </c>
      <c r="CB112" s="853"/>
      <c r="CC112" s="853"/>
      <c r="CD112" s="853"/>
      <c r="CE112" s="853"/>
      <c r="CF112" s="911">
        <v>86.5</v>
      </c>
      <c r="CG112" s="912"/>
      <c r="CH112" s="912"/>
      <c r="CI112" s="912"/>
      <c r="CJ112" s="912"/>
      <c r="CK112" s="963"/>
      <c r="CL112" s="857"/>
      <c r="CM112" s="851" t="s">
        <v>423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424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444709</v>
      </c>
      <c r="AB113" s="955"/>
      <c r="AC113" s="955"/>
      <c r="AD113" s="955"/>
      <c r="AE113" s="956"/>
      <c r="AF113" s="957">
        <v>458222</v>
      </c>
      <c r="AG113" s="955"/>
      <c r="AH113" s="955"/>
      <c r="AI113" s="955"/>
      <c r="AJ113" s="956"/>
      <c r="AK113" s="957">
        <v>438709</v>
      </c>
      <c r="AL113" s="955"/>
      <c r="AM113" s="955"/>
      <c r="AN113" s="955"/>
      <c r="AO113" s="956"/>
      <c r="AP113" s="958">
        <v>5</v>
      </c>
      <c r="AQ113" s="959"/>
      <c r="AR113" s="959"/>
      <c r="AS113" s="959"/>
      <c r="AT113" s="960"/>
      <c r="AU113" s="968"/>
      <c r="AV113" s="969"/>
      <c r="AW113" s="969"/>
      <c r="AX113" s="969"/>
      <c r="AY113" s="969"/>
      <c r="AZ113" s="851" t="s">
        <v>425</v>
      </c>
      <c r="BA113" s="788"/>
      <c r="BB113" s="788"/>
      <c r="BC113" s="788"/>
      <c r="BD113" s="788"/>
      <c r="BE113" s="788"/>
      <c r="BF113" s="788"/>
      <c r="BG113" s="788"/>
      <c r="BH113" s="788"/>
      <c r="BI113" s="788"/>
      <c r="BJ113" s="788"/>
      <c r="BK113" s="788"/>
      <c r="BL113" s="788"/>
      <c r="BM113" s="788"/>
      <c r="BN113" s="788"/>
      <c r="BO113" s="788"/>
      <c r="BP113" s="789"/>
      <c r="BQ113" s="852">
        <v>20334</v>
      </c>
      <c r="BR113" s="853"/>
      <c r="BS113" s="853"/>
      <c r="BT113" s="853"/>
      <c r="BU113" s="853"/>
      <c r="BV113" s="853">
        <v>20673</v>
      </c>
      <c r="BW113" s="853"/>
      <c r="BX113" s="853"/>
      <c r="BY113" s="853"/>
      <c r="BZ113" s="853"/>
      <c r="CA113" s="853">
        <v>12408</v>
      </c>
      <c r="CB113" s="853"/>
      <c r="CC113" s="853"/>
      <c r="CD113" s="853"/>
      <c r="CE113" s="853"/>
      <c r="CF113" s="911">
        <v>0.1</v>
      </c>
      <c r="CG113" s="912"/>
      <c r="CH113" s="912"/>
      <c r="CI113" s="912"/>
      <c r="CJ113" s="912"/>
      <c r="CK113" s="963"/>
      <c r="CL113" s="857"/>
      <c r="CM113" s="851" t="s">
        <v>426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427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5747</v>
      </c>
      <c r="AB114" s="816"/>
      <c r="AC114" s="816"/>
      <c r="AD114" s="816"/>
      <c r="AE114" s="817"/>
      <c r="AF114" s="818">
        <v>5747</v>
      </c>
      <c r="AG114" s="816"/>
      <c r="AH114" s="816"/>
      <c r="AI114" s="816"/>
      <c r="AJ114" s="817"/>
      <c r="AK114" s="818">
        <v>5882</v>
      </c>
      <c r="AL114" s="816"/>
      <c r="AM114" s="816"/>
      <c r="AN114" s="816"/>
      <c r="AO114" s="817"/>
      <c r="AP114" s="860">
        <v>0.1</v>
      </c>
      <c r="AQ114" s="861"/>
      <c r="AR114" s="861"/>
      <c r="AS114" s="861"/>
      <c r="AT114" s="862"/>
      <c r="AU114" s="968"/>
      <c r="AV114" s="969"/>
      <c r="AW114" s="969"/>
      <c r="AX114" s="969"/>
      <c r="AY114" s="969"/>
      <c r="AZ114" s="851" t="s">
        <v>428</v>
      </c>
      <c r="BA114" s="788"/>
      <c r="BB114" s="788"/>
      <c r="BC114" s="788"/>
      <c r="BD114" s="788"/>
      <c r="BE114" s="788"/>
      <c r="BF114" s="788"/>
      <c r="BG114" s="788"/>
      <c r="BH114" s="788"/>
      <c r="BI114" s="788"/>
      <c r="BJ114" s="788"/>
      <c r="BK114" s="788"/>
      <c r="BL114" s="788"/>
      <c r="BM114" s="788"/>
      <c r="BN114" s="788"/>
      <c r="BO114" s="788"/>
      <c r="BP114" s="789"/>
      <c r="BQ114" s="852" t="s">
        <v>122</v>
      </c>
      <c r="BR114" s="853"/>
      <c r="BS114" s="853"/>
      <c r="BT114" s="853"/>
      <c r="BU114" s="853"/>
      <c r="BV114" s="853" t="s">
        <v>122</v>
      </c>
      <c r="BW114" s="853"/>
      <c r="BX114" s="853"/>
      <c r="BY114" s="853"/>
      <c r="BZ114" s="853"/>
      <c r="CA114" s="853" t="s">
        <v>122</v>
      </c>
      <c r="CB114" s="853"/>
      <c r="CC114" s="853"/>
      <c r="CD114" s="853"/>
      <c r="CE114" s="853"/>
      <c r="CF114" s="911" t="s">
        <v>122</v>
      </c>
      <c r="CG114" s="912"/>
      <c r="CH114" s="912"/>
      <c r="CI114" s="912"/>
      <c r="CJ114" s="912"/>
      <c r="CK114" s="963"/>
      <c r="CL114" s="857"/>
      <c r="CM114" s="851" t="s">
        <v>429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430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431</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2">
      <c r="A116" s="952"/>
      <c r="B116" s="953"/>
      <c r="C116" s="875" t="s">
        <v>433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434</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436</v>
      </c>
      <c r="Z117" s="933"/>
      <c r="AA117" s="938">
        <v>1368605</v>
      </c>
      <c r="AB117" s="939"/>
      <c r="AC117" s="939"/>
      <c r="AD117" s="939"/>
      <c r="AE117" s="940"/>
      <c r="AF117" s="941">
        <v>1438287</v>
      </c>
      <c r="AG117" s="939"/>
      <c r="AH117" s="939"/>
      <c r="AI117" s="939"/>
      <c r="AJ117" s="940"/>
      <c r="AK117" s="941">
        <v>1452344</v>
      </c>
      <c r="AL117" s="939"/>
      <c r="AM117" s="939"/>
      <c r="AN117" s="939"/>
      <c r="AO117" s="940"/>
      <c r="AP117" s="942"/>
      <c r="AQ117" s="943"/>
      <c r="AR117" s="943"/>
      <c r="AS117" s="943"/>
      <c r="AT117" s="944"/>
      <c r="AU117" s="968"/>
      <c r="AV117" s="969"/>
      <c r="AW117" s="969"/>
      <c r="AX117" s="969"/>
      <c r="AY117" s="969"/>
      <c r="AZ117" s="899" t="s">
        <v>437</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412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409</v>
      </c>
      <c r="AB118" s="932"/>
      <c r="AC118" s="932"/>
      <c r="AD118" s="932"/>
      <c r="AE118" s="933"/>
      <c r="AF118" s="934" t="s">
        <v>410</v>
      </c>
      <c r="AG118" s="932"/>
      <c r="AH118" s="932"/>
      <c r="AI118" s="932"/>
      <c r="AJ118" s="933"/>
      <c r="AK118" s="934" t="s">
        <v>294</v>
      </c>
      <c r="AL118" s="932"/>
      <c r="AM118" s="932"/>
      <c r="AN118" s="932"/>
      <c r="AO118" s="933"/>
      <c r="AP118" s="935" t="s">
        <v>411</v>
      </c>
      <c r="AQ118" s="936"/>
      <c r="AR118" s="936"/>
      <c r="AS118" s="936"/>
      <c r="AT118" s="937"/>
      <c r="AU118" s="968"/>
      <c r="AV118" s="969"/>
      <c r="AW118" s="969"/>
      <c r="AX118" s="969"/>
      <c r="AY118" s="969"/>
      <c r="AZ118" s="874" t="s">
        <v>439</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415</v>
      </c>
      <c r="B119" s="855"/>
      <c r="C119" s="896" t="s">
        <v>416</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441</v>
      </c>
      <c r="BP119" s="914"/>
      <c r="BQ119" s="915">
        <v>19016743</v>
      </c>
      <c r="BR119" s="881"/>
      <c r="BS119" s="881"/>
      <c r="BT119" s="881"/>
      <c r="BU119" s="881"/>
      <c r="BV119" s="881">
        <v>18387715</v>
      </c>
      <c r="BW119" s="881"/>
      <c r="BX119" s="881"/>
      <c r="BY119" s="881"/>
      <c r="BZ119" s="881"/>
      <c r="CA119" s="881">
        <v>17343833</v>
      </c>
      <c r="CB119" s="881"/>
      <c r="CC119" s="881"/>
      <c r="CD119" s="881"/>
      <c r="CE119" s="881"/>
      <c r="CF119" s="784"/>
      <c r="CG119" s="785"/>
      <c r="CH119" s="785"/>
      <c r="CI119" s="785"/>
      <c r="CJ119" s="870"/>
      <c r="CK119" s="964"/>
      <c r="CL119" s="859"/>
      <c r="CM119" s="874" t="s">
        <v>442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2">
      <c r="A120" s="856"/>
      <c r="B120" s="857"/>
      <c r="C120" s="851" t="s">
        <v>419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443</v>
      </c>
      <c r="AV120" s="917"/>
      <c r="AW120" s="917"/>
      <c r="AX120" s="917"/>
      <c r="AY120" s="918"/>
      <c r="AZ120" s="896" t="s">
        <v>444</v>
      </c>
      <c r="BA120" s="844"/>
      <c r="BB120" s="844"/>
      <c r="BC120" s="844"/>
      <c r="BD120" s="844"/>
      <c r="BE120" s="844"/>
      <c r="BF120" s="844"/>
      <c r="BG120" s="844"/>
      <c r="BH120" s="844"/>
      <c r="BI120" s="844"/>
      <c r="BJ120" s="844"/>
      <c r="BK120" s="844"/>
      <c r="BL120" s="844"/>
      <c r="BM120" s="844"/>
      <c r="BN120" s="844"/>
      <c r="BO120" s="844"/>
      <c r="BP120" s="845"/>
      <c r="BQ120" s="897">
        <v>6257737</v>
      </c>
      <c r="BR120" s="878"/>
      <c r="BS120" s="878"/>
      <c r="BT120" s="878"/>
      <c r="BU120" s="878"/>
      <c r="BV120" s="878">
        <v>6872830</v>
      </c>
      <c r="BW120" s="878"/>
      <c r="BX120" s="878"/>
      <c r="BY120" s="878"/>
      <c r="BZ120" s="878"/>
      <c r="CA120" s="878">
        <v>6985245</v>
      </c>
      <c r="CB120" s="878"/>
      <c r="CC120" s="878"/>
      <c r="CD120" s="878"/>
      <c r="CE120" s="878"/>
      <c r="CF120" s="902">
        <v>79.2</v>
      </c>
      <c r="CG120" s="903"/>
      <c r="CH120" s="903"/>
      <c r="CI120" s="903"/>
      <c r="CJ120" s="903"/>
      <c r="CK120" s="904" t="s">
        <v>445</v>
      </c>
      <c r="CL120" s="888"/>
      <c r="CM120" s="888"/>
      <c r="CN120" s="888"/>
      <c r="CO120" s="889"/>
      <c r="CP120" s="908" t="s">
        <v>394</v>
      </c>
      <c r="CQ120" s="909"/>
      <c r="CR120" s="909"/>
      <c r="CS120" s="909"/>
      <c r="CT120" s="909"/>
      <c r="CU120" s="909"/>
      <c r="CV120" s="909"/>
      <c r="CW120" s="909"/>
      <c r="CX120" s="909"/>
      <c r="CY120" s="909"/>
      <c r="CZ120" s="909"/>
      <c r="DA120" s="909"/>
      <c r="DB120" s="909"/>
      <c r="DC120" s="909"/>
      <c r="DD120" s="909"/>
      <c r="DE120" s="909"/>
      <c r="DF120" s="910"/>
      <c r="DG120" s="897">
        <v>8172354</v>
      </c>
      <c r="DH120" s="878"/>
      <c r="DI120" s="878"/>
      <c r="DJ120" s="878"/>
      <c r="DK120" s="878"/>
      <c r="DL120" s="878">
        <v>7993824</v>
      </c>
      <c r="DM120" s="878"/>
      <c r="DN120" s="878"/>
      <c r="DO120" s="878"/>
      <c r="DP120" s="878"/>
      <c r="DQ120" s="878">
        <v>7622314</v>
      </c>
      <c r="DR120" s="878"/>
      <c r="DS120" s="878"/>
      <c r="DT120" s="878"/>
      <c r="DU120" s="878"/>
      <c r="DV120" s="879">
        <v>86.4</v>
      </c>
      <c r="DW120" s="879"/>
      <c r="DX120" s="879"/>
      <c r="DY120" s="879"/>
      <c r="DZ120" s="880"/>
    </row>
    <row r="121" spans="1:130" s="230" customFormat="1" ht="26.25" customHeight="1" x14ac:dyDescent="0.2">
      <c r="A121" s="856"/>
      <c r="B121" s="857"/>
      <c r="C121" s="899" t="s">
        <v>446</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447</v>
      </c>
      <c r="BA121" s="788"/>
      <c r="BB121" s="788"/>
      <c r="BC121" s="788"/>
      <c r="BD121" s="788"/>
      <c r="BE121" s="788"/>
      <c r="BF121" s="788"/>
      <c r="BG121" s="788"/>
      <c r="BH121" s="788"/>
      <c r="BI121" s="788"/>
      <c r="BJ121" s="788"/>
      <c r="BK121" s="788"/>
      <c r="BL121" s="788"/>
      <c r="BM121" s="788"/>
      <c r="BN121" s="788"/>
      <c r="BO121" s="788"/>
      <c r="BP121" s="789"/>
      <c r="BQ121" s="852" t="s">
        <v>122</v>
      </c>
      <c r="BR121" s="853"/>
      <c r="BS121" s="853"/>
      <c r="BT121" s="853"/>
      <c r="BU121" s="853"/>
      <c r="BV121" s="853" t="s">
        <v>122</v>
      </c>
      <c r="BW121" s="853"/>
      <c r="BX121" s="853"/>
      <c r="BY121" s="853"/>
      <c r="BZ121" s="853"/>
      <c r="CA121" s="853" t="s">
        <v>122</v>
      </c>
      <c r="CB121" s="853"/>
      <c r="CC121" s="853"/>
      <c r="CD121" s="853"/>
      <c r="CE121" s="853"/>
      <c r="CF121" s="911" t="s">
        <v>122</v>
      </c>
      <c r="CG121" s="912"/>
      <c r="CH121" s="912"/>
      <c r="CI121" s="912"/>
      <c r="CJ121" s="912"/>
      <c r="CK121" s="905"/>
      <c r="CL121" s="891"/>
      <c r="CM121" s="891"/>
      <c r="CN121" s="891"/>
      <c r="CO121" s="892"/>
      <c r="CP121" s="871" t="s">
        <v>392</v>
      </c>
      <c r="CQ121" s="872"/>
      <c r="CR121" s="872"/>
      <c r="CS121" s="872"/>
      <c r="CT121" s="872"/>
      <c r="CU121" s="872"/>
      <c r="CV121" s="872"/>
      <c r="CW121" s="872"/>
      <c r="CX121" s="872"/>
      <c r="CY121" s="872"/>
      <c r="CZ121" s="872"/>
      <c r="DA121" s="872"/>
      <c r="DB121" s="872"/>
      <c r="DC121" s="872"/>
      <c r="DD121" s="872"/>
      <c r="DE121" s="872"/>
      <c r="DF121" s="873"/>
      <c r="DG121" s="852">
        <v>50263</v>
      </c>
      <c r="DH121" s="853"/>
      <c r="DI121" s="853"/>
      <c r="DJ121" s="853"/>
      <c r="DK121" s="853"/>
      <c r="DL121" s="853">
        <v>40948</v>
      </c>
      <c r="DM121" s="853"/>
      <c r="DN121" s="853"/>
      <c r="DO121" s="853"/>
      <c r="DP121" s="853"/>
      <c r="DQ121" s="853">
        <v>6561</v>
      </c>
      <c r="DR121" s="853"/>
      <c r="DS121" s="853"/>
      <c r="DT121" s="853"/>
      <c r="DU121" s="853"/>
      <c r="DV121" s="830">
        <v>0.1</v>
      </c>
      <c r="DW121" s="830"/>
      <c r="DX121" s="830"/>
      <c r="DY121" s="830"/>
      <c r="DZ121" s="831"/>
    </row>
    <row r="122" spans="1:130" s="230" customFormat="1" ht="26.25" customHeight="1" x14ac:dyDescent="0.2">
      <c r="A122" s="856"/>
      <c r="B122" s="857"/>
      <c r="C122" s="851" t="s">
        <v>429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448</v>
      </c>
      <c r="BA122" s="875"/>
      <c r="BB122" s="875"/>
      <c r="BC122" s="875"/>
      <c r="BD122" s="875"/>
      <c r="BE122" s="875"/>
      <c r="BF122" s="875"/>
      <c r="BG122" s="875"/>
      <c r="BH122" s="875"/>
      <c r="BI122" s="875"/>
      <c r="BJ122" s="875"/>
      <c r="BK122" s="875"/>
      <c r="BL122" s="875"/>
      <c r="BM122" s="875"/>
      <c r="BN122" s="875"/>
      <c r="BO122" s="875"/>
      <c r="BP122" s="876"/>
      <c r="BQ122" s="915">
        <v>15311119</v>
      </c>
      <c r="BR122" s="881"/>
      <c r="BS122" s="881"/>
      <c r="BT122" s="881"/>
      <c r="BU122" s="881"/>
      <c r="BV122" s="881">
        <v>14974116</v>
      </c>
      <c r="BW122" s="881"/>
      <c r="BX122" s="881"/>
      <c r="BY122" s="881"/>
      <c r="BZ122" s="881"/>
      <c r="CA122" s="881">
        <v>14536000</v>
      </c>
      <c r="CB122" s="881"/>
      <c r="CC122" s="881"/>
      <c r="CD122" s="881"/>
      <c r="CE122" s="881"/>
      <c r="CF122" s="882">
        <v>164.8</v>
      </c>
      <c r="CG122" s="883"/>
      <c r="CH122" s="883"/>
      <c r="CI122" s="883"/>
      <c r="CJ122" s="883"/>
      <c r="CK122" s="905"/>
      <c r="CL122" s="891"/>
      <c r="CM122" s="891"/>
      <c r="CN122" s="891"/>
      <c r="CO122" s="892"/>
      <c r="CP122" s="871" t="s">
        <v>390</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2">
      <c r="A123" s="856"/>
      <c r="B123" s="857"/>
      <c r="C123" s="851" t="s">
        <v>435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449</v>
      </c>
      <c r="BP123" s="914"/>
      <c r="BQ123" s="868">
        <v>21568856</v>
      </c>
      <c r="BR123" s="869"/>
      <c r="BS123" s="869"/>
      <c r="BT123" s="869"/>
      <c r="BU123" s="869"/>
      <c r="BV123" s="869">
        <v>21846946</v>
      </c>
      <c r="BW123" s="869"/>
      <c r="BX123" s="869"/>
      <c r="BY123" s="869"/>
      <c r="BZ123" s="869"/>
      <c r="CA123" s="869">
        <v>21521245</v>
      </c>
      <c r="CB123" s="869"/>
      <c r="CC123" s="869"/>
      <c r="CD123" s="869"/>
      <c r="CE123" s="869"/>
      <c r="CF123" s="784"/>
      <c r="CG123" s="785"/>
      <c r="CH123" s="785"/>
      <c r="CI123" s="785"/>
      <c r="CJ123" s="870"/>
      <c r="CK123" s="905"/>
      <c r="CL123" s="891"/>
      <c r="CM123" s="891"/>
      <c r="CN123" s="891"/>
      <c r="CO123" s="892"/>
      <c r="CP123" s="871" t="s">
        <v>391</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5">
      <c r="A124" s="856"/>
      <c r="B124" s="857"/>
      <c r="C124" s="851" t="s">
        <v>438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451</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2">
      <c r="A125" s="856"/>
      <c r="B125" s="857"/>
      <c r="C125" s="851" t="s">
        <v>440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452</v>
      </c>
      <c r="CL125" s="888"/>
      <c r="CM125" s="888"/>
      <c r="CN125" s="888"/>
      <c r="CO125" s="889"/>
      <c r="CP125" s="896" t="s">
        <v>453</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442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454</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2">
      <c r="A127" s="858"/>
      <c r="B127" s="859"/>
      <c r="C127" s="874" t="s">
        <v>455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456</v>
      </c>
      <c r="AY127" s="848"/>
      <c r="AZ127" s="848"/>
      <c r="BA127" s="848"/>
      <c r="BB127" s="848"/>
      <c r="BC127" s="848"/>
      <c r="BD127" s="848"/>
      <c r="BE127" s="849"/>
      <c r="BF127" s="847" t="s">
        <v>457</v>
      </c>
      <c r="BG127" s="848"/>
      <c r="BH127" s="848"/>
      <c r="BI127" s="848"/>
      <c r="BJ127" s="848"/>
      <c r="BK127" s="848"/>
      <c r="BL127" s="849"/>
      <c r="BM127" s="847" t="s">
        <v>458</v>
      </c>
      <c r="BN127" s="848"/>
      <c r="BO127" s="848"/>
      <c r="BP127" s="848"/>
      <c r="BQ127" s="848"/>
      <c r="BR127" s="848"/>
      <c r="BS127" s="849"/>
      <c r="BT127" s="847" t="s">
        <v>459</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460</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461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462</v>
      </c>
      <c r="X128" s="834"/>
      <c r="Y128" s="834"/>
      <c r="Z128" s="835"/>
      <c r="AA128" s="836" t="s">
        <v>122</v>
      </c>
      <c r="AB128" s="837"/>
      <c r="AC128" s="837"/>
      <c r="AD128" s="837"/>
      <c r="AE128" s="838"/>
      <c r="AF128" s="839">
        <v>598</v>
      </c>
      <c r="AG128" s="837"/>
      <c r="AH128" s="837"/>
      <c r="AI128" s="837"/>
      <c r="AJ128" s="838"/>
      <c r="AK128" s="839">
        <v>598</v>
      </c>
      <c r="AL128" s="837"/>
      <c r="AM128" s="837"/>
      <c r="AN128" s="837"/>
      <c r="AO128" s="838"/>
      <c r="AP128" s="840"/>
      <c r="AQ128" s="841"/>
      <c r="AR128" s="841"/>
      <c r="AS128" s="841"/>
      <c r="AT128" s="842"/>
      <c r="AU128" s="232"/>
      <c r="AV128" s="232"/>
      <c r="AW128" s="232"/>
      <c r="AX128" s="843" t="s">
        <v>463</v>
      </c>
      <c r="AY128" s="844"/>
      <c r="AZ128" s="844"/>
      <c r="BA128" s="844"/>
      <c r="BB128" s="844"/>
      <c r="BC128" s="844"/>
      <c r="BD128" s="844"/>
      <c r="BE128" s="845"/>
      <c r="BF128" s="822" t="s">
        <v>122</v>
      </c>
      <c r="BG128" s="823"/>
      <c r="BH128" s="823"/>
      <c r="BI128" s="823"/>
      <c r="BJ128" s="823"/>
      <c r="BK128" s="823"/>
      <c r="BL128" s="846"/>
      <c r="BM128" s="822">
        <v>13.35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464</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465</v>
      </c>
      <c r="X129" s="813"/>
      <c r="Y129" s="813"/>
      <c r="Z129" s="814"/>
      <c r="AA129" s="815">
        <v>9788801</v>
      </c>
      <c r="AB129" s="816"/>
      <c r="AC129" s="816"/>
      <c r="AD129" s="816"/>
      <c r="AE129" s="817"/>
      <c r="AF129" s="818">
        <v>9529389</v>
      </c>
      <c r="AG129" s="816"/>
      <c r="AH129" s="816"/>
      <c r="AI129" s="816"/>
      <c r="AJ129" s="817"/>
      <c r="AK129" s="818">
        <v>9887873</v>
      </c>
      <c r="AL129" s="816"/>
      <c r="AM129" s="816"/>
      <c r="AN129" s="816"/>
      <c r="AO129" s="817"/>
      <c r="AP129" s="819"/>
      <c r="AQ129" s="820"/>
      <c r="AR129" s="820"/>
      <c r="AS129" s="820"/>
      <c r="AT129" s="821"/>
      <c r="AU129" s="233"/>
      <c r="AV129" s="233"/>
      <c r="AW129" s="233"/>
      <c r="AX129" s="787" t="s">
        <v>466</v>
      </c>
      <c r="AY129" s="788"/>
      <c r="AZ129" s="788"/>
      <c r="BA129" s="788"/>
      <c r="BB129" s="788"/>
      <c r="BC129" s="788"/>
      <c r="BD129" s="788"/>
      <c r="BE129" s="789"/>
      <c r="BF129" s="806" t="s">
        <v>122</v>
      </c>
      <c r="BG129" s="807"/>
      <c r="BH129" s="807"/>
      <c r="BI129" s="807"/>
      <c r="BJ129" s="807"/>
      <c r="BK129" s="807"/>
      <c r="BL129" s="808"/>
      <c r="BM129" s="806">
        <v>18.350000000000001</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467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468</v>
      </c>
      <c r="X130" s="813"/>
      <c r="Y130" s="813"/>
      <c r="Z130" s="814"/>
      <c r="AA130" s="815">
        <v>1034948</v>
      </c>
      <c r="AB130" s="816"/>
      <c r="AC130" s="816"/>
      <c r="AD130" s="816"/>
      <c r="AE130" s="817"/>
      <c r="AF130" s="818">
        <v>1050146</v>
      </c>
      <c r="AG130" s="816"/>
      <c r="AH130" s="816"/>
      <c r="AI130" s="816"/>
      <c r="AJ130" s="817"/>
      <c r="AK130" s="818">
        <v>1066995</v>
      </c>
      <c r="AL130" s="816"/>
      <c r="AM130" s="816"/>
      <c r="AN130" s="816"/>
      <c r="AO130" s="817"/>
      <c r="AP130" s="819"/>
      <c r="AQ130" s="820"/>
      <c r="AR130" s="820"/>
      <c r="AS130" s="820"/>
      <c r="AT130" s="821"/>
      <c r="AU130" s="233"/>
      <c r="AV130" s="233"/>
      <c r="AW130" s="233"/>
      <c r="AX130" s="787" t="s">
        <v>469</v>
      </c>
      <c r="AY130" s="788"/>
      <c r="AZ130" s="788"/>
      <c r="BA130" s="788"/>
      <c r="BB130" s="788"/>
      <c r="BC130" s="788"/>
      <c r="BD130" s="788"/>
      <c r="BE130" s="789"/>
      <c r="BF130" s="790">
        <v>4.2</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470</v>
      </c>
      <c r="X131" s="797"/>
      <c r="Y131" s="797"/>
      <c r="Z131" s="798"/>
      <c r="AA131" s="799">
        <v>8753853</v>
      </c>
      <c r="AB131" s="800"/>
      <c r="AC131" s="800"/>
      <c r="AD131" s="800"/>
      <c r="AE131" s="801"/>
      <c r="AF131" s="802">
        <v>8479243</v>
      </c>
      <c r="AG131" s="800"/>
      <c r="AH131" s="800"/>
      <c r="AI131" s="800"/>
      <c r="AJ131" s="801"/>
      <c r="AK131" s="802">
        <v>8820878</v>
      </c>
      <c r="AL131" s="800"/>
      <c r="AM131" s="800"/>
      <c r="AN131" s="800"/>
      <c r="AO131" s="801"/>
      <c r="AP131" s="803"/>
      <c r="AQ131" s="804"/>
      <c r="AR131" s="804"/>
      <c r="AS131" s="804"/>
      <c r="AT131" s="805"/>
      <c r="AU131" s="233"/>
      <c r="AV131" s="233"/>
      <c r="AW131" s="233"/>
      <c r="AX131" s="765" t="s">
        <v>471</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473</v>
      </c>
      <c r="W132" s="778"/>
      <c r="X132" s="778"/>
      <c r="Y132" s="778"/>
      <c r="Z132" s="779"/>
      <c r="AA132" s="780">
        <v>3.8115444709999999</v>
      </c>
      <c r="AB132" s="781"/>
      <c r="AC132" s="781"/>
      <c r="AD132" s="781"/>
      <c r="AE132" s="782"/>
      <c r="AF132" s="783">
        <v>4.5704905499999997</v>
      </c>
      <c r="AG132" s="781"/>
      <c r="AH132" s="781"/>
      <c r="AI132" s="781"/>
      <c r="AJ132" s="782"/>
      <c r="AK132" s="783">
        <v>4.3618220320000001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474</v>
      </c>
      <c r="W133" s="757"/>
      <c r="X133" s="757"/>
      <c r="Y133" s="757"/>
      <c r="Z133" s="758"/>
      <c r="AA133" s="759">
        <v>3.2</v>
      </c>
      <c r="AB133" s="760"/>
      <c r="AC133" s="760"/>
      <c r="AD133" s="760"/>
      <c r="AE133" s="761"/>
      <c r="AF133" s="759">
        <v>4</v>
      </c>
      <c r="AG133" s="760"/>
      <c r="AH133" s="760"/>
      <c r="AI133" s="760"/>
      <c r="AJ133" s="761"/>
      <c r="AK133" s="759">
        <v>4.2</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KMWPT66ywVXm+abXxBVODAHQKKWZ60UV2j7sgDCljiW2StfW+w1s0Vl44RmmMP/uauCpL8ePPGdWghFvMRUuvQ==" saltValue="bWgFEqWgyaGLwjChpRdpi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5" orientation="landscape"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475</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9RFZzBV8OkOX5vQLmNoPoM84macUpveSs18J/BdbOAsVhaSIOR7V7BbFOlrXse1xoOpffb+n3Wf9pTPhy2jN0Q==" saltValue="BnXDvdn05eCwllsEIIdHe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DS6ec8CXRS9t0vhNkAaExEwJckZZeNKVKauTZvXLMkNaT6+Bwr9o6ICEo3MKkH5YX4GB+CE8Pqw/OCSlSoIRig==" saltValue="wfyRFF97U+LXwYcAGjfWf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478</v>
      </c>
      <c r="AP7" s="272"/>
      <c r="AQ7" s="273" t="s">
        <v>479</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480</v>
      </c>
      <c r="AQ8" s="279" t="s">
        <v>481</v>
      </c>
      <c r="AR8" s="280" t="s">
        <v>482</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483</v>
      </c>
      <c r="AL9" s="1167"/>
      <c r="AM9" s="1167"/>
      <c r="AN9" s="1168"/>
      <c r="AO9" s="281">
        <v>3524625</v>
      </c>
      <c r="AP9" s="281">
        <v>85849</v>
      </c>
      <c r="AQ9" s="282">
        <v>78624</v>
      </c>
      <c r="AR9" s="283">
        <v>9.1999999999999993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484</v>
      </c>
      <c r="AL10" s="1167"/>
      <c r="AM10" s="1167"/>
      <c r="AN10" s="1168"/>
      <c r="AO10" s="284">
        <v>2648</v>
      </c>
      <c r="AP10" s="284">
        <v>64</v>
      </c>
      <c r="AQ10" s="285">
        <v>8393</v>
      </c>
      <c r="AR10" s="286">
        <v>-99.2</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485</v>
      </c>
      <c r="AL11" s="1167"/>
      <c r="AM11" s="1167"/>
      <c r="AN11" s="1168"/>
      <c r="AO11" s="284" t="s">
        <v>486</v>
      </c>
      <c r="AP11" s="284" t="s">
        <v>486</v>
      </c>
      <c r="AQ11" s="285">
        <v>566</v>
      </c>
      <c r="AR11" s="286" t="s">
        <v>486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487</v>
      </c>
      <c r="AL12" s="1167"/>
      <c r="AM12" s="1167"/>
      <c r="AN12" s="1168"/>
      <c r="AO12" s="284" t="s">
        <v>486</v>
      </c>
      <c r="AP12" s="284" t="s">
        <v>486</v>
      </c>
      <c r="AQ12" s="285">
        <v>4</v>
      </c>
      <c r="AR12" s="286" t="s">
        <v>486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488</v>
      </c>
      <c r="AL13" s="1167"/>
      <c r="AM13" s="1167"/>
      <c r="AN13" s="1168"/>
      <c r="AO13" s="284" t="s">
        <v>486</v>
      </c>
      <c r="AP13" s="284" t="s">
        <v>486</v>
      </c>
      <c r="AQ13" s="285">
        <v>2520</v>
      </c>
      <c r="AR13" s="286" t="s">
        <v>486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489</v>
      </c>
      <c r="AL14" s="1167"/>
      <c r="AM14" s="1167"/>
      <c r="AN14" s="1168"/>
      <c r="AO14" s="284">
        <v>25066</v>
      </c>
      <c r="AP14" s="284">
        <v>611</v>
      </c>
      <c r="AQ14" s="285">
        <v>1291</v>
      </c>
      <c r="AR14" s="286">
        <v>-52.7</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490</v>
      </c>
      <c r="AL15" s="1170"/>
      <c r="AM15" s="1170"/>
      <c r="AN15" s="1171"/>
      <c r="AO15" s="284">
        <v>-260119</v>
      </c>
      <c r="AP15" s="284">
        <v>-6336</v>
      </c>
      <c r="AQ15" s="285">
        <v>-4844</v>
      </c>
      <c r="AR15" s="286">
        <v>30.8</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3292220</v>
      </c>
      <c r="AP16" s="284">
        <v>80189</v>
      </c>
      <c r="AQ16" s="285">
        <v>86555</v>
      </c>
      <c r="AR16" s="286">
        <v>-7.4</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495</v>
      </c>
      <c r="AL21" s="1173"/>
      <c r="AM21" s="1173"/>
      <c r="AN21" s="1174"/>
      <c r="AO21" s="297">
        <v>8.09</v>
      </c>
      <c r="AP21" s="298">
        <v>7.95</v>
      </c>
      <c r="AQ21" s="299">
        <v>0.14000000000000001</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496</v>
      </c>
      <c r="AL22" s="1173"/>
      <c r="AM22" s="1173"/>
      <c r="AN22" s="1174"/>
      <c r="AO22" s="302">
        <v>100.3</v>
      </c>
      <c r="AP22" s="303">
        <v>97.2</v>
      </c>
      <c r="AQ22" s="304">
        <v>3.1</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5" t="s">
        <v>497</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x14ac:dyDescent="0.2">
      <c r="A27" s="309"/>
      <c r="AO27" s="262"/>
      <c r="AP27" s="262"/>
      <c r="AQ27" s="262"/>
      <c r="AR27" s="262"/>
      <c r="AS27" s="262"/>
      <c r="AT27" s="262"/>
    </row>
    <row r="28" spans="1:46" ht="16.5"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478</v>
      </c>
      <c r="AP30" s="272"/>
      <c r="AQ30" s="273" t="s">
        <v>479</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500</v>
      </c>
      <c r="AL32" s="1157"/>
      <c r="AM32" s="1157"/>
      <c r="AN32" s="1158"/>
      <c r="AO32" s="312">
        <v>1007753</v>
      </c>
      <c r="AP32" s="312">
        <v>24546</v>
      </c>
      <c r="AQ32" s="313">
        <v>34484</v>
      </c>
      <c r="AR32" s="314">
        <v>-28.8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501</v>
      </c>
      <c r="AL33" s="1157"/>
      <c r="AM33" s="1157"/>
      <c r="AN33" s="1158"/>
      <c r="AO33" s="312" t="s">
        <v>486</v>
      </c>
      <c r="AP33" s="312" t="s">
        <v>486</v>
      </c>
      <c r="AQ33" s="313" t="s">
        <v>486</v>
      </c>
      <c r="AR33" s="314" t="s">
        <v>486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502</v>
      </c>
      <c r="AL34" s="1157"/>
      <c r="AM34" s="1157"/>
      <c r="AN34" s="1158"/>
      <c r="AO34" s="312" t="s">
        <v>486</v>
      </c>
      <c r="AP34" s="312" t="s">
        <v>486</v>
      </c>
      <c r="AQ34" s="313" t="s">
        <v>486</v>
      </c>
      <c r="AR34" s="314" t="s">
        <v>486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503</v>
      </c>
      <c r="AL35" s="1157"/>
      <c r="AM35" s="1157"/>
      <c r="AN35" s="1158"/>
      <c r="AO35" s="312">
        <v>438709</v>
      </c>
      <c r="AP35" s="312">
        <v>10686</v>
      </c>
      <c r="AQ35" s="313">
        <v>11558</v>
      </c>
      <c r="AR35" s="314">
        <v>-7.5</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504</v>
      </c>
      <c r="AL36" s="1157"/>
      <c r="AM36" s="1157"/>
      <c r="AN36" s="1158"/>
      <c r="AO36" s="312">
        <v>5882</v>
      </c>
      <c r="AP36" s="312">
        <v>143</v>
      </c>
      <c r="AQ36" s="313">
        <v>3181</v>
      </c>
      <c r="AR36" s="314">
        <v>-95.5</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505</v>
      </c>
      <c r="AL37" s="1157"/>
      <c r="AM37" s="1157"/>
      <c r="AN37" s="1158"/>
      <c r="AO37" s="312" t="s">
        <v>486</v>
      </c>
      <c r="AP37" s="312" t="s">
        <v>486</v>
      </c>
      <c r="AQ37" s="313">
        <v>154</v>
      </c>
      <c r="AR37" s="314" t="s">
        <v>486</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506</v>
      </c>
      <c r="AL38" s="1160"/>
      <c r="AM38" s="1160"/>
      <c r="AN38" s="1161"/>
      <c r="AO38" s="315" t="s">
        <v>486</v>
      </c>
      <c r="AP38" s="315" t="s">
        <v>486</v>
      </c>
      <c r="AQ38" s="316">
        <v>1</v>
      </c>
      <c r="AR38" s="304" t="s">
        <v>486</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507</v>
      </c>
      <c r="AL39" s="1160"/>
      <c r="AM39" s="1160"/>
      <c r="AN39" s="1161"/>
      <c r="AO39" s="312">
        <v>-598</v>
      </c>
      <c r="AP39" s="312">
        <v>-15</v>
      </c>
      <c r="AQ39" s="313">
        <v>-2572</v>
      </c>
      <c r="AR39" s="314">
        <v>-99.4</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508</v>
      </c>
      <c r="AL40" s="1157"/>
      <c r="AM40" s="1157"/>
      <c r="AN40" s="1158"/>
      <c r="AO40" s="312">
        <v>-1066995</v>
      </c>
      <c r="AP40" s="312">
        <v>-25989</v>
      </c>
      <c r="AQ40" s="313">
        <v>-30360</v>
      </c>
      <c r="AR40" s="314">
        <v>-14.4</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384751</v>
      </c>
      <c r="AP41" s="312">
        <v>9371</v>
      </c>
      <c r="AQ41" s="313">
        <v>16445</v>
      </c>
      <c r="AR41" s="314">
        <v>-43</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478</v>
      </c>
      <c r="AN49" s="1151" t="s">
        <v>511</v>
      </c>
      <c r="AO49" s="1152"/>
      <c r="AP49" s="1152"/>
      <c r="AQ49" s="1152"/>
      <c r="AR49" s="1153"/>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512</v>
      </c>
      <c r="AO50" s="329" t="s">
        <v>513</v>
      </c>
      <c r="AP50" s="330" t="s">
        <v>514</v>
      </c>
      <c r="AQ50" s="331" t="s">
        <v>515</v>
      </c>
      <c r="AR50" s="332" t="s">
        <v>516</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1587514</v>
      </c>
      <c r="AN51" s="334">
        <v>38073</v>
      </c>
      <c r="AO51" s="335">
        <v>-10</v>
      </c>
      <c r="AP51" s="336">
        <v>59119</v>
      </c>
      <c r="AQ51" s="337">
        <v>9.6999999999999993</v>
      </c>
      <c r="AR51" s="338">
        <v>-19.7</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625381</v>
      </c>
      <c r="AN52" s="342">
        <v>14998</v>
      </c>
      <c r="AO52" s="343">
        <v>-52.4</v>
      </c>
      <c r="AP52" s="344">
        <v>29900</v>
      </c>
      <c r="AQ52" s="345">
        <v>-14.7</v>
      </c>
      <c r="AR52" s="346">
        <v>-37.700000000000003</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1626049</v>
      </c>
      <c r="AN53" s="334">
        <v>39047</v>
      </c>
      <c r="AO53" s="335">
        <v>2.6</v>
      </c>
      <c r="AP53" s="336">
        <v>53895</v>
      </c>
      <c r="AQ53" s="337">
        <v>-8.8000000000000007</v>
      </c>
      <c r="AR53" s="338">
        <v>11.4</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1140237</v>
      </c>
      <c r="AN54" s="342">
        <v>27381</v>
      </c>
      <c r="AO54" s="343">
        <v>82.6</v>
      </c>
      <c r="AP54" s="344">
        <v>31224</v>
      </c>
      <c r="AQ54" s="345">
        <v>4.4000000000000004</v>
      </c>
      <c r="AR54" s="346">
        <v>78.2</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1296911</v>
      </c>
      <c r="AN55" s="334">
        <v>31269</v>
      </c>
      <c r="AO55" s="335">
        <v>-19.899999999999999</v>
      </c>
      <c r="AP55" s="336">
        <v>56181</v>
      </c>
      <c r="AQ55" s="337">
        <v>4.2</v>
      </c>
      <c r="AR55" s="338">
        <v>-24.1</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809474</v>
      </c>
      <c r="AN56" s="342">
        <v>19517</v>
      </c>
      <c r="AO56" s="343">
        <v>-28.7</v>
      </c>
      <c r="AP56" s="344">
        <v>32039</v>
      </c>
      <c r="AQ56" s="345">
        <v>2.6</v>
      </c>
      <c r="AR56" s="346">
        <v>-31.3</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731272</v>
      </c>
      <c r="AN57" s="334">
        <v>17714</v>
      </c>
      <c r="AO57" s="335">
        <v>-43.3</v>
      </c>
      <c r="AP57" s="336">
        <v>47730</v>
      </c>
      <c r="AQ57" s="337">
        <v>-15</v>
      </c>
      <c r="AR57" s="338">
        <v>-28.3</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484033</v>
      </c>
      <c r="AN58" s="342">
        <v>11725</v>
      </c>
      <c r="AO58" s="343">
        <v>-39.9</v>
      </c>
      <c r="AP58" s="344">
        <v>26378</v>
      </c>
      <c r="AQ58" s="345">
        <v>-17.7</v>
      </c>
      <c r="AR58" s="346">
        <v>-22.2</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1310328</v>
      </c>
      <c r="AN59" s="334">
        <v>31916</v>
      </c>
      <c r="AO59" s="335">
        <v>80.2</v>
      </c>
      <c r="AP59" s="336">
        <v>61921</v>
      </c>
      <c r="AQ59" s="337">
        <v>29.7</v>
      </c>
      <c r="AR59" s="338">
        <v>50.5</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576176</v>
      </c>
      <c r="AN60" s="342">
        <v>14034</v>
      </c>
      <c r="AO60" s="343">
        <v>19.7</v>
      </c>
      <c r="AP60" s="344">
        <v>34719</v>
      </c>
      <c r="AQ60" s="345">
        <v>31.6</v>
      </c>
      <c r="AR60" s="346">
        <v>-11.9</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1310415</v>
      </c>
      <c r="AN61" s="349">
        <v>31604</v>
      </c>
      <c r="AO61" s="350">
        <v>1.9</v>
      </c>
      <c r="AP61" s="351">
        <v>55769</v>
      </c>
      <c r="AQ61" s="352">
        <v>4</v>
      </c>
      <c r="AR61" s="338">
        <v>-2.1</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727060</v>
      </c>
      <c r="AN62" s="342">
        <v>17531</v>
      </c>
      <c r="AO62" s="343">
        <v>-3.7</v>
      </c>
      <c r="AP62" s="344">
        <v>30852</v>
      </c>
      <c r="AQ62" s="345">
        <v>1.2</v>
      </c>
      <c r="AR62" s="346">
        <v>-4.9000000000000004</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p5RSQLK/7Adof0bijCFjHvlAP747hoDXyiCTL2cLcp5ikZ0DZFcFJO/4qnAoObllH+R4k9fh76cSm5xxp8CJmA==" saltValue="UCt/wFU/j1NdPnGBc+GKd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1" spans="125:125" ht="13.5" hidden="1" customHeight="1" x14ac:dyDescent="0.2">
      <c r="DU121" s="259"/>
    </row>
  </sheetData>
  <sheetProtection algorithmName="SHA-512" hashValue="Y1X8X3pSYKzx+XPkHmr+/wZku052h6Nnl604Pb/sJ3T4ieAp6WGQMx7Zmm+Sa5T8HJaIUgCSJOrCloYtS/5FLw==" saltValue="3YvRRTcSkgW5FTJcPc49a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Opo5UgRlQPpFifgqm2PP29yvx7IzsAuiDh7xOxGwKBgFQDnL/yKQbUUuLVwArIQhFXZ3r4acbKMccE1WV4vHJQ==" saltValue="9zN5VUvvI1vgLj9rVn2eg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75" t="s">
        <v>3</v>
      </c>
      <c r="D47" s="1175"/>
      <c r="E47" s="1176"/>
      <c r="F47" s="11">
        <v>33.659999999999997</v>
      </c>
      <c r="G47" s="12">
        <v>28.31</v>
      </c>
      <c r="H47" s="12">
        <v>27.76</v>
      </c>
      <c r="I47" s="12">
        <v>29.28</v>
      </c>
      <c r="J47" s="13">
        <v>26.27</v>
      </c>
    </row>
    <row r="48" spans="2:10" ht="57.75" customHeight="1" x14ac:dyDescent="0.2">
      <c r="B48" s="14"/>
      <c r="C48" s="1177" t="s">
        <v>4</v>
      </c>
      <c r="D48" s="1177"/>
      <c r="E48" s="1178"/>
      <c r="F48" s="15">
        <v>5.5</v>
      </c>
      <c r="G48" s="16">
        <v>4.95</v>
      </c>
      <c r="H48" s="16">
        <v>8.8800000000000008</v>
      </c>
      <c r="I48" s="16">
        <v>4.37</v>
      </c>
      <c r="J48" s="17">
        <v>5.57</v>
      </c>
    </row>
    <row r="49" spans="2:10" ht="57.75" customHeight="1" thickBot="1" x14ac:dyDescent="0.25">
      <c r="B49" s="18"/>
      <c r="C49" s="1179" t="s">
        <v>5</v>
      </c>
      <c r="D49" s="1179"/>
      <c r="E49" s="1180"/>
      <c r="F49" s="19" t="s">
        <v>530</v>
      </c>
      <c r="G49" s="20" t="s">
        <v>531</v>
      </c>
      <c r="H49" s="20">
        <v>2.84</v>
      </c>
      <c r="I49" s="20" t="s">
        <v>532</v>
      </c>
      <c r="J49" s="21" t="s">
        <v>533</v>
      </c>
    </row>
    <row r="50" spans="2:10" ht="13" x14ac:dyDescent="0.2"/>
  </sheetData>
  <sheetProtection algorithmName="SHA-512" hashValue="WVegtnz4mFx6zayA+OUGBzwacKGtxWe1GttK/OmhVi6cX525v2nFJf1p8bBpubOqTRL+3KeQ8SpYiGcXR5d+YQ==" saltValue="u8mWuMcCDmkMrdib3k4sK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