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3_完成（２回目）\02_掲載\"/>
    </mc:Choice>
  </mc:AlternateContent>
  <xr:revisionPtr revIDLastSave="0" documentId="13_ncr:1_{7696B19D-55F8-4404-B754-3C9275DF72E0}" xr6:coauthVersionLast="47" xr6:coauthVersionMax="47" xr10:uidLastSave="{00000000-0000-0000-0000-000000000000}"/>
  <bookViews>
    <workbookView xWindow="-110" yWindow="-110" windowWidth="19420" windowHeight="10300" tabRatio="79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BW34" i="10" l="1"/>
  <c r="BW35" i="10" l="1"/>
  <c r="BW36" i="10" s="1"/>
  <c r="BW37" i="10" s="1"/>
  <c r="BW38" i="10" s="1"/>
  <c r="BW39" i="10" s="1"/>
  <c r="BW40" i="10" s="1"/>
  <c r="BW41" i="10" s="1"/>
  <c r="BW42" i="10" s="1"/>
  <c r="BW43" i="10" s="1"/>
  <c r="CO34" i="10" l="1"/>
</calcChain>
</file>

<file path=xl/sharedStrings.xml><?xml version="1.0" encoding="utf-8"?>
<sst xmlns="http://schemas.openxmlformats.org/spreadsheetml/2006/main" count="1140" uniqueCount="580">
  <si>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</si>
  <si>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</si>
  <si>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</si>
  <si>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</si>
  <si>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</si>
  <si>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</si>
  <si>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</si>
  <si>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</si>
  <si>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</si>
  <si>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</si>
  <si>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</si>
  <si>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</si>
  <si>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</si>
  <si>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</si>
  <si>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</si>
  <si>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</si>
  <si>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</si>
  <si>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</si>
  <si>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</si>
  <si>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</si>
  <si>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</si>
  <si>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</si>
  <si>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</si>
  <si>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</si>
  <si>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</si>
  <si>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</si>
  <si>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</si>
  <si>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</si>
  <si>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</si>
  <si>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</si>
  <si>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</si>
  <si>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</si>
  <si>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</si>
  <si>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</si>
  <si>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</si>
  <si>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</si>
  <si>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</si>
  <si>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</si>
  <si>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</si>
  <si>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</si>
  <si>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</si>
  <si>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</si>
  <si>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</si>
  <si>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</si>
  <si>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</si>
  <si>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</si>
  <si>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</si>
  <si>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</si>
  <si>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</si>
  <si>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</si>
  <si>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</si>
  <si>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</si>
  <si>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</si>
  <si>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</si>
  <si>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</si>
  <si>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</si>
  <si>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</si>
  <si>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</si>
  <si>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</si>
  <si>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</si>
  <si>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</si>
  <si>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</si>
  <si>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</si>
  <si>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</si>
  <si>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</si>
  <si>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</si>
  <si>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</si>
  <si>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</si>
  <si>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</si>
  <si>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</si>
  <si>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</si>
  <si>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</si>
  <si>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</si>
  <si>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</si>
  <si>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</si>
  <si>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</si>
  <si>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</si>
  <si>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</si>
  <si>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</si>
  <si>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</si>
  <si>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</si>
  <si>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</si>
  <si>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</si>
  <si>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</si>
  <si>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</si>
  <si>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</si>
  <si>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</si>
  <si>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</si>
  <si>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</si>
  <si>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</si>
  <si>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</si>
  <si>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</si>
  <si>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</si>
  <si>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</si>
  <si>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明和町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</si>
  <si>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</si>
  <si>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</si>
  <si>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</si>
  <si>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</si>
  <si>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</si>
  <si>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</si>
  <si>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</si>
  <si>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</si>
  <si>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</si>
  <si>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</si>
  <si>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</si>
  <si>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</si>
  <si>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</si>
  <si>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</si>
  <si>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</si>
  <si>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</si>
  <si>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</si>
  <si>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</si>
  <si>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</si>
  <si>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</si>
  <si>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</si>
  <si>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</si>
  <si>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</si>
  <si>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</si>
  <si>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</si>
  <si>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</si>
  <si>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</si>
  <si>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</si>
  <si>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</si>
  <si>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</si>
  <si>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</si>
  <si>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</si>
  <si>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</si>
  <si>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</si>
  <si>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</si>
  <si>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</si>
  <si>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</si>
  <si>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</si>
  <si>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</si>
  <si>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</si>
  <si>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</si>
  <si>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</si>
  <si>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</si>
  <si>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</si>
  <si>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</si>
  <si>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</si>
  <si>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</si>
  <si>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</si>
  <si>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</si>
  <si>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</si>
  <si>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</si>
  <si>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</si>
  <si>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</si>
  <si>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</si>
  <si>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</si>
  <si>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</si>
  <si>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</si>
  <si>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</si>
  <si>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</si>
  <si>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</si>
  <si>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</si>
  <si>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</si>
  <si>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</si>
  <si>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</si>
  <si>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</si>
  <si>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</si>
  <si>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</si>
  <si>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</si>
  <si>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</si>
  <si>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</si>
  <si>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</si>
  <si>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</si>
  <si>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</si>
  <si>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</si>
  <si>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</si>
  <si>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</si>
  <si>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</si>
  <si>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</si>
  <si>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</si>
  <si>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</si>
  <si>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</si>
  <si>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</si>
  <si>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</si>
  <si>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</si>
  <si>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</si>
  <si>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</si>
  <si>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</si>
  <si>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</si>
  <si>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</si>
  <si>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</si>
  <si>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</si>
  <si>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</si>
  <si>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</si>
  <si>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</si>
  <si>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</si>
  <si>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</si>
  <si>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</si>
  <si>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</si>
  <si>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</si>
  <si>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</si>
  <si>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</si>
  <si>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</si>
  <si>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</si>
  <si>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</si>
  <si>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</si>
  <si>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</si>
  <si>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</si>
  <si>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</si>
  <si>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三重県明和町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</si>
  <si>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</si>
  <si>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</si>
  <si>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</si>
  <si>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</si>
  <si>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</si>
  <si>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</si>
  <si>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</si>
  <si>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</si>
  <si>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</si>
  <si>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</si>
  <si>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</si>
  <si>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</si>
  <si>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</si>
  <si>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</si>
  <si>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</si>
  <si>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</si>
  <si>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</si>
  <si>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</si>
  <si>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</si>
  <si>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</si>
  <si>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</si>
  <si>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</si>
  <si>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</si>
  <si>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</si>
  <si>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</si>
  <si>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</si>
  <si>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</si>
  <si>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</si>
  <si>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</si>
  <si>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</si>
  <si>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</si>
  <si>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</si>
  <si>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</si>
  <si>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</si>
  <si>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</si>
  <si>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</si>
  <si>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</si>
  <si>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</si>
  <si>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</si>
  <si>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</si>
  <si>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</si>
  <si>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</si>
  <si>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</si>
  <si>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</si>
  <si>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</si>
  <si>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</si>
  <si>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</si>
  <si>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</si>
  <si>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</si>
  <si>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</si>
  <si>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</si>
  <si>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</si>
  <si>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</si>
  <si>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</si>
  <si>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</si>
  <si>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</si>
  <si>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</si>
  <si>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</si>
  <si>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</si>
  <si>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</si>
  <si>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</si>
  <si>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</si>
  <si>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</si>
  <si>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</si>
  <si>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</si>
  <si>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</si>
  <si>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</si>
  <si>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</si>
  <si>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</si>
  <si>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</si>
  <si>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</si>
  <si>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</si>
  <si>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</si>
  <si>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</si>
  <si>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</si>
  <si>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</si>
  <si>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</si>
  <si>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</si>
  <si>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</si>
  <si>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</si>
  <si>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</si>
  <si>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</si>
  <si>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</si>
  <si>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</si>
  <si>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</si>
  <si>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</si>
  <si>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</si>
  <si>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</si>
  <si>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</si>
  <si>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</si>
  <si>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</si>
  <si>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</si>
  <si>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</si>
  <si>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</si>
  <si>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</si>
  <si>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</si>
  <si>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</si>
  <si>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</si>
  <si>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</si>
  <si>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</si>
  <si>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</si>
  <si>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</si>
  <si>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</si>
  <si>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</si>
  <si>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</si>
  <si>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</si>
  <si>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</si>
  <si>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</si>
  <si>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</si>
  <si>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</si>
  <si>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</si>
  <si>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</si>
  <si>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</si>
  <si>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</si>
  <si>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</si>
  <si>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</si>
  <si>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</si>
  <si>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</si>
  <si>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</si>
  <si>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</si>
  <si>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</si>
  <si>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</si>
  <si>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</si>
  <si>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</si>
  <si>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</si>
  <si>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</si>
  <si>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</si>
  <si>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</si>
  <si>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</si>
  <si>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</si>
  <si>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</si>
  <si>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</si>
  <si>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</si>
  <si>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</si>
  <si>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</si>
  <si>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</si>
  <si>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</si>
  <si>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</si>
  <si>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</si>
  <si>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</si>
  <si>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</si>
  <si>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</si>
  <si>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</si>
  <si>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</si>
  <si>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</si>
  <si>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</si>
  <si>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</si>
  <si>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</si>
  <si>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</si>
  <si>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</si>
  <si>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三重県明和町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</si>
  <si>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</si>
  <si>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</si>
  <si>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</si>
  <si>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</si>
  <si>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</si>
  <si>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</si>
  <si>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</si>
  <si>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</si>
  <si>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</si>
  <si>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</si>
  <si>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</si>
  <si>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</si>
  <si>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</si>
  <si>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</si>
  <si>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</si>
  <si>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</si>
  <si>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</si>
  <si>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</si>
  <si>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</si>
  <si>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</si>
  <si>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斎宮跡保存事業特別会計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</si>
  <si>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</si>
  <si>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</si>
  <si>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</si>
  <si>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</si>
  <si>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</si>
  <si>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</si>
  <si>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</si>
  <si>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</si>
  <si>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</si>
  <si>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</si>
  <si>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</si>
  <si>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</si>
  <si>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</si>
  <si>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</si>
  <si>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</si>
  <si>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</si>
  <si>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</si>
  <si>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</si>
  <si>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</si>
  <si>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</si>
  <si>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</si>
  <si>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</si>
  <si>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</si>
  <si>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</si>
  <si>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</si>
  <si>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</si>
  <si>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</si>
  <si>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</si>
  <si>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</si>
  <si>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</si>
  <si>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</si>
  <si>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</si>
  <si>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</si>
  <si>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</si>
  <si>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</si>
  <si>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</si>
  <si>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</si>
  <si>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</si>
  <si>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</si>
  <si>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</si>
  <si>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</si>
  <si>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</si>
  <si>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</si>
  <si>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</si>
  <si>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</si>
  <si>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</si>
  <si>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</si>
  <si>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</si>
  <si>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</si>
  <si>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</si>
  <si>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</si>
  <si>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</si>
  <si>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</si>
  <si>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</si>
  <si>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</si>
  <si>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</si>
  <si>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</si>
  <si>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</si>
  <si>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</si>
  <si>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</si>
  <si>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</si>
  <si>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</si>
  <si>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</si>
  <si>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</si>
  <si>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</si>
  <si>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</si>
  <si>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</si>
  <si>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</si>
  <si>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</si>
  <si>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</si>
  <si>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</si>
  <si>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</si>
  <si>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</si>
  <si>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</si>
  <si>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</si>
  <si>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</si>
  <si>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</si>
  <si>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</si>
  <si>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</si>
  <si>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</si>
  <si>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</si>
  <si>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</si>
  <si>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</si>
  <si>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</si>
  <si>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</si>
  <si>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</si>
  <si>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</si>
  <si>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</si>
  <si>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</si>
  <si>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</si>
  <si>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</si>
  <si>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</si>
  <si>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</si>
  <si>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</si>
  <si>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</si>
  <si>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</si>
  <si>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</si>
  <si>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</si>
  <si>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</si>
  <si>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</si>
  <si>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</si>
  <si>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</si>
  <si>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</si>
  <si>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</si>
  <si>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</si>
  <si>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</si>
  <si>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</si>
  <si>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</si>
  <si>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</si>
  <si>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</si>
  <si>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</si>
  <si>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</si>
  <si>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</si>
  <si>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</si>
  <si>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</si>
  <si>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</si>
  <si>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</si>
  <si>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</si>
  <si>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</si>
  <si>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</si>
  <si>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</si>
  <si>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</si>
  <si>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</si>
  <si>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</si>
  <si>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</si>
  <si>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</si>
  <si>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</si>
  <si>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</si>
  <si>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</si>
  <si>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</si>
  <si>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</si>
  <si>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</si>
  <si>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</si>
  <si>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</si>
  <si>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</si>
  <si>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</si>
  <si>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</si>
  <si>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</si>
  <si>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</si>
  <si>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</si>
  <si>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</si>
  <si>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</si>
  <si>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</si>
  <si>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</si>
  <si>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</si>
  <si>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</si>
  <si>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</si>
  <si>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</si>
  <si>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</si>
  <si>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</si>
  <si>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</si>
  <si>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</si>
  <si>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</si>
  <si>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</si>
  <si>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</si>
  <si>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</si>
  <si>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水道事業会計</t>
  </si>
  <si>
    <t>国民健康保険特別会計</t>
  </si>
  <si>
    <t>介護保険特別会計</t>
  </si>
  <si>
    <t>下水道事業会計</t>
  </si>
  <si>
    <t>住宅新築資金等貸付事業特別会計</t>
  </si>
  <si>
    <t>後期高齢者医療特別会計</t>
  </si>
  <si>
    <t>斎宮跡保存事業特別会計</t>
  </si>
  <si>
    <t>▲ 0.45</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</si>
  <si>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</si>
  <si>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</si>
  <si>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</si>
  <si>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</si>
  <si>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</si>
  <si>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</si>
  <si>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</si>
  <si>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</si>
  <si>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</si>
  <si>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松阪地区広域衛生組合</t>
    <rPh sb="0" eb="10">
      <t>マツサカチクコウイキエイセイクミアイ</t>
    </rPh>
    <phoneticPr fontId="2"/>
  </si>
  <si>
    <t>松阪地区広域消防組合</t>
    <rPh sb="0" eb="10">
      <t>マツサカチクコウイキショウボウクミアイ</t>
    </rPh>
    <phoneticPr fontId="2"/>
  </si>
  <si>
    <t>三重県市町総合事務組合　一般会計</t>
    <rPh sb="0" eb="3">
      <t>ミエケン</t>
    </rPh>
    <rPh sb="3" eb="5">
      <t>シチョウ</t>
    </rPh>
    <rPh sb="5" eb="7">
      <t>ソウゴウ</t>
    </rPh>
    <rPh sb="7" eb="9">
      <t>ジム</t>
    </rPh>
    <rPh sb="9" eb="11">
      <t>クミアイ</t>
    </rPh>
    <rPh sb="12" eb="16">
      <t>イッパンカイケイ</t>
    </rPh>
    <phoneticPr fontId="2"/>
  </si>
  <si>
    <t>三重県市町総合事務組合　共同研修特別会計</t>
    <rPh sb="0" eb="3">
      <t>ミエケン</t>
    </rPh>
    <rPh sb="3" eb="5">
      <t>シチョウ</t>
    </rPh>
    <rPh sb="5" eb="7">
      <t>ソウゴウ</t>
    </rPh>
    <rPh sb="7" eb="9">
      <t>ジム</t>
    </rPh>
    <rPh sb="9" eb="11">
      <t>クミアイ</t>
    </rPh>
    <rPh sb="12" eb="20">
      <t>キョウドウケンシュウトクベツカイケイ</t>
    </rPh>
    <phoneticPr fontId="2"/>
  </si>
  <si>
    <t>三重県市町総合事務組合　デジタル地図特別会計</t>
    <rPh sb="0" eb="11">
      <t>ミエケンシチョウソウゴウジムクミアイ</t>
    </rPh>
    <rPh sb="16" eb="22">
      <t>チズトクベツカイケイ</t>
    </rPh>
    <phoneticPr fontId="2"/>
  </si>
  <si>
    <t>三重県市町総合事務組合　物品特別会計</t>
    <rPh sb="0" eb="11">
      <t>ミエケンシチョウソウゴウジムクミアイ</t>
    </rPh>
    <rPh sb="12" eb="18">
      <t>ブッピントクベツカイケイ</t>
    </rPh>
    <phoneticPr fontId="2"/>
  </si>
  <si>
    <t>三重県市町総合事務組合　退職手当特別会計</t>
    <rPh sb="0" eb="11">
      <t>ミエケンシチョウソウゴウジムクミアイ</t>
    </rPh>
    <rPh sb="12" eb="16">
      <t>タイショクテアテ</t>
    </rPh>
    <rPh sb="16" eb="20">
      <t>トクベツカイケイ</t>
    </rPh>
    <phoneticPr fontId="2"/>
  </si>
  <si>
    <t>三重県市町総合事務組合　消防救急無線特別会計</t>
    <rPh sb="0" eb="11">
      <t>ミエケンシチョウソウゴウジムクミアイ</t>
    </rPh>
    <rPh sb="12" eb="16">
      <t>ショウボウキュウキュウ</t>
    </rPh>
    <rPh sb="16" eb="22">
      <t>ムセントクベツカイケイ</t>
    </rPh>
    <phoneticPr fontId="2"/>
  </si>
  <si>
    <t>三重県市町総合事務組合　公平委員会特別会計</t>
    <rPh sb="0" eb="11">
      <t>ミエケンシチョウソウゴウジムクミアイ</t>
    </rPh>
    <rPh sb="12" eb="17">
      <t>コウヘイイインカイ</t>
    </rPh>
    <rPh sb="17" eb="21">
      <t>トクベツカイケイ</t>
    </rPh>
    <phoneticPr fontId="2"/>
  </si>
  <si>
    <t>伊勢広域環境組合</t>
    <rPh sb="0" eb="8">
      <t>イセコウイキカンキョウクミアイ</t>
    </rPh>
    <phoneticPr fontId="2"/>
  </si>
  <si>
    <t>三重地方税管理回収機構　一般会計</t>
    <rPh sb="0" eb="4">
      <t>ミエチホウ</t>
    </rPh>
    <rPh sb="4" eb="11">
      <t>ゼイカンリカイシュウキコウ</t>
    </rPh>
    <rPh sb="12" eb="16">
      <t>イッパンカイケイ</t>
    </rPh>
    <phoneticPr fontId="2"/>
  </si>
  <si>
    <t>三重地方税管理回収機構　滞納整理拡充事業特別会計</t>
    <rPh sb="0" eb="11">
      <t>ミエチホウゼイカンリカイシュウキコウ</t>
    </rPh>
    <rPh sb="12" eb="18">
      <t>タイノウセイリカクジュウ</t>
    </rPh>
    <rPh sb="18" eb="20">
      <t>ジギョウ</t>
    </rPh>
    <rPh sb="20" eb="24">
      <t>トクベツカイケイ</t>
    </rPh>
    <phoneticPr fontId="2"/>
  </si>
  <si>
    <t>三重県後期高齢者医療広域連合　一般会計</t>
    <rPh sb="0" eb="14">
      <t>ミエケンコウキコウレイシャイリョウコウイキレンゴウ</t>
    </rPh>
    <rPh sb="15" eb="19">
      <t>イッパンカイケイ</t>
    </rPh>
    <phoneticPr fontId="2"/>
  </si>
  <si>
    <t>三重県後期高齢者医療広域連合　後期高齢者医療特別会計</t>
    <rPh sb="0" eb="14">
      <t>ミエケンコウキコウレイシャイリョウコウイキレンゴウ</t>
    </rPh>
    <rPh sb="15" eb="20">
      <t>コウキコウレイシャ</t>
    </rPh>
    <rPh sb="20" eb="22">
      <t>イリョウ</t>
    </rPh>
    <rPh sb="22" eb="26">
      <t>トクベツカイケイ</t>
    </rPh>
    <phoneticPr fontId="2"/>
  </si>
  <si>
    <t>多気東部土地開発公社</t>
    <phoneticPr fontId="2"/>
  </si>
  <si>
    <t>ふるさと寄附基金</t>
    <rPh sb="4" eb="8">
      <t>キフキキン</t>
    </rPh>
    <phoneticPr fontId="5"/>
  </si>
  <si>
    <t>松阪地区広域消防組合職員退職手当基金</t>
    <rPh sb="0" eb="10">
      <t>マツサカチクコウイキショウボウクミアイ</t>
    </rPh>
    <rPh sb="10" eb="16">
      <t>ショクインタイショクテアテ</t>
    </rPh>
    <rPh sb="16" eb="18">
      <t>キキン</t>
    </rPh>
    <phoneticPr fontId="2"/>
  </si>
  <si>
    <t>公共施設等基金</t>
    <rPh sb="0" eb="7">
      <t>コウキョウシセツトウキキン</t>
    </rPh>
    <phoneticPr fontId="2"/>
  </si>
  <si>
    <t>文化、スポーツ振興基金</t>
    <rPh sb="0" eb="2">
      <t>ブンカ</t>
    </rPh>
    <rPh sb="7" eb="11">
      <t>シンコウキキン</t>
    </rPh>
    <phoneticPr fontId="2"/>
  </si>
  <si>
    <t>教育・福祉施設建設基金</t>
    <rPh sb="0" eb="2">
      <t>キョウイク</t>
    </rPh>
    <rPh sb="3" eb="7">
      <t>フクシシセツ</t>
    </rPh>
    <rPh sb="7" eb="11">
      <t>ケンセツキキン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</si>
  <si>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</si>
  <si>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</si>
  <si>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</si>
  <si>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</si>
  <si>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</si>
  <si>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</si>
  <si>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</si>
  <si>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</si>
  <si>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</si>
  <si>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及び実質公債費比率ともに類似団体と比較して高い水準にあり、いずれも増加傾向にある。主な要因は、大規模なハード整備事業において多額の地方債を発行し、年々地方債残高が増加し、それに伴い公債費も増加しているためである。
　今後は、財政健全化プランや公共施設総合管理計画に基づき、持続可能な財政運営に努めたい。</t>
    <phoneticPr fontId="5"/>
  </si>
  <si>
    <t>　　将来負担比率は、前年度に比べて増加し類似団体と比較して高い水準にある一方、有形固定資産減価償却率は類似団体と比較して低い水準である。これは、ここ数年で大規模なハード整備事業が複数続いたためである。今後は公共施設総合管理計画に基づき、計画的に公共施設の整理を進めていき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</si>
</sst>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1" fillId="0" borderId="39" xfId="16" applyFont="1" applyBorder="1" applyAlignment="1">
      <alignment vertical="center" wrapText="1"/>
    </xf>
    <xf numFmtId="0" fontId="1" fillId="0" borderId="31" xfId="16" applyFont="1" applyBorder="1" applyAlignment="1">
      <alignment vertical="center" wrapText="1"/>
    </xf>
    <xf numFmtId="0" fontId="1" fillId="0" borderId="42" xfId="16" applyFont="1" applyBorder="1" applyAlignment="1">
      <alignment vertical="center" wrapTex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B43DE71-3A08-48C4-8E0D-A8A46CCC6FC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56181</c:v>
                </c:pt>
                <c:pt idx="3">
                  <c:v>47730</c:v>
                </c:pt>
                <c:pt idx="4">
                  <c:v>61921</c:v>
                </c:pt>
              </c:numCache>
            </c:numRef>
          </c:val>
          <c:smooth val="0"/>
          <c:extLst>
            <c:ext xmlns:c16="http://schemas.microsoft.com/office/drawing/2014/chart" uri="{C3380CC4-5D6E-409C-BE32-E72D297353CC}">
              <c16:uniqueId val="{00000000-B594-46CD-BF45-74C0A95B7A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118672</c:v>
                </c:pt>
                <c:pt idx="1">
                  <c:v>53780</c:v>
                </c:pt>
                <c:pt idx="2">
                  <c:v>44970</c:v>
                </c:pt>
                <c:pt idx="3">
                  <c:v>55271</c:v>
                </c:pt>
                <c:pt idx="4">
                  <c:v>132263</c:v>
                </c:pt>
              </c:numCache>
            </c:numRef>
          </c:val>
          <c:smooth val="0"/>
          <c:extLst>
            <c:ext xmlns:c16="http://schemas.microsoft.com/office/drawing/2014/chart" uri="{C3380CC4-5D6E-409C-BE32-E72D297353CC}">
              <c16:uniqueId val="{00000001-B594-46CD-BF45-74C0A95B7A1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9.82</c:v>
                </c:pt>
                <c:pt idx="1">
                  <c:v>13.86</c:v>
                </c:pt>
                <c:pt idx="2">
                  <c:v>19.690000000000001</c:v>
                </c:pt>
                <c:pt idx="3">
                  <c:v>10.99</c:v>
                </c:pt>
                <c:pt idx="4">
                  <c:v>10.039999999999999</c:v>
                </c:pt>
              </c:numCache>
            </c:numRef>
          </c:val>
          <c:extLst>
            <c:ext xmlns:c16="http://schemas.microsoft.com/office/drawing/2014/chart" uri="{C3380CC4-5D6E-409C-BE32-E72D297353CC}">
              <c16:uniqueId val="{00000000-16E0-428B-8310-65C0734C40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9.27</c:v>
                </c:pt>
                <c:pt idx="1">
                  <c:v>10.26</c:v>
                </c:pt>
                <c:pt idx="2">
                  <c:v>11.42</c:v>
                </c:pt>
                <c:pt idx="3">
                  <c:v>23.23</c:v>
                </c:pt>
                <c:pt idx="4">
                  <c:v>27.73</c:v>
                </c:pt>
              </c:numCache>
            </c:numRef>
          </c:val>
          <c:extLst>
            <c:ext xmlns:c16="http://schemas.microsoft.com/office/drawing/2014/chart" uri="{C3380CC4-5D6E-409C-BE32-E72D297353CC}">
              <c16:uniqueId val="{00000001-16E0-428B-8310-65C0734C40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4.0199999999999996</c:v>
                </c:pt>
                <c:pt idx="1">
                  <c:v>6.51</c:v>
                </c:pt>
                <c:pt idx="2">
                  <c:v>7.35</c:v>
                </c:pt>
                <c:pt idx="3">
                  <c:v>2.3199999999999998</c:v>
                </c:pt>
                <c:pt idx="4">
                  <c:v>4.4800000000000004</c:v>
                </c:pt>
              </c:numCache>
            </c:numRef>
          </c:val>
          <c:smooth val="0"/>
          <c:extLst>
            <c:ext xmlns:c16="http://schemas.microsoft.com/office/drawing/2014/chart" uri="{C3380CC4-5D6E-409C-BE32-E72D297353CC}">
              <c16:uniqueId val="{00000002-16E0-428B-8310-65C0734C40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1.1599999999999999</c:v>
                </c:pt>
                <c:pt idx="2">
                  <c:v>#N/A</c:v>
                </c:pt>
                <c:pt idx="3">
                  <c:v>1.1100000000000001</c:v>
                </c:pt>
                <c:pt idx="4">
                  <c:v>#N/A</c:v>
                </c:pt>
                <c:pt idx="5">
                  <c:v>1.22</c:v>
                </c:pt>
                <c:pt idx="6">
                  <c:v>#N/A</c:v>
                </c:pt>
                <c:pt idx="7">
                  <c:v>2.19</c:v>
                </c:pt>
                <c:pt idx="8">
                  <c:v>0</c:v>
                </c:pt>
                <c:pt idx="9">
                  <c:v>0</c:v>
                </c:pt>
              </c:numCache>
            </c:numRef>
          </c:val>
          <c:extLst>
            <c:ext xmlns:c16="http://schemas.microsoft.com/office/drawing/2014/chart" uri="{C3380CC4-5D6E-409C-BE32-E72D297353CC}">
              <c16:uniqueId val="{00000000-C6C8-4134-80C5-46322928EE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C8-4134-80C5-46322928EE85}"/>
            </c:ext>
          </c:extLst>
        </c:ser>
        <c:ser>
          <c:idx val="2"/>
          <c:order val="2"/>
          <c:tx>
            <c:strRef>
              <c:f>データシート!$A$29</c:f>
              <c:strCache>
                <c:ptCount val="1"/>
                <c:pt idx="0">
                  <c:v>斎宮跡保存事業特別会計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0.15</c:v>
                </c:pt>
                <c:pt idx="2">
                  <c:v>#N/A</c:v>
                </c:pt>
                <c:pt idx="3">
                  <c:v>0.24</c:v>
                </c:pt>
                <c:pt idx="4">
                  <c:v>0.45</c:v>
                </c:pt>
                <c:pt idx="5">
                  <c:v>#N/A</c:v>
                </c:pt>
                <c:pt idx="6">
                  <c:v>#N/A</c:v>
                </c:pt>
                <c:pt idx="7">
                  <c:v>0.1</c:v>
                </c:pt>
                <c:pt idx="8">
                  <c:v>#N/A</c:v>
                </c:pt>
                <c:pt idx="9">
                  <c:v>0.17</c:v>
                </c:pt>
              </c:numCache>
            </c:numRef>
          </c:val>
          <c:extLst>
            <c:ext xmlns:c16="http://schemas.microsoft.com/office/drawing/2014/chart" uri="{C3380CC4-5D6E-409C-BE32-E72D297353CC}">
              <c16:uniqueId val="{00000002-C6C8-4134-80C5-46322928EE8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0.56999999999999995</c:v>
                </c:pt>
                <c:pt idx="2">
                  <c:v>#N/A</c:v>
                </c:pt>
                <c:pt idx="3">
                  <c:v>0.2</c:v>
                </c:pt>
                <c:pt idx="4">
                  <c:v>#N/A</c:v>
                </c:pt>
                <c:pt idx="5">
                  <c:v>0.19</c:v>
                </c:pt>
                <c:pt idx="6">
                  <c:v>#N/A</c:v>
                </c:pt>
                <c:pt idx="7">
                  <c:v>0.19</c:v>
                </c:pt>
                <c:pt idx="8">
                  <c:v>#N/A</c:v>
                </c:pt>
                <c:pt idx="9">
                  <c:v>0.4</c:v>
                </c:pt>
              </c:numCache>
            </c:numRef>
          </c:val>
          <c:extLst>
            <c:ext xmlns:c16="http://schemas.microsoft.com/office/drawing/2014/chart" uri="{C3380CC4-5D6E-409C-BE32-E72D297353CC}">
              <c16:uniqueId val="{00000003-C6C8-4134-80C5-46322928EE85}"/>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0.35</c:v>
                </c:pt>
                <c:pt idx="2">
                  <c:v>#N/A</c:v>
                </c:pt>
                <c:pt idx="3">
                  <c:v>0.3</c:v>
                </c:pt>
                <c:pt idx="4">
                  <c:v>#N/A</c:v>
                </c:pt>
                <c:pt idx="5">
                  <c:v>0.26</c:v>
                </c:pt>
                <c:pt idx="6">
                  <c:v>#N/A</c:v>
                </c:pt>
                <c:pt idx="7">
                  <c:v>0.22</c:v>
                </c:pt>
                <c:pt idx="8">
                  <c:v>#N/A</c:v>
                </c:pt>
                <c:pt idx="9">
                  <c:v>0.44</c:v>
                </c:pt>
              </c:numCache>
            </c:numRef>
          </c:val>
          <c:extLst>
            <c:ext xmlns:c16="http://schemas.microsoft.com/office/drawing/2014/chart" uri="{C3380CC4-5D6E-409C-BE32-E72D297353CC}">
              <c16:uniqueId val="{00000004-C6C8-4134-80C5-46322928EE85}"/>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1.45</c:v>
                </c:pt>
              </c:numCache>
            </c:numRef>
          </c:val>
          <c:extLst>
            <c:ext xmlns:c16="http://schemas.microsoft.com/office/drawing/2014/chart" uri="{C3380CC4-5D6E-409C-BE32-E72D297353CC}">
              <c16:uniqueId val="{00000005-C6C8-4134-80C5-46322928EE8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2.84</c:v>
                </c:pt>
                <c:pt idx="2">
                  <c:v>#N/A</c:v>
                </c:pt>
                <c:pt idx="3">
                  <c:v>2.3199999999999998</c:v>
                </c:pt>
                <c:pt idx="4">
                  <c:v>#N/A</c:v>
                </c:pt>
                <c:pt idx="5">
                  <c:v>2.27</c:v>
                </c:pt>
                <c:pt idx="6">
                  <c:v>#N/A</c:v>
                </c:pt>
                <c:pt idx="7">
                  <c:v>2.34</c:v>
                </c:pt>
                <c:pt idx="8">
                  <c:v>#N/A</c:v>
                </c:pt>
                <c:pt idx="9">
                  <c:v>1.72</c:v>
                </c:pt>
              </c:numCache>
            </c:numRef>
          </c:val>
          <c:extLst>
            <c:ext xmlns:c16="http://schemas.microsoft.com/office/drawing/2014/chart" uri="{C3380CC4-5D6E-409C-BE32-E72D297353CC}">
              <c16:uniqueId val="{00000006-C6C8-4134-80C5-46322928EE8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2.71</c:v>
                </c:pt>
                <c:pt idx="2">
                  <c:v>#N/A</c:v>
                </c:pt>
                <c:pt idx="3">
                  <c:v>3.88</c:v>
                </c:pt>
                <c:pt idx="4">
                  <c:v>#N/A</c:v>
                </c:pt>
                <c:pt idx="5">
                  <c:v>4.78</c:v>
                </c:pt>
                <c:pt idx="6">
                  <c:v>#N/A</c:v>
                </c:pt>
                <c:pt idx="7">
                  <c:v>5.89</c:v>
                </c:pt>
                <c:pt idx="8">
                  <c:v>#N/A</c:v>
                </c:pt>
                <c:pt idx="9">
                  <c:v>6.18</c:v>
                </c:pt>
              </c:numCache>
            </c:numRef>
          </c:val>
          <c:extLst>
            <c:ext xmlns:c16="http://schemas.microsoft.com/office/drawing/2014/chart" uri="{C3380CC4-5D6E-409C-BE32-E72D297353CC}">
              <c16:uniqueId val="{00000007-C6C8-4134-80C5-46322928EE8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9.48</c:v>
                </c:pt>
                <c:pt idx="2">
                  <c:v>#N/A</c:v>
                </c:pt>
                <c:pt idx="3">
                  <c:v>8.48</c:v>
                </c:pt>
                <c:pt idx="4">
                  <c:v>#N/A</c:v>
                </c:pt>
                <c:pt idx="5">
                  <c:v>8.09</c:v>
                </c:pt>
                <c:pt idx="6">
                  <c:v>#N/A</c:v>
                </c:pt>
                <c:pt idx="7">
                  <c:v>7.96</c:v>
                </c:pt>
                <c:pt idx="8">
                  <c:v>#N/A</c:v>
                </c:pt>
                <c:pt idx="9">
                  <c:v>7.91</c:v>
                </c:pt>
              </c:numCache>
            </c:numRef>
          </c:val>
          <c:extLst>
            <c:ext xmlns:c16="http://schemas.microsoft.com/office/drawing/2014/chart" uri="{C3380CC4-5D6E-409C-BE32-E72D297353CC}">
              <c16:uniqueId val="{00000008-C6C8-4134-80C5-46322928EE8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9.3000000000000007</c:v>
                </c:pt>
                <c:pt idx="2">
                  <c:v>#N/A</c:v>
                </c:pt>
                <c:pt idx="3">
                  <c:v>13.31</c:v>
                </c:pt>
                <c:pt idx="4">
                  <c:v>#N/A</c:v>
                </c:pt>
                <c:pt idx="5">
                  <c:v>19.87</c:v>
                </c:pt>
                <c:pt idx="6">
                  <c:v>#N/A</c:v>
                </c:pt>
                <c:pt idx="7">
                  <c:v>10.66</c:v>
                </c:pt>
                <c:pt idx="8">
                  <c:v>#N/A</c:v>
                </c:pt>
                <c:pt idx="9">
                  <c:v>9.41</c:v>
                </c:pt>
              </c:numCache>
            </c:numRef>
          </c:val>
          <c:extLst>
            <c:ext xmlns:c16="http://schemas.microsoft.com/office/drawing/2014/chart" uri="{C3380CC4-5D6E-409C-BE32-E72D297353CC}">
              <c16:uniqueId val="{00000009-C6C8-4134-80C5-46322928EE8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723</c:v>
                </c:pt>
                <c:pt idx="5">
                  <c:v>704</c:v>
                </c:pt>
                <c:pt idx="8">
                  <c:v>718</c:v>
                </c:pt>
                <c:pt idx="11">
                  <c:v>740</c:v>
                </c:pt>
                <c:pt idx="14">
                  <c:v>737</c:v>
                </c:pt>
              </c:numCache>
            </c:numRef>
          </c:val>
          <c:extLst>
            <c:ext xmlns:c16="http://schemas.microsoft.com/office/drawing/2014/chart" uri="{C3380CC4-5D6E-409C-BE32-E72D297353CC}">
              <c16:uniqueId val="{00000000-0414-4C5A-A951-35740DA44E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414-4C5A-A951-35740DA44E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414-4C5A-A951-35740DA44E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46</c:v>
                </c:pt>
                <c:pt idx="3">
                  <c:v>35</c:v>
                </c:pt>
                <c:pt idx="6">
                  <c:v>39</c:v>
                </c:pt>
                <c:pt idx="9">
                  <c:v>42</c:v>
                </c:pt>
                <c:pt idx="12">
                  <c:v>40</c:v>
                </c:pt>
              </c:numCache>
            </c:numRef>
          </c:val>
          <c:extLst>
            <c:ext xmlns:c16="http://schemas.microsoft.com/office/drawing/2014/chart" uri="{C3380CC4-5D6E-409C-BE32-E72D297353CC}">
              <c16:uniqueId val="{00000003-0414-4C5A-A951-35740DA44E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268</c:v>
                </c:pt>
                <c:pt idx="3">
                  <c:v>286</c:v>
                </c:pt>
                <c:pt idx="6">
                  <c:v>280</c:v>
                </c:pt>
                <c:pt idx="9">
                  <c:v>289</c:v>
                </c:pt>
                <c:pt idx="12">
                  <c:v>288</c:v>
                </c:pt>
              </c:numCache>
            </c:numRef>
          </c:val>
          <c:extLst>
            <c:ext xmlns:c16="http://schemas.microsoft.com/office/drawing/2014/chart" uri="{C3380CC4-5D6E-409C-BE32-E72D297353CC}">
              <c16:uniqueId val="{00000004-0414-4C5A-A951-35740DA44E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14-4C5A-A951-35740DA44E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414-4C5A-A951-35740DA44E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864</c:v>
                </c:pt>
                <c:pt idx="3">
                  <c:v>926</c:v>
                </c:pt>
                <c:pt idx="6">
                  <c:v>988</c:v>
                </c:pt>
                <c:pt idx="9">
                  <c:v>1071</c:v>
                </c:pt>
                <c:pt idx="12">
                  <c:v>1077</c:v>
                </c:pt>
              </c:numCache>
            </c:numRef>
          </c:val>
          <c:extLst>
            <c:ext xmlns:c16="http://schemas.microsoft.com/office/drawing/2014/chart" uri="{C3380CC4-5D6E-409C-BE32-E72D297353CC}">
              <c16:uniqueId val="{00000007-0414-4C5A-A951-35740DA44E4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455</c:v>
                </c:pt>
                <c:pt idx="2">
                  <c:v>#N/A</c:v>
                </c:pt>
                <c:pt idx="3">
                  <c:v>#N/A</c:v>
                </c:pt>
                <c:pt idx="4">
                  <c:v>543</c:v>
                </c:pt>
                <c:pt idx="5">
                  <c:v>#N/A</c:v>
                </c:pt>
                <c:pt idx="6">
                  <c:v>#N/A</c:v>
                </c:pt>
                <c:pt idx="7">
                  <c:v>589</c:v>
                </c:pt>
                <c:pt idx="8">
                  <c:v>#N/A</c:v>
                </c:pt>
                <c:pt idx="9">
                  <c:v>#N/A</c:v>
                </c:pt>
                <c:pt idx="10">
                  <c:v>662</c:v>
                </c:pt>
                <c:pt idx="11">
                  <c:v>#N/A</c:v>
                </c:pt>
                <c:pt idx="12">
                  <c:v>#N/A</c:v>
                </c:pt>
                <c:pt idx="13">
                  <c:v>668</c:v>
                </c:pt>
                <c:pt idx="14">
                  <c:v>#N/A</c:v>
                </c:pt>
              </c:numCache>
            </c:numRef>
          </c:val>
          <c:smooth val="0"/>
          <c:extLst>
            <c:ext xmlns:c16="http://schemas.microsoft.com/office/drawing/2014/chart" uri="{C3380CC4-5D6E-409C-BE32-E72D297353CC}">
              <c16:uniqueId val="{00000008-0414-4C5A-A951-35740DA44E4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9027</c:v>
                </c:pt>
                <c:pt idx="5">
                  <c:v>9086</c:v>
                </c:pt>
                <c:pt idx="8">
                  <c:v>9081</c:v>
                </c:pt>
                <c:pt idx="11">
                  <c:v>9015</c:v>
                </c:pt>
                <c:pt idx="14">
                  <c:v>9178</c:v>
                </c:pt>
              </c:numCache>
            </c:numRef>
          </c:val>
          <c:extLst>
            <c:ext xmlns:c16="http://schemas.microsoft.com/office/drawing/2014/chart" uri="{C3380CC4-5D6E-409C-BE32-E72D297353CC}">
              <c16:uniqueId val="{00000000-C0CE-4E72-95B6-5629D0E52E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569</c:v>
                </c:pt>
                <c:pt idx="5">
                  <c:v>607</c:v>
                </c:pt>
                <c:pt idx="8">
                  <c:v>512</c:v>
                </c:pt>
                <c:pt idx="11">
                  <c:v>819</c:v>
                </c:pt>
                <c:pt idx="14">
                  <c:v>776</c:v>
                </c:pt>
              </c:numCache>
            </c:numRef>
          </c:val>
          <c:extLst>
            <c:ext xmlns:c16="http://schemas.microsoft.com/office/drawing/2014/chart" uri="{C3380CC4-5D6E-409C-BE32-E72D297353CC}">
              <c16:uniqueId val="{00000001-C0CE-4E72-95B6-5629D0E52E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2278</c:v>
                </c:pt>
                <c:pt idx="5">
                  <c:v>2800</c:v>
                </c:pt>
                <c:pt idx="8">
                  <c:v>3176</c:v>
                </c:pt>
                <c:pt idx="11">
                  <c:v>3723</c:v>
                </c:pt>
                <c:pt idx="14">
                  <c:v>3657</c:v>
                </c:pt>
              </c:numCache>
            </c:numRef>
          </c:val>
          <c:extLst>
            <c:ext xmlns:c16="http://schemas.microsoft.com/office/drawing/2014/chart" uri="{C3380CC4-5D6E-409C-BE32-E72D297353CC}">
              <c16:uniqueId val="{00000002-C0CE-4E72-95B6-5629D0E52E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CE-4E72-95B6-5629D0E52E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CE-4E72-95B6-5629D0E52E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282</c:v>
                </c:pt>
                <c:pt idx="3">
                  <c:v>288</c:v>
                </c:pt>
                <c:pt idx="6">
                  <c:v>266</c:v>
                </c:pt>
                <c:pt idx="9">
                  <c:v>146</c:v>
                </c:pt>
                <c:pt idx="12">
                  <c:v>151</c:v>
                </c:pt>
              </c:numCache>
            </c:numRef>
          </c:val>
          <c:extLst>
            <c:ext xmlns:c16="http://schemas.microsoft.com/office/drawing/2014/chart" uri="{C3380CC4-5D6E-409C-BE32-E72D297353CC}">
              <c16:uniqueId val="{00000005-C0CE-4E72-95B6-5629D0E52E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957</c:v>
                </c:pt>
                <c:pt idx="3">
                  <c:v>938</c:v>
                </c:pt>
                <c:pt idx="6">
                  <c:v>844</c:v>
                </c:pt>
                <c:pt idx="9">
                  <c:v>803</c:v>
                </c:pt>
                <c:pt idx="12">
                  <c:v>767</c:v>
                </c:pt>
              </c:numCache>
            </c:numRef>
          </c:val>
          <c:extLst>
            <c:ext xmlns:c16="http://schemas.microsoft.com/office/drawing/2014/chart" uri="{C3380CC4-5D6E-409C-BE32-E72D297353CC}">
              <c16:uniqueId val="{00000006-C0CE-4E72-95B6-5629D0E52E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258</c:v>
                </c:pt>
                <c:pt idx="3">
                  <c:v>238</c:v>
                </c:pt>
                <c:pt idx="6">
                  <c:v>202</c:v>
                </c:pt>
                <c:pt idx="9">
                  <c:v>162</c:v>
                </c:pt>
                <c:pt idx="12">
                  <c:v>124</c:v>
                </c:pt>
              </c:numCache>
            </c:numRef>
          </c:val>
          <c:extLst>
            <c:ext xmlns:c16="http://schemas.microsoft.com/office/drawing/2014/chart" uri="{C3380CC4-5D6E-409C-BE32-E72D297353CC}">
              <c16:uniqueId val="{00000007-C0CE-4E72-95B6-5629D0E52E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4849</c:v>
                </c:pt>
                <c:pt idx="3">
                  <c:v>5274</c:v>
                </c:pt>
                <c:pt idx="6">
                  <c:v>4991</c:v>
                </c:pt>
                <c:pt idx="9">
                  <c:v>4910</c:v>
                </c:pt>
                <c:pt idx="12">
                  <c:v>4820</c:v>
                </c:pt>
              </c:numCache>
            </c:numRef>
          </c:val>
          <c:extLst>
            <c:ext xmlns:c16="http://schemas.microsoft.com/office/drawing/2014/chart" uri="{C3380CC4-5D6E-409C-BE32-E72D297353CC}">
              <c16:uniqueId val="{00000008-C0CE-4E72-95B6-5629D0E52E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0CE-4E72-95B6-5629D0E52E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11461</c:v>
                </c:pt>
                <c:pt idx="3">
                  <c:v>11537</c:v>
                </c:pt>
                <c:pt idx="6">
                  <c:v>11500</c:v>
                </c:pt>
                <c:pt idx="9">
                  <c:v>11246</c:v>
                </c:pt>
                <c:pt idx="12">
                  <c:v>12053</c:v>
                </c:pt>
              </c:numCache>
            </c:numRef>
          </c:val>
          <c:extLst>
            <c:ext xmlns:c16="http://schemas.microsoft.com/office/drawing/2014/chart" uri="{C3380CC4-5D6E-409C-BE32-E72D297353CC}">
              <c16:uniqueId val="{0000000A-C0CE-4E72-95B6-5629D0E52E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5933</c:v>
                </c:pt>
                <c:pt idx="2">
                  <c:v>#N/A</c:v>
                </c:pt>
                <c:pt idx="3">
                  <c:v>#N/A</c:v>
                </c:pt>
                <c:pt idx="4">
                  <c:v>5782</c:v>
                </c:pt>
                <c:pt idx="5">
                  <c:v>#N/A</c:v>
                </c:pt>
                <c:pt idx="6">
                  <c:v>#N/A</c:v>
                </c:pt>
                <c:pt idx="7">
                  <c:v>5034</c:v>
                </c:pt>
                <c:pt idx="8">
                  <c:v>#N/A</c:v>
                </c:pt>
                <c:pt idx="9">
                  <c:v>#N/A</c:v>
                </c:pt>
                <c:pt idx="10">
                  <c:v>3709</c:v>
                </c:pt>
                <c:pt idx="11">
                  <c:v>#N/A</c:v>
                </c:pt>
                <c:pt idx="12">
                  <c:v>#N/A</c:v>
                </c:pt>
                <c:pt idx="13">
                  <c:v>4303</c:v>
                </c:pt>
                <c:pt idx="14">
                  <c:v>#N/A</c:v>
                </c:pt>
              </c:numCache>
            </c:numRef>
          </c:val>
          <c:smooth val="0"/>
          <c:extLst>
            <c:ext xmlns:c16="http://schemas.microsoft.com/office/drawing/2014/chart" uri="{C3380CC4-5D6E-409C-BE32-E72D297353CC}">
              <c16:uniqueId val="{0000000B-C0CE-4E72-95B6-5629D0E52E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700</c:v>
                </c:pt>
                <c:pt idx="1">
                  <c:v>1388</c:v>
                </c:pt>
                <c:pt idx="2">
                  <c:v>1704</c:v>
                </c:pt>
              </c:numCache>
            </c:numRef>
          </c:val>
          <c:extLst>
            <c:ext xmlns:c16="http://schemas.microsoft.com/office/drawing/2014/chart" uri="{C3380CC4-5D6E-409C-BE32-E72D297353CC}">
              <c16:uniqueId val="{00000000-DED9-47ED-A29E-EE64CDE7B4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237</c:v>
                </c:pt>
                <c:pt idx="1">
                  <c:v>236</c:v>
                </c:pt>
                <c:pt idx="2">
                  <c:v>236</c:v>
                </c:pt>
              </c:numCache>
            </c:numRef>
          </c:val>
          <c:extLst>
            <c:ext xmlns:c16="http://schemas.microsoft.com/office/drawing/2014/chart" uri="{C3380CC4-5D6E-409C-BE32-E72D297353CC}">
              <c16:uniqueId val="{00000001-DED9-47ED-A29E-EE64CDE7B4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1790</c:v>
                </c:pt>
                <c:pt idx="1">
                  <c:v>1645</c:v>
                </c:pt>
                <c:pt idx="2">
                  <c:v>1276</c:v>
                </c:pt>
              </c:numCache>
            </c:numRef>
          </c:val>
          <c:extLst>
            <c:ext xmlns:c16="http://schemas.microsoft.com/office/drawing/2014/chart" uri="{C3380CC4-5D6E-409C-BE32-E72D297353CC}">
              <c16:uniqueId val="{00000002-DED9-47ED-A29E-EE64CDE7B4D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{6B0E15F1-7A6B-4825-8759-51E7F32E0BE8}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23F-454A-836B-70AC7EDCD7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{DBF3FAFE-EA9A-425B-B317-A9456FDAC301}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3F-454A-836B-70AC7EDCD7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{674B5599-3DC7-405C-8BC2-98FC41CBF255}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3F-454A-836B-70AC7EDCD7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{DF04AD7F-90DE-4EC1-9003-15A933C592CC}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3F-454A-836B-70AC7EDCD7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{8897B3B6-9BC7-4CDD-9CA3-50557771484C}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3F-454A-836B-70AC7EDCD74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{06F653BA-4165-4D6C-9BCB-64A2E9568A18}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23F-454A-836B-70AC7EDCD74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{D28ADDC1-1C34-4A96-B94E-33DFEA2225CE}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23F-454A-836B-70AC7EDCD74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{89C8D32D-BE43-47BC-8A7B-0BCFA83FF479}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23F-454A-836B-70AC7EDCD74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{D15F47E2-9D2A-412D-AA72-C599CF034C98}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23F-454A-836B-70AC7EDCD7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47.2</c:v>
                </c:pt>
                <c:pt idx="8">
                  <c:v>47.3</c:v>
                </c:pt>
                <c:pt idx="16">
                  <c:v>52.4</c:v>
                </c:pt>
                <c:pt idx="24">
                  <c:v>46.9</c:v>
                </c:pt>
                <c:pt idx="32">
                  <c:v>55.4</c:v>
                </c:pt>
              </c:numCache>
            </c:numRef>
          </c:xVal>
          <c:yVal>
            <c:numRef>
              <c:f>公会計指標分析・財政指標組合せ分析表!$BP$51:$DC$51</c:f>
              <c:numCache>
                <c:formatCode>#,##0.0;"▲ "#,##0.0</c:formatCode>
                <c:ptCount val="40"/>
                <c:pt idx="0">
                  <c:v>125.7</c:v>
                </c:pt>
                <c:pt idx="8">
                  <c:v>111.9</c:v>
                </c:pt>
                <c:pt idx="16">
                  <c:v>92.6</c:v>
                </c:pt>
                <c:pt idx="24">
                  <c:v>70.400000000000006</c:v>
                </c:pt>
                <c:pt idx="32">
                  <c:v>79.099999999999994</c:v>
                </c:pt>
              </c:numCache>
            </c:numRef>
          </c:yVal>
          <c:smooth val="0"/>
          <c:extLst>
            <c:ext xmlns:c16="http://schemas.microsoft.com/office/drawing/2014/chart" uri="{C3380CC4-5D6E-409C-BE32-E72D297353CC}">
              <c16:uniqueId val="{00000009-223F-454A-836B-70AC7EDCD74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{49CB18DF-93A9-49F4-802F-7118375719F9}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23F-454A-836B-70AC7EDCD74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{FD6D3285-B96F-4574-A935-C8FBEF8157A4}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3F-454A-836B-70AC7EDCD7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{0318C7DC-478B-4D47-9591-38640CBD5A25}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3F-454A-836B-70AC7EDCD7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{8C021698-A5BF-4114-A527-4707D233B85C}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3F-454A-836B-70AC7EDCD7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{43B53BB1-0BE3-4279-B56E-8A7C727B6829}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3F-454A-836B-70AC7EDCD74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{EF713E3D-AED3-46CA-90CE-308647ED4E7B}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23F-454A-836B-70AC7EDCD74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{89265D15-52E8-462F-911D-DF3DC5E2EF1F}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23F-454A-836B-70AC7EDCD74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{ACABFEC8-A878-4D1A-9CC1-076E7440D7F7}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23F-454A-836B-70AC7EDCD74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{24905F3C-C1F7-4412-8080-C4364F0087AA}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23F-454A-836B-70AC7EDCD7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63.6</c:v>
                </c:pt>
                <c:pt idx="24">
                  <c:v>64.7</c:v>
                </c:pt>
                <c:pt idx="32">
                  <c:v>66.3</c:v>
                </c:pt>
              </c:numCache>
            </c:numRef>
          </c:xVal>
          <c:yVal>
            <c:numRef>
              <c:f>公会計指標分析・財政指標組合せ分析表!$BP$55:$DC$55</c:f>
              <c:numCache>
                <c:formatCode>#,##0.0;"▲ "#,##0.0</c:formatCode>
                <c:ptCount val="40"/>
                <c:pt idx="0">
                  <c:v>20.3</c:v>
                </c:pt>
                <c:pt idx="8">
                  <c:v>15.5</c:v>
                </c:pt>
                <c:pt idx="16">
                  <c:v>6.5</c:v>
                </c:pt>
                <c:pt idx="24">
                  <c:v>0</c:v>
                </c:pt>
                <c:pt idx="32">
                  <c:v>0</c:v>
                </c:pt>
              </c:numCache>
            </c:numRef>
          </c:yVal>
          <c:smooth val="0"/>
          <c:extLst>
            <c:ext xmlns:c16="http://schemas.microsoft.com/office/drawing/2014/chart" uri="{C3380CC4-5D6E-409C-BE32-E72D297353CC}">
              <c16:uniqueId val="{00000013-223F-454A-836B-70AC7EDCD747}"/>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{4B653D7C-600D-427E-820C-0452DEF3A771}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E9C-4317-94E4-66FD336EE5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{AA42F73C-5888-4A27-91D2-011C743F6247}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9C-4317-94E4-66FD336EE5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{242DE17D-1C53-41FB-8D64-C2CB467B401B}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9C-4317-94E4-66FD336EE5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{06FDA689-19BB-4022-B84D-6178458BDC36}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9C-4317-94E4-66FD336EE5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{CF5D28FA-9D31-4745-B3A2-5372160F95C5}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9C-4317-94E4-66FD336EE51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{9E52DCF4-2A50-4CBA-821C-349166B517FF}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E9C-4317-94E4-66FD336EE51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{AED5B897-5F76-4D14-8480-B24A2445BEDA}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E9C-4317-94E4-66FD336EE51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{0FF5E6A5-C20B-4C33-B5BF-7D30B3934F56}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E9C-4317-94E4-66FD336EE51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{FB80A14B-8ED4-4051-B177-929D1424307F}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E9C-4317-94E4-66FD336EE5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9.6</c:v>
                </c:pt>
                <c:pt idx="16">
                  <c:v>10.3</c:v>
                </c:pt>
                <c:pt idx="24">
                  <c:v>11.3</c:v>
                </c:pt>
                <c:pt idx="32">
                  <c:v>11.9</c:v>
                </c:pt>
              </c:numCache>
            </c:numRef>
          </c:xVal>
          <c:yVal>
            <c:numRef>
              <c:f>公会計指標分析・財政指標組合せ分析表!$BP$73:$DC$73</c:f>
              <c:numCache>
                <c:formatCode>#,##0.0;"▲ "#,##0.0</c:formatCode>
                <c:ptCount val="40"/>
                <c:pt idx="0">
                  <c:v>125.7</c:v>
                </c:pt>
                <c:pt idx="8">
                  <c:v>111.9</c:v>
                </c:pt>
                <c:pt idx="16">
                  <c:v>92.6</c:v>
                </c:pt>
                <c:pt idx="24">
                  <c:v>70.400000000000006</c:v>
                </c:pt>
                <c:pt idx="32">
                  <c:v>79.099999999999994</c:v>
                </c:pt>
              </c:numCache>
            </c:numRef>
          </c:yVal>
          <c:smooth val="0"/>
          <c:extLst>
            <c:ext xmlns:c16="http://schemas.microsoft.com/office/drawing/2014/chart" uri="{C3380CC4-5D6E-409C-BE32-E72D297353CC}">
              <c16:uniqueId val="{00000009-BE9C-4317-94E4-66FD336EE51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845302750574E-2"/>
                  <c:y val="-5.3884425514775923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{2D5D1BFB-C7F1-45BA-9C8F-D1D3402B7493}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E9C-4317-94E4-66FD336EE51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{78C28CDF-DE6B-4C9B-BC94-F373B25A5F0C}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9C-4317-94E4-66FD336EE5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{41C47642-7391-4985-998A-0C8D6749CD47}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9C-4317-94E4-66FD336EE5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{A142D6C4-9596-4FB5-9E37-BA9C0AEA726B}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9C-4317-94E4-66FD336EE5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{464D4BB7-7268-42B7-A594-FA58CA4E80D0}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9C-4317-94E4-66FD336EE518}"/>
                </c:ext>
              </c:extLst>
            </c:dLbl>
            <c:dLbl>
              <c:idx val="8"/>
              <c:layout>
                <c:manualLayout>
                  <c:x val="-2.8829840147400729E-2"/>
                  <c:y val="-7.0948868660811959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{6C1A48C0-B077-4DB5-8498-05E79EC36A37}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E9C-4317-94E4-66FD336EE518}"/>
                </c:ext>
              </c:extLst>
            </c:dLbl>
            <c:dLbl>
              <c:idx val="16"/>
              <c:layout>
                <c:manualLayout>
                  <c:x val="-2.8829840147400729E-2"/>
                  <c:y val="-5.7563598229202269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{DF2B95A5-0803-49F0-B91B-53F8F77E3436}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E9C-4317-94E4-66FD336EE518}"/>
                </c:ext>
              </c:extLst>
            </c:dLbl>
            <c:dLbl>
              <c:idx val="24"/>
              <c:layout>
                <c:manualLayout>
                  <c:x val="-3.4310845302750574E-2"/>
                  <c:y val="-6.726969594638564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{B7700906-BF92-49BF-866D-B7326C886636}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E9C-4317-94E4-66FD336EE51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{12872EC0-14CA-4B03-B9A8-DE282F53873A}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E9C-4317-94E4-66FD336EE5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5.9</c:v>
                </c:pt>
                <c:pt idx="24">
                  <c:v>6.1</c:v>
                </c:pt>
                <c:pt idx="32">
                  <c:v>6.5</c:v>
                </c:pt>
              </c:numCache>
            </c:numRef>
          </c:xVal>
          <c:yVal>
            <c:numRef>
              <c:f>公会計指標分析・財政指標組合せ分析表!$BP$77:$DC$77</c:f>
              <c:numCache>
                <c:formatCode>#,##0.0;"▲ "#,##0.0</c:formatCode>
                <c:ptCount val="40"/>
                <c:pt idx="0">
                  <c:v>20.3</c:v>
                </c:pt>
                <c:pt idx="8">
                  <c:v>15.5</c:v>
                </c:pt>
                <c:pt idx="16">
                  <c:v>6.5</c:v>
                </c:pt>
                <c:pt idx="24">
                  <c:v>0</c:v>
                </c:pt>
                <c:pt idx="32">
                  <c:v>0</c:v>
                </c:pt>
              </c:numCache>
            </c:numRef>
          </c:yVal>
          <c:smooth val="0"/>
          <c:extLst>
            <c:ext xmlns:c16="http://schemas.microsoft.com/office/drawing/2014/chart" uri="{C3380CC4-5D6E-409C-BE32-E72D297353CC}">
              <c16:uniqueId val="{00000013-BE9C-4317-94E4-66FD336EE518}"/>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算入公債費等はほぼ横ばいで推移しているが、元利償還金等は右肩上がりに増加している。要因としては経常的な借入による償還に加えて、中学校建設事業の償還が本格化したことによる。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また、公共下水道事業においても毎年</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億円以上の借入が続いており、公営企業債の償還に対する繰入金も増加する見込みである。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満期一括償還地方債の起債実績なし。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前年度と比較して、主に一般会計等に係る地方債の現在高が増加したことにより、将来負担額が増加した。令和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年度は新小学校建設事業が開始したことにより、同事業で</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億円以上を起債した。翌年度以降も地方債の増加が見込まれるため、厳しい財政状況に直面している。財政健全化プランに基づき起債抑制等に努め、将来負担比率の改善に努める。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三重県明和町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これまで大規模事業を行ってきたことによる公債費の増加により、慢性的な財源不足を補うため財政調整基金を取り崩してきたが、令和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また、その他特定目的基金ではふるさと寄附が引き続き好調ではあるものの、ふるさと寄附基金の取崩額が積立額を上回ったため、減額となっている。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基金取崩の増加が見込まれるものの、財政調整基金の残高を令和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年度時点で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億円以上となるよう、事業見直し等により適切な財政運営に努めたい。ふるさと寄附基金は寄附者の意向を尊重し各事業に充当していく方針である。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ふるさと寄附基金：ふるさと寄附制度を活用して明和町を応援するために寄せられた寄附金をそれぞれの寄附者の思いを実現するための事業の財源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ふるさと寄附は好調であるが、取崩額が増加した結果、前年度比減となった。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寄附者の意向に合わせ、該当する各事業に充当する方針。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億円以上の積立を行い、約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億円の残高となり前年度より増加した。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今後基金取崩の増加が見込まれるものの、財政調整基金の残高を令和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年度時点で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億円以上となるよう、事業見直し等により適切な財政運営に努め、取崩の抑制を図る。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計画及び基金条例に基づき、取崩、積立を行っており、残高としては横ばいで推移している。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数年以内に新小学校建設事業に係る地方債の償還開始により公債費がピークを迎えると見込まれることから、減債基金の取崩を検討し適切な財政運営に努める。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4834378-BF3F-400A-8578-72E1E858F1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09CFADE-BAE7-4DD8-A4B7-7C5D901A12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54238D9-694B-425A-9783-47B65DC202A5}"/>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12A68EE-1680-4469-AF06-463FDDAC500D}"/>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7C80434-E5FD-4BBD-A44F-04F74CBCFED9}"/>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17073A7-D546-422A-8211-020DC209CEAA}"/>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95929C0-D614-4CE6-8FB7-9252AF4A365A}"/>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63DB971-01DA-4E4D-9038-057755E70064}"/>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3081F23-68EF-44EE-84A6-932E3542D549}"/>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3BA04D2-FA13-4434-AC94-502A1B504B4E}"/>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956479A-307A-491D-83FE-C060AD56BF51}"/>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76CAB87-D92C-4039-919A-24BA289BC786}"/>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22,867
22,559
41.06
14,558,542
13,796,372
616,975
6,144,197
12,052,546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D8365FA-F763-4E1C-A0B3-C309BE264954}"/>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AB9BC64-A4BC-442D-A805-1FF044130D0D}"/>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3497895-DB54-401A-8BA0-35AB69D6C460}"/>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2914642-08C9-4526-B6E1-ED19BD1B6023}"/>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498B8D4-BFCB-43AF-B87B-55A871A802D3}"/>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6297ADD-6DFB-4B19-A103-E0876FB6AF2D}"/>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CA3117E-8122-418A-8E2A-A9D52F7F8C6C}"/>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5667619-CB46-4D36-89A3-C19A69638379}"/>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2744BF9-6538-49F9-A90B-4531E43E5353}"/>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9AB39E7-23FA-43D9-A4C5-05200A8B11FD}"/>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5D56218-D5B0-4101-AE24-37EC624E6726}"/>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42B4ED5-B5B9-48D5-AD3C-5FAE2700D60D}"/>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B3D7C15-B88C-4094-BD95-41C871AA0D98}"/>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59915D0-755A-4C95-AE81-5CEB3F4A7E18}"/>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3B855B5-232E-47F0-BA8E-F94BE898659C}"/>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80DD084-38F8-4422-85B1-61F426BA6389}"/>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9899215-A8D8-4EEE-9E30-D4B5E175E5CB}"/>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1B35AB7-AC67-4257-A96A-92BD7CEDEBB7}"/>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44F7A15-8090-49EA-B041-833A91F03E38}"/>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22E2C4A-34BA-478F-AB8E-799D7733D2E9}"/>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8B1A54E5-88E3-46C9-98D0-C40D4C130122}"/>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426C614-17B6-4A8D-9D3F-A65CE0DAD83D}"/>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7E40433-EEB3-46C6-A954-B529E4B13B30}"/>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EB7CF7E-C63A-409C-BBBF-FACC15C91AC7}"/>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2C7B173-9A91-4009-9EA7-7BFB0D2BA489}"/>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1153F14-5126-4B9B-89CB-C91A810A78D7}"/>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B36134D-68A9-4E01-A715-32939AAA5C4A}"/>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71AF00B-2DE5-4CE4-B01F-B6E1E5130B8E}"/>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E9A2C03-C609-4766-8CD2-85F6DE9E9D11}"/>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855A0AE-1DFF-42FF-BF89-BEC85F84D4C9}"/>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B6F9515-F0E5-4BA1-AE0E-BC65168FF1AE}"/>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B993E2F-923E-4484-8465-F7E19DA40F59}"/>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8A896A2-2D5D-450D-BF13-A119EF678FCC}"/>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43ADDD7-6A3C-4F54-95DE-4FC3CBBE461F}"/>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5B9D3C7-9903-4F38-A9B7-7D7B64C6E20B}"/>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公共施設等総合管理計画において、公共施設等の保有量（面積）を今後４０年間で約９％削減するという目標を掲げ、今後老朽化した施設の集約化や除却を計画的に進めていくところである。有形固定資産減価償却率は類似団体と比較して低い状況にはあるが、老朽化した施設も数多くあり、今後も計画的に公共施設の整理を行っていきたい。</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01E36C8-33AC-46B5-A6C6-9373B216890B}"/>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D3E3597-0FA6-4682-8D12-78AD1615B26F}"/>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DB80D06-AEBE-4570-B3D6-1EF2AC15E48B}"/>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FED52534-863F-4406-BCF1-6E6231D33439}"/>
            </a:ext>
          </a:extLst>
        </xdr:cNvPr>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DDD8062E-5BD1-429B-A56E-B58B2DD9BA44}"/>
            </a:ext>
          </a:extLst>
        </xdr:cNvPr>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71174AB3-88A0-47F2-9B37-A341CB4F42D4}"/>
            </a:ext>
          </a:extLst>
        </xdr:cNvPr>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415FFF95-B8C1-4669-9BC8-4CEB2296C9F7}"/>
            </a:ext>
          </a:extLst>
        </xdr:cNvPr>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4B4F902A-22E0-4EC2-A890-A8258D17CEEF}"/>
            </a:ext>
          </a:extLst>
        </xdr:cNvPr>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27AC7B1B-3BC9-4070-942C-85C0C2EC6084}"/>
            </a:ext>
          </a:extLst>
        </xdr:cNvPr>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608BFE0D-D8CB-4901-98B5-9B3D908AA577}"/>
            </a:ext>
          </a:extLst>
        </xdr:cNvPr>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1B8B9C9B-3449-41BC-B1CE-DE1BA1D3F508}"/>
            </a:ext>
          </a:extLst>
        </xdr:cNvPr>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8A729B40-A1B7-41EE-8C9E-E374E08FE4E1}"/>
            </a:ext>
          </a:extLst>
        </xdr:cNvPr>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E4ECC2E-F80E-4D6E-B885-24240567F512}"/>
            </a:ext>
          </a:extLst>
        </xdr:cNvPr>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221CF8A7-EB48-4FDE-81DB-96D507F93A47}"/>
            </a:ext>
          </a:extLst>
        </xdr:cNvPr>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9032A210-C74C-46C8-A802-A33C69372A82}"/>
            </a:ext>
          </a:extLst>
        </xdr:cNvPr>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DC0CF840-90FF-43E5-8817-DA49B6E87720}"/>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B3EAFB68-F2E1-48F1-8316-4A579F928C74}"/>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BD5C1429-18C1-41C0-8A0D-8B976E89110F}"/>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124188</xdr:rowOff>
    </xdr:from>
    <xdr:to>
      <xdr:col>23</xdr:col>
      <xdr:colOff>85090</xdr:colOff>
      <xdr:row>33</xdr:row>
      <xdr:rowOff>158297</xdr:rowOff>
    </xdr:to>
    <xdr:cxnSp macro="">
      <xdr:nvCxnSpPr>
        <xdr:cNvPr id="67" name="直線コネクタ 66">
          <a:extLst>
            <a:ext uri="{FF2B5EF4-FFF2-40B4-BE49-F238E27FC236}">
              <a16:creationId xmlns:a16="http://schemas.microsoft.com/office/drawing/2014/main" id="{4B1D2031-35C4-4B0B-92C7-6A266982D357}"/>
            </a:ext>
          </a:extLst>
        </xdr:cNvPr>
        <xdr:cNvCxnSpPr/>
      </xdr:nvCxnSpPr>
      <xdr:spPr>
        <a:xfrm flipV="1">
          <a:off x="4300220" y="5540738"/>
          <a:ext cx="1270" cy="85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162124</xdr:rowOff>
    </xdr:from>
    <xdr:ext cx="405111" cy="259045"/>
    <xdr:sp macro="" textlink="">
      <xdr:nvSpPr>
        <xdr:cNvPr id="68" name="有形固定資産減価償却率最小値テキスト">
          <a:extLst>
            <a:ext uri="{FF2B5EF4-FFF2-40B4-BE49-F238E27FC236}">
              <a16:creationId xmlns:a16="http://schemas.microsoft.com/office/drawing/2014/main" id="{94CF1574-1139-44B5-A9D0-8CB21FDE0D8E}"/>
            </a:ext>
          </a:extLst>
        </xdr:cNvPr>
        <xdr:cNvSpPr txBox="1"/>
      </xdr:nvSpPr>
      <xdr:spPr>
        <a:xfrm>
          <a:off x="4352925" y="6404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158297</xdr:rowOff>
    </xdr:from>
    <xdr:to>
      <xdr:col>23</xdr:col>
      <xdr:colOff>174625</xdr:colOff>
      <xdr:row>33</xdr:row>
      <xdr:rowOff>158297</xdr:rowOff>
    </xdr:to>
    <xdr:cxnSp macro="">
      <xdr:nvCxnSpPr>
        <xdr:cNvPr id="69" name="直線コネクタ 68">
          <a:extLst>
            <a:ext uri="{FF2B5EF4-FFF2-40B4-BE49-F238E27FC236}">
              <a16:creationId xmlns:a16="http://schemas.microsoft.com/office/drawing/2014/main" id="{1FB5D4D0-873E-4C1F-8AC7-3C0A967C1C3B}"/>
            </a:ext>
          </a:extLst>
        </xdr:cNvPr>
        <xdr:cNvCxnSpPr/>
      </xdr:nvCxnSpPr>
      <xdr:spPr>
        <a:xfrm>
          <a:off x="4213225" y="640034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70865</xdr:rowOff>
    </xdr:from>
    <xdr:ext cx="405111" cy="259045"/>
    <xdr:sp macro="" textlink="">
      <xdr:nvSpPr>
        <xdr:cNvPr id="70" name="有形固定資産減価償却率最大値テキスト">
          <a:extLst>
            <a:ext uri="{FF2B5EF4-FFF2-40B4-BE49-F238E27FC236}">
              <a16:creationId xmlns:a16="http://schemas.microsoft.com/office/drawing/2014/main" id="{B19419C4-6507-4618-9B1B-04A8D5AF36FF}"/>
            </a:ext>
          </a:extLst>
        </xdr:cNvPr>
        <xdr:cNvSpPr txBox="1"/>
      </xdr:nvSpPr>
      <xdr:spPr>
        <a:xfrm>
          <a:off x="4352925" y="5322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124188</xdr:rowOff>
    </xdr:from>
    <xdr:to>
      <xdr:col>23</xdr:col>
      <xdr:colOff>174625</xdr:colOff>
      <xdr:row>28</xdr:row>
      <xdr:rowOff>124188</xdr:rowOff>
    </xdr:to>
    <xdr:cxnSp macro="">
      <xdr:nvCxnSpPr>
        <xdr:cNvPr id="71" name="直線コネクタ 70">
          <a:extLst>
            <a:ext uri="{FF2B5EF4-FFF2-40B4-BE49-F238E27FC236}">
              <a16:creationId xmlns:a16="http://schemas.microsoft.com/office/drawing/2014/main" id="{A66267E7-468B-42FD-BD05-5F2EC003E6A6}"/>
            </a:ext>
          </a:extLst>
        </xdr:cNvPr>
        <xdr:cNvCxnSpPr/>
      </xdr:nvCxnSpPr>
      <xdr:spPr>
        <a:xfrm>
          <a:off x="4213225" y="554073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72" name="有形固定資産減価償却率平均値テキスト">
          <a:extLst>
            <a:ext uri="{FF2B5EF4-FFF2-40B4-BE49-F238E27FC236}">
              <a16:creationId xmlns:a16="http://schemas.microsoft.com/office/drawing/2014/main" id="{F92AF819-2A30-4342-9F68-5BE77CA44CA4}"/>
            </a:ext>
          </a:extLst>
        </xdr:cNvPr>
        <xdr:cNvSpPr txBox="1"/>
      </xdr:nvSpPr>
      <xdr:spPr>
        <a:xfrm>
          <a:off x="4352925" y="58319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73" name="フローチャート: 判断 72">
          <a:extLst>
            <a:ext uri="{FF2B5EF4-FFF2-40B4-BE49-F238E27FC236}">
              <a16:creationId xmlns:a16="http://schemas.microsoft.com/office/drawing/2014/main" id="{F78F362E-5140-4C61-B82C-E7997CD1A406}"/>
            </a:ext>
          </a:extLst>
        </xdr:cNvPr>
        <xdr:cNvSpPr/>
      </xdr:nvSpPr>
      <xdr:spPr>
        <a:xfrm>
          <a:off x="4251325" y="58535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57422</xdr:rowOff>
    </xdr:from>
    <xdr:to>
      <xdr:col>19</xdr:col>
      <xdr:colOff>187325</xdr:colOff>
      <xdr:row>30</xdr:row>
      <xdr:rowOff>159022</xdr:rowOff>
    </xdr:to>
    <xdr:sp macro="" textlink="">
      <xdr:nvSpPr>
        <xdr:cNvPr id="74" name="フローチャート: 判断 73">
          <a:extLst>
            <a:ext uri="{FF2B5EF4-FFF2-40B4-BE49-F238E27FC236}">
              <a16:creationId xmlns:a16="http://schemas.microsoft.com/office/drawing/2014/main" id="{56C0CF9A-CE4B-4E1A-B977-FD549A2918CD}"/>
            </a:ext>
          </a:extLst>
        </xdr:cNvPr>
        <xdr:cNvSpPr/>
      </xdr:nvSpPr>
      <xdr:spPr>
        <a:xfrm>
          <a:off x="3616325" y="58041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23495</xdr:rowOff>
    </xdr:from>
    <xdr:to>
      <xdr:col>15</xdr:col>
      <xdr:colOff>187325</xdr:colOff>
      <xdr:row>30</xdr:row>
      <xdr:rowOff>125095</xdr:rowOff>
    </xdr:to>
    <xdr:sp macro="" textlink="">
      <xdr:nvSpPr>
        <xdr:cNvPr id="75" name="フローチャート: 判断 74">
          <a:extLst>
            <a:ext uri="{FF2B5EF4-FFF2-40B4-BE49-F238E27FC236}">
              <a16:creationId xmlns:a16="http://schemas.microsoft.com/office/drawing/2014/main" id="{8880154C-F656-47D8-87F1-36DBB7E77A5C}"/>
            </a:ext>
          </a:extLst>
        </xdr:cNvPr>
        <xdr:cNvSpPr/>
      </xdr:nvSpPr>
      <xdr:spPr>
        <a:xfrm>
          <a:off x="2930525" y="5770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76" name="フローチャート: 判断 75">
          <a:extLst>
            <a:ext uri="{FF2B5EF4-FFF2-40B4-BE49-F238E27FC236}">
              <a16:creationId xmlns:a16="http://schemas.microsoft.com/office/drawing/2014/main" id="{369A096B-E012-4FC0-BEFC-794045D49C8F}"/>
            </a:ext>
          </a:extLst>
        </xdr:cNvPr>
        <xdr:cNvSpPr/>
      </xdr:nvSpPr>
      <xdr:spPr>
        <a:xfrm>
          <a:off x="2244725" y="57118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77" name="フローチャート: 判断 76">
          <a:extLst>
            <a:ext uri="{FF2B5EF4-FFF2-40B4-BE49-F238E27FC236}">
              <a16:creationId xmlns:a16="http://schemas.microsoft.com/office/drawing/2014/main" id="{BD461106-7015-4F2C-8EEF-2A9C012D052D}"/>
            </a:ext>
          </a:extLst>
        </xdr:cNvPr>
        <xdr:cNvSpPr/>
      </xdr:nvSpPr>
      <xdr:spPr>
        <a:xfrm>
          <a:off x="1558925" y="56778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45F8855-1A20-41C3-B1F1-5FB37B5AECDB}"/>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F9D4DCB-F3F1-4E89-B541-F455D3007F36}"/>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C5BEFEA-16E9-4621-AAA4-E39387EFBBA2}"/>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C6D2EE8-BC77-447D-B6CC-FFA8C92C2D7A}"/>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CE0001F-E9B0-4531-941D-2D65E34F3856}"/>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113483</xdr:rowOff>
    </xdr:from>
    <xdr:to>
      <xdr:col>23</xdr:col>
      <xdr:colOff>136525</xdr:colOff>
      <xdr:row>29</xdr:row>
      <xdr:rowOff>43633</xdr:rowOff>
    </xdr:to>
    <xdr:sp macro="" textlink="">
      <xdr:nvSpPr>
        <xdr:cNvPr id="83" name="楕円 82">
          <a:extLst>
            <a:ext uri="{FF2B5EF4-FFF2-40B4-BE49-F238E27FC236}">
              <a16:creationId xmlns:a16="http://schemas.microsoft.com/office/drawing/2014/main" id="{1E7F8CA6-29CA-4179-8443-EFD3F935207E}"/>
            </a:ext>
          </a:extLst>
        </xdr:cNvPr>
        <xdr:cNvSpPr/>
      </xdr:nvSpPr>
      <xdr:spPr>
        <a:xfrm>
          <a:off x="4251325" y="55300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28410</xdr:rowOff>
    </xdr:from>
    <xdr:ext cx="405111" cy="259045"/>
    <xdr:sp macro="" textlink="">
      <xdr:nvSpPr>
        <xdr:cNvPr id="84" name="有形固定資産減価償却率該当値テキスト">
          <a:extLst>
            <a:ext uri="{FF2B5EF4-FFF2-40B4-BE49-F238E27FC236}">
              <a16:creationId xmlns:a16="http://schemas.microsoft.com/office/drawing/2014/main" id="{3CC083B9-0B3C-495D-B196-36E956FAEFF7}"/>
            </a:ext>
          </a:extLst>
        </xdr:cNvPr>
        <xdr:cNvSpPr txBox="1"/>
      </xdr:nvSpPr>
      <xdr:spPr>
        <a:xfrm>
          <a:off x="4352925" y="544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22769</xdr:rowOff>
    </xdr:from>
    <xdr:to>
      <xdr:col>19</xdr:col>
      <xdr:colOff>187325</xdr:colOff>
      <xdr:row>27</xdr:row>
      <xdr:rowOff>124369</xdr:rowOff>
    </xdr:to>
    <xdr:sp macro="" textlink="">
      <xdr:nvSpPr>
        <xdr:cNvPr id="85" name="楕円 84">
          <a:extLst>
            <a:ext uri="{FF2B5EF4-FFF2-40B4-BE49-F238E27FC236}">
              <a16:creationId xmlns:a16="http://schemas.microsoft.com/office/drawing/2014/main" id="{D2C7D90C-0991-4AA6-8D4A-7D226EAF4C0F}"/>
            </a:ext>
          </a:extLst>
        </xdr:cNvPr>
        <xdr:cNvSpPr/>
      </xdr:nvSpPr>
      <xdr:spPr>
        <a:xfrm>
          <a:off x="3616325" y="52742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73569</xdr:rowOff>
    </xdr:from>
    <xdr:to>
      <xdr:col>23</xdr:col>
      <xdr:colOff>85725</xdr:colOff>
      <xdr:row>28</xdr:row>
      <xdr:rowOff>164283</xdr:rowOff>
    </xdr:to>
    <xdr:cxnSp macro="">
      <xdr:nvCxnSpPr>
        <xdr:cNvPr id="86" name="直線コネクタ 85">
          <a:extLst>
            <a:ext uri="{FF2B5EF4-FFF2-40B4-BE49-F238E27FC236}">
              <a16:creationId xmlns:a16="http://schemas.microsoft.com/office/drawing/2014/main" id="{C6C487BC-93B6-4AFA-B6E9-B46E06FE8848}"/>
            </a:ext>
          </a:extLst>
        </xdr:cNvPr>
        <xdr:cNvCxnSpPr/>
      </xdr:nvCxnSpPr>
      <xdr:spPr>
        <a:xfrm>
          <a:off x="3667125" y="5325019"/>
          <a:ext cx="635000" cy="25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20955</xdr:rowOff>
    </xdr:from>
    <xdr:to>
      <xdr:col>15</xdr:col>
      <xdr:colOff>187325</xdr:colOff>
      <xdr:row>28</xdr:row>
      <xdr:rowOff>122555</xdr:rowOff>
    </xdr:to>
    <xdr:sp macro="" textlink="">
      <xdr:nvSpPr>
        <xdr:cNvPr id="87" name="楕円 86">
          <a:extLst>
            <a:ext uri="{FF2B5EF4-FFF2-40B4-BE49-F238E27FC236}">
              <a16:creationId xmlns:a16="http://schemas.microsoft.com/office/drawing/2014/main" id="{70D02789-1250-4055-A0A5-EFF849184BB2}"/>
            </a:ext>
          </a:extLst>
        </xdr:cNvPr>
        <xdr:cNvSpPr/>
      </xdr:nvSpPr>
      <xdr:spPr>
        <a:xfrm>
          <a:off x="2930525" y="54375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73569</xdr:rowOff>
    </xdr:from>
    <xdr:to>
      <xdr:col>19</xdr:col>
      <xdr:colOff>136525</xdr:colOff>
      <xdr:row>28</xdr:row>
      <xdr:rowOff>71755</xdr:rowOff>
    </xdr:to>
    <xdr:cxnSp macro="">
      <xdr:nvCxnSpPr>
        <xdr:cNvPr id="88" name="直線コネクタ 87">
          <a:extLst>
            <a:ext uri="{FF2B5EF4-FFF2-40B4-BE49-F238E27FC236}">
              <a16:creationId xmlns:a16="http://schemas.microsoft.com/office/drawing/2014/main" id="{AC5B4AB4-5A8C-499A-AA54-F493C8F83FF3}"/>
            </a:ext>
          </a:extLst>
        </xdr:cNvPr>
        <xdr:cNvCxnSpPr/>
      </xdr:nvCxnSpPr>
      <xdr:spPr>
        <a:xfrm flipV="1">
          <a:off x="2981325" y="5325019"/>
          <a:ext cx="6858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35106</xdr:rowOff>
    </xdr:from>
    <xdr:to>
      <xdr:col>11</xdr:col>
      <xdr:colOff>187325</xdr:colOff>
      <xdr:row>27</xdr:row>
      <xdr:rowOff>136706</xdr:rowOff>
    </xdr:to>
    <xdr:sp macro="" textlink="">
      <xdr:nvSpPr>
        <xdr:cNvPr id="89" name="楕円 88">
          <a:extLst>
            <a:ext uri="{FF2B5EF4-FFF2-40B4-BE49-F238E27FC236}">
              <a16:creationId xmlns:a16="http://schemas.microsoft.com/office/drawing/2014/main" id="{551E47A7-E3D3-48D7-B8F3-EB9923B098E5}"/>
            </a:ext>
          </a:extLst>
        </xdr:cNvPr>
        <xdr:cNvSpPr/>
      </xdr:nvSpPr>
      <xdr:spPr>
        <a:xfrm>
          <a:off x="2244725" y="52865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85906</xdr:rowOff>
    </xdr:from>
    <xdr:to>
      <xdr:col>15</xdr:col>
      <xdr:colOff>136525</xdr:colOff>
      <xdr:row>28</xdr:row>
      <xdr:rowOff>71755</xdr:rowOff>
    </xdr:to>
    <xdr:cxnSp macro="">
      <xdr:nvCxnSpPr>
        <xdr:cNvPr id="90" name="直線コネクタ 89">
          <a:extLst>
            <a:ext uri="{FF2B5EF4-FFF2-40B4-BE49-F238E27FC236}">
              <a16:creationId xmlns:a16="http://schemas.microsoft.com/office/drawing/2014/main" id="{7CE2AE0E-0509-42EE-8271-C8DB61E569FB}"/>
            </a:ext>
          </a:extLst>
        </xdr:cNvPr>
        <xdr:cNvCxnSpPr/>
      </xdr:nvCxnSpPr>
      <xdr:spPr>
        <a:xfrm>
          <a:off x="2295525" y="5337356"/>
          <a:ext cx="685800" cy="15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32022</xdr:rowOff>
    </xdr:from>
    <xdr:to>
      <xdr:col>7</xdr:col>
      <xdr:colOff>187325</xdr:colOff>
      <xdr:row>27</xdr:row>
      <xdr:rowOff>133622</xdr:rowOff>
    </xdr:to>
    <xdr:sp macro="" textlink="">
      <xdr:nvSpPr>
        <xdr:cNvPr id="91" name="楕円 90">
          <a:extLst>
            <a:ext uri="{FF2B5EF4-FFF2-40B4-BE49-F238E27FC236}">
              <a16:creationId xmlns:a16="http://schemas.microsoft.com/office/drawing/2014/main" id="{DDF60DCC-39D5-43D6-BF63-A4488B901C21}"/>
            </a:ext>
          </a:extLst>
        </xdr:cNvPr>
        <xdr:cNvSpPr/>
      </xdr:nvSpPr>
      <xdr:spPr>
        <a:xfrm>
          <a:off x="1558925" y="52834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82822</xdr:rowOff>
    </xdr:from>
    <xdr:to>
      <xdr:col>11</xdr:col>
      <xdr:colOff>136525</xdr:colOff>
      <xdr:row>27</xdr:row>
      <xdr:rowOff>85906</xdr:rowOff>
    </xdr:to>
    <xdr:cxnSp macro="">
      <xdr:nvCxnSpPr>
        <xdr:cNvPr id="92" name="直線コネクタ 91">
          <a:extLst>
            <a:ext uri="{FF2B5EF4-FFF2-40B4-BE49-F238E27FC236}">
              <a16:creationId xmlns:a16="http://schemas.microsoft.com/office/drawing/2014/main" id="{19A2BF6B-9128-411F-BE38-11E068CDB021}"/>
            </a:ext>
          </a:extLst>
        </xdr:cNvPr>
        <xdr:cNvCxnSpPr/>
      </xdr:nvCxnSpPr>
      <xdr:spPr>
        <a:xfrm>
          <a:off x="1609725" y="5334272"/>
          <a:ext cx="6858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150149</xdr:rowOff>
    </xdr:from>
    <xdr:ext cx="405111" cy="259045"/>
    <xdr:sp macro="" textlink="">
      <xdr:nvSpPr>
        <xdr:cNvPr id="93" name="n_1aveValue有形固定資産減価償却率">
          <a:extLst>
            <a:ext uri="{FF2B5EF4-FFF2-40B4-BE49-F238E27FC236}">
              <a16:creationId xmlns:a16="http://schemas.microsoft.com/office/drawing/2014/main" id="{AAB0E697-D944-4235-BE82-88E354521C48}"/>
            </a:ext>
          </a:extLst>
        </xdr:cNvPr>
        <xdr:cNvSpPr txBox="1"/>
      </xdr:nvSpPr>
      <xdr:spPr>
        <a:xfrm>
          <a:off x="3470919" y="589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116222</xdr:rowOff>
    </xdr:from>
    <xdr:ext cx="405111" cy="259045"/>
    <xdr:sp macro="" textlink="">
      <xdr:nvSpPr>
        <xdr:cNvPr id="94" name="n_2aveValue有形固定資産減価償却率">
          <a:extLst>
            <a:ext uri="{FF2B5EF4-FFF2-40B4-BE49-F238E27FC236}">
              <a16:creationId xmlns:a16="http://schemas.microsoft.com/office/drawing/2014/main" id="{B9114B97-5FCC-4778-9AF2-ECEEC6654682}"/>
            </a:ext>
          </a:extLst>
        </xdr:cNvPr>
        <xdr:cNvSpPr txBox="1"/>
      </xdr:nvSpPr>
      <xdr:spPr>
        <a:xfrm>
          <a:off x="2797819" y="5862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95" name="n_3aveValue有形固定資産減価償却率">
          <a:extLst>
            <a:ext uri="{FF2B5EF4-FFF2-40B4-BE49-F238E27FC236}">
              <a16:creationId xmlns:a16="http://schemas.microsoft.com/office/drawing/2014/main" id="{E2ADCED7-C61F-43C2-815E-05A2AA83E8D6}"/>
            </a:ext>
          </a:extLst>
        </xdr:cNvPr>
        <xdr:cNvSpPr txBox="1"/>
      </xdr:nvSpPr>
      <xdr:spPr>
        <a:xfrm>
          <a:off x="2112019"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17525</xdr:rowOff>
    </xdr:from>
    <xdr:ext cx="405111" cy="259045"/>
    <xdr:sp macro="" textlink="">
      <xdr:nvSpPr>
        <xdr:cNvPr id="96" name="n_4aveValue有形固定資産減価償却率">
          <a:extLst>
            <a:ext uri="{FF2B5EF4-FFF2-40B4-BE49-F238E27FC236}">
              <a16:creationId xmlns:a16="http://schemas.microsoft.com/office/drawing/2014/main" id="{41723663-8E96-4AC1-92FB-EE0B5F3DC9C8}"/>
            </a:ext>
          </a:extLst>
        </xdr:cNvPr>
        <xdr:cNvSpPr txBox="1"/>
      </xdr:nvSpPr>
      <xdr:spPr>
        <a:xfrm>
          <a:off x="1426219" y="5764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140896</xdr:rowOff>
    </xdr:from>
    <xdr:ext cx="405111" cy="259045"/>
    <xdr:sp macro="" textlink="">
      <xdr:nvSpPr>
        <xdr:cNvPr id="97" name="n_1mainValue有形固定資産減価償却率">
          <a:extLst>
            <a:ext uri="{FF2B5EF4-FFF2-40B4-BE49-F238E27FC236}">
              <a16:creationId xmlns:a16="http://schemas.microsoft.com/office/drawing/2014/main" id="{DE39CC40-000A-4062-84D0-B6F3666FC517}"/>
            </a:ext>
          </a:extLst>
        </xdr:cNvPr>
        <xdr:cNvSpPr txBox="1"/>
      </xdr:nvSpPr>
      <xdr:spPr>
        <a:xfrm>
          <a:off x="3470919" y="5062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139082</xdr:rowOff>
    </xdr:from>
    <xdr:ext cx="405111" cy="259045"/>
    <xdr:sp macro="" textlink="">
      <xdr:nvSpPr>
        <xdr:cNvPr id="98" name="n_2mainValue有形固定資産減価償却率">
          <a:extLst>
            <a:ext uri="{FF2B5EF4-FFF2-40B4-BE49-F238E27FC236}">
              <a16:creationId xmlns:a16="http://schemas.microsoft.com/office/drawing/2014/main" id="{25A7A963-00E5-440E-B8E3-2474E65890E7}"/>
            </a:ext>
          </a:extLst>
        </xdr:cNvPr>
        <xdr:cNvSpPr txBox="1"/>
      </xdr:nvSpPr>
      <xdr:spPr>
        <a:xfrm>
          <a:off x="2797819" y="522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153233</xdr:rowOff>
    </xdr:from>
    <xdr:ext cx="405111" cy="259045"/>
    <xdr:sp macro="" textlink="">
      <xdr:nvSpPr>
        <xdr:cNvPr id="99" name="n_3mainValue有形固定資産減価償却率">
          <a:extLst>
            <a:ext uri="{FF2B5EF4-FFF2-40B4-BE49-F238E27FC236}">
              <a16:creationId xmlns:a16="http://schemas.microsoft.com/office/drawing/2014/main" id="{62927D52-6729-462E-B372-53C23725F02F}"/>
            </a:ext>
          </a:extLst>
        </xdr:cNvPr>
        <xdr:cNvSpPr txBox="1"/>
      </xdr:nvSpPr>
      <xdr:spPr>
        <a:xfrm>
          <a:off x="2112019" y="507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150149</xdr:rowOff>
    </xdr:from>
    <xdr:ext cx="405111" cy="259045"/>
    <xdr:sp macro="" textlink="">
      <xdr:nvSpPr>
        <xdr:cNvPr id="100" name="n_4mainValue有形固定資産減価償却率">
          <a:extLst>
            <a:ext uri="{FF2B5EF4-FFF2-40B4-BE49-F238E27FC236}">
              <a16:creationId xmlns:a16="http://schemas.microsoft.com/office/drawing/2014/main" id="{BE9CB2EC-525C-412E-8682-561A4AF01408}"/>
            </a:ext>
          </a:extLst>
        </xdr:cNvPr>
        <xdr:cNvSpPr txBox="1"/>
      </xdr:nvSpPr>
      <xdr:spPr>
        <a:xfrm>
          <a:off x="1426219" y="5071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A915C5FD-7344-415D-8FA2-3E15C6D070B1}"/>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8EA5F0A8-B744-4E00-8C6C-ECFD90C9FA4F}"/>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3" name="正方形/長方形 102">
          <a:extLst>
            <a:ext uri="{FF2B5EF4-FFF2-40B4-BE49-F238E27FC236}">
              <a16:creationId xmlns:a16="http://schemas.microsoft.com/office/drawing/2014/main" id="{B81257D0-3878-4E81-B899-1789CC0844AA}"/>
            </a:ext>
          </a:extLst>
        </xdr:cNvPr>
        <xdr:cNvSpPr/>
      </xdr:nvSpPr>
      <xdr:spPr>
        <a:xfrm>
          <a:off x="12403169" y="4490496"/>
          <a:ext cx="942912"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13B5A01F-16CD-495E-A4D7-84249A9809D6}"/>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F987799F-18B7-4540-A9AB-8BF682109AB5}"/>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578E9739-E391-4326-8342-BF6BC4351A96}"/>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19FF07FF-1088-4754-92F2-B501EAB331D8}"/>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6DCF59DA-4CAC-4898-89AD-96AA2B23E77D}"/>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7030366A-31C4-430E-8576-2408869ED1E0}"/>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801CF264-6E0D-4586-A892-D084F39EC9A0}"/>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2AC1335E-5EDA-45AC-9507-2A1227110F24}"/>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267509EB-8C36-4831-8224-130E019BE89B}"/>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4B266DD1-EE1D-471E-8103-7E92BF9542D6}"/>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ここ数年、中学校の建て替えをはじめ、大規模なハード整備事業を複数実施してきたことにより、将来負担額が増加し、債務償還比率は類似団体と比較して高い状況にある。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また令和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年度は新小学校建設事業が開始されたことで将来負担額が上昇し、債務償還比率も上昇した。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今後は事</a:t>
          </a:r>
          <a:r>
            <a:rPr kumimoji="1" lang="ja-JP" altLang="en-US" sz="1100" b="0" i="0" baseline="0">
              <a:solidFill>
                <a:schemeClr val="dk1"/>
              </a:solidFill>
              <a:effectLst/>
              <a:latin typeface="+mn-lt"/>
              <a:ea typeface="+mn-ea"/>
              <a:cs typeface="+mn-cs"/>
            </a:rPr>
            <a:t>業</a:t>
          </a:r>
          <a:r>
            <a:rPr kumimoji="1" lang="ja-JP" altLang="ja-JP" sz="1100" b="0" i="0" baseline="0">
              <a:solidFill>
                <a:schemeClr val="dk1"/>
              </a:solidFill>
              <a:effectLst/>
              <a:latin typeface="+mn-lt"/>
              <a:ea typeface="+mn-ea"/>
              <a:cs typeface="+mn-cs"/>
            </a:rPr>
            <a:t>見直し</a:t>
          </a:r>
          <a:r>
            <a:rPr kumimoji="1" lang="ja-JP" altLang="en-US" sz="1100" b="0" i="0" baseline="0">
              <a:solidFill>
                <a:schemeClr val="dk1"/>
              </a:solidFill>
              <a:effectLst/>
              <a:latin typeface="+mn-lt"/>
              <a:ea typeface="+mn-ea"/>
              <a:cs typeface="+mn-cs"/>
            </a:rPr>
            <a:t>などを実施し</a:t>
          </a:r>
          <a:r>
            <a:rPr kumimoji="1" lang="ja-JP" altLang="ja-JP" sz="1100" b="0" i="0" baseline="0">
              <a:solidFill>
                <a:schemeClr val="dk1"/>
              </a:solidFill>
              <a:effectLst/>
              <a:latin typeface="+mn-lt"/>
              <a:ea typeface="+mn-ea"/>
              <a:cs typeface="+mn-cs"/>
            </a:rPr>
            <a:t>投資的経費</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抑制を図りたい。</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1E1176BE-C3FB-4C8A-BCBD-C70E8E2D60A5}"/>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75957697-C0A1-49E6-A134-A03B138C5752}"/>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4C18DC5A-178E-46DC-805B-0D4FAC860ABD}"/>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4EFA0C3E-B892-4A83-90EC-7273228B6167}"/>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A0915895-8771-436C-959F-737AFD3C4EA9}"/>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7026F62D-8DEF-4CB5-9450-67FBAA4DE3E7}"/>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295426E-968C-46F7-A769-0D651A1AF410}"/>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6CBC05E6-C8E2-4A9B-9941-85B8E488AB2F}"/>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5F18DAE9-F0C7-4EC4-ACF3-3B066A45CA44}"/>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6674A03C-E3E2-4AA1-BB9B-15A079105376}"/>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FB2FFDCE-96E7-4150-99E5-3D584A75D028}"/>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8CE7E600-CA2C-46BE-A938-73DC2B6F273A}"/>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7721874C-1FFB-48B3-AF20-F7A14CA6E2FA}"/>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8DC5B35-0B05-4468-8858-2969D69FF69F}"/>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C1F2DD5E-67A0-45E9-9F31-CBA2AAAFD6DC}"/>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29" name="直線コネクタ 128">
          <a:extLst>
            <a:ext uri="{FF2B5EF4-FFF2-40B4-BE49-F238E27FC236}">
              <a16:creationId xmlns:a16="http://schemas.microsoft.com/office/drawing/2014/main" id="{E834EC2C-43BD-4E3F-88ED-4C3D14E6647A}"/>
            </a:ext>
          </a:extLst>
        </xdr:cNvPr>
        <xdr:cNvCxnSpPr/>
      </xdr:nvCxnSpPr>
      <xdr:spPr>
        <a:xfrm flipV="1">
          <a:off x="13323570" y="5191908"/>
          <a:ext cx="1269" cy="120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30" name="債務償還比率最小値テキスト">
          <a:extLst>
            <a:ext uri="{FF2B5EF4-FFF2-40B4-BE49-F238E27FC236}">
              <a16:creationId xmlns:a16="http://schemas.microsoft.com/office/drawing/2014/main" id="{14B4BC55-D09E-4886-B33A-8B31B6034530}"/>
            </a:ext>
          </a:extLst>
        </xdr:cNvPr>
        <xdr:cNvSpPr txBox="1"/>
      </xdr:nvSpPr>
      <xdr:spPr>
        <a:xfrm>
          <a:off x="13376275" y="63970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31" name="直線コネクタ 130">
          <a:extLst>
            <a:ext uri="{FF2B5EF4-FFF2-40B4-BE49-F238E27FC236}">
              <a16:creationId xmlns:a16="http://schemas.microsoft.com/office/drawing/2014/main" id="{2589FAF4-30E5-4023-A767-CEBA30354A2D}"/>
            </a:ext>
          </a:extLst>
        </xdr:cNvPr>
        <xdr:cNvCxnSpPr/>
      </xdr:nvCxnSpPr>
      <xdr:spPr>
        <a:xfrm>
          <a:off x="13255625" y="63932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2" name="債務償還比率最大値テキスト">
          <a:extLst>
            <a:ext uri="{FF2B5EF4-FFF2-40B4-BE49-F238E27FC236}">
              <a16:creationId xmlns:a16="http://schemas.microsoft.com/office/drawing/2014/main" id="{19256D9C-BA7B-4C2F-91A2-05C591FAC9EF}"/>
            </a:ext>
          </a:extLst>
        </xdr:cNvPr>
        <xdr:cNvSpPr txBox="1"/>
      </xdr:nvSpPr>
      <xdr:spPr>
        <a:xfrm>
          <a:off x="13376275" y="49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3" name="直線コネクタ 132">
          <a:extLst>
            <a:ext uri="{FF2B5EF4-FFF2-40B4-BE49-F238E27FC236}">
              <a16:creationId xmlns:a16="http://schemas.microsoft.com/office/drawing/2014/main" id="{04B56BF5-234D-43BA-AB6B-74E858E0AE91}"/>
            </a:ext>
          </a:extLst>
        </xdr:cNvPr>
        <xdr:cNvCxnSpPr/>
      </xdr:nvCxnSpPr>
      <xdr:spPr>
        <a:xfrm>
          <a:off x="13255625" y="51919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163297</xdr:rowOff>
    </xdr:from>
    <xdr:ext cx="469744" cy="259045"/>
    <xdr:sp macro="" textlink="">
      <xdr:nvSpPr>
        <xdr:cNvPr id="134" name="債務償還比率平均値テキスト">
          <a:extLst>
            <a:ext uri="{FF2B5EF4-FFF2-40B4-BE49-F238E27FC236}">
              <a16:creationId xmlns:a16="http://schemas.microsoft.com/office/drawing/2014/main" id="{243C959E-2E9C-4148-BE91-133854ABF427}"/>
            </a:ext>
          </a:extLst>
        </xdr:cNvPr>
        <xdr:cNvSpPr txBox="1"/>
      </xdr:nvSpPr>
      <xdr:spPr>
        <a:xfrm>
          <a:off x="13376275" y="5414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5" name="フローチャート: 判断 134">
          <a:extLst>
            <a:ext uri="{FF2B5EF4-FFF2-40B4-BE49-F238E27FC236}">
              <a16:creationId xmlns:a16="http://schemas.microsoft.com/office/drawing/2014/main" id="{AA305FCC-F9E3-412E-AAE2-C6443E1BD628}"/>
            </a:ext>
          </a:extLst>
        </xdr:cNvPr>
        <xdr:cNvSpPr/>
      </xdr:nvSpPr>
      <xdr:spPr>
        <a:xfrm>
          <a:off x="13293725" y="55569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36" name="フローチャート: 判断 135">
          <a:extLst>
            <a:ext uri="{FF2B5EF4-FFF2-40B4-BE49-F238E27FC236}">
              <a16:creationId xmlns:a16="http://schemas.microsoft.com/office/drawing/2014/main" id="{36A1F1AC-E8E4-42FC-8A71-3E8E72187322}"/>
            </a:ext>
          </a:extLst>
        </xdr:cNvPr>
        <xdr:cNvSpPr/>
      </xdr:nvSpPr>
      <xdr:spPr>
        <a:xfrm>
          <a:off x="12639675" y="558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37" name="フローチャート: 判断 136">
          <a:extLst>
            <a:ext uri="{FF2B5EF4-FFF2-40B4-BE49-F238E27FC236}">
              <a16:creationId xmlns:a16="http://schemas.microsoft.com/office/drawing/2014/main" id="{067641D4-C081-43BD-9098-8084AF0FF5F5}"/>
            </a:ext>
          </a:extLst>
        </xdr:cNvPr>
        <xdr:cNvSpPr/>
      </xdr:nvSpPr>
      <xdr:spPr>
        <a:xfrm>
          <a:off x="11953875" y="55754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8" name="フローチャート: 判断 137">
          <a:extLst>
            <a:ext uri="{FF2B5EF4-FFF2-40B4-BE49-F238E27FC236}">
              <a16:creationId xmlns:a16="http://schemas.microsoft.com/office/drawing/2014/main" id="{2E4E9E20-A7D1-4BB0-AA34-6336E37FD28F}"/>
            </a:ext>
          </a:extLst>
        </xdr:cNvPr>
        <xdr:cNvSpPr/>
      </xdr:nvSpPr>
      <xdr:spPr>
        <a:xfrm>
          <a:off x="11268075" y="576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9" name="フローチャート: 判断 138">
          <a:extLst>
            <a:ext uri="{FF2B5EF4-FFF2-40B4-BE49-F238E27FC236}">
              <a16:creationId xmlns:a16="http://schemas.microsoft.com/office/drawing/2014/main" id="{28021405-16C1-4040-8849-AD9797EED97D}"/>
            </a:ext>
          </a:extLst>
        </xdr:cNvPr>
        <xdr:cNvSpPr/>
      </xdr:nvSpPr>
      <xdr:spPr>
        <a:xfrm>
          <a:off x="10582275" y="58201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2D018B3-9CF0-456C-9534-7812CF6E0321}"/>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F155412-74BA-4800-ABF8-34211D8B621C}"/>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FB7A821-F763-4850-9D70-5C9A1E07133B}"/>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E609EE0D-47BD-43A5-AE14-C3851F0CEDB7}"/>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A349416-FF28-41C2-ACE4-91B1D4179796}"/>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100351</xdr:rowOff>
    </xdr:from>
    <xdr:to>
      <xdr:col>76</xdr:col>
      <xdr:colOff>73025</xdr:colOff>
      <xdr:row>34</xdr:row>
      <xdr:rowOff>30501</xdr:rowOff>
    </xdr:to>
    <xdr:sp macro="" textlink="">
      <xdr:nvSpPr>
        <xdr:cNvPr id="145" name="楕円 144">
          <a:extLst>
            <a:ext uri="{FF2B5EF4-FFF2-40B4-BE49-F238E27FC236}">
              <a16:creationId xmlns:a16="http://schemas.microsoft.com/office/drawing/2014/main" id="{13DA3747-9CF3-4DBC-A7AE-F17C3D8BB29F}"/>
            </a:ext>
          </a:extLst>
        </xdr:cNvPr>
        <xdr:cNvSpPr/>
      </xdr:nvSpPr>
      <xdr:spPr>
        <a:xfrm>
          <a:off x="13293725" y="63424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15278</xdr:rowOff>
    </xdr:from>
    <xdr:ext cx="560923" cy="259045"/>
    <xdr:sp macro="" textlink="">
      <xdr:nvSpPr>
        <xdr:cNvPr id="146" name="債務償還比率該当値テキスト">
          <a:extLst>
            <a:ext uri="{FF2B5EF4-FFF2-40B4-BE49-F238E27FC236}">
              <a16:creationId xmlns:a16="http://schemas.microsoft.com/office/drawing/2014/main" id="{0FDA9D3C-C18A-433A-ADC8-5101A43511AC}"/>
            </a:ext>
          </a:extLst>
        </xdr:cNvPr>
        <xdr:cNvSpPr txBox="1"/>
      </xdr:nvSpPr>
      <xdr:spPr>
        <a:xfrm>
          <a:off x="13376275" y="62573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124608</xdr:rowOff>
    </xdr:from>
    <xdr:to>
      <xdr:col>72</xdr:col>
      <xdr:colOff>123825</xdr:colOff>
      <xdr:row>31</xdr:row>
      <xdr:rowOff>54758</xdr:rowOff>
    </xdr:to>
    <xdr:sp macro="" textlink="">
      <xdr:nvSpPr>
        <xdr:cNvPr id="147" name="楕円 146">
          <a:extLst>
            <a:ext uri="{FF2B5EF4-FFF2-40B4-BE49-F238E27FC236}">
              <a16:creationId xmlns:a16="http://schemas.microsoft.com/office/drawing/2014/main" id="{B30DB389-53BA-493E-B119-6D707AC310E8}"/>
            </a:ext>
          </a:extLst>
        </xdr:cNvPr>
        <xdr:cNvSpPr/>
      </xdr:nvSpPr>
      <xdr:spPr>
        <a:xfrm>
          <a:off x="12639675" y="58713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3958</xdr:rowOff>
    </xdr:from>
    <xdr:to>
      <xdr:col>76</xdr:col>
      <xdr:colOff>22225</xdr:colOff>
      <xdr:row>33</xdr:row>
      <xdr:rowOff>151151</xdr:rowOff>
    </xdr:to>
    <xdr:cxnSp macro="">
      <xdr:nvCxnSpPr>
        <xdr:cNvPr id="148" name="直線コネクタ 147">
          <a:extLst>
            <a:ext uri="{FF2B5EF4-FFF2-40B4-BE49-F238E27FC236}">
              <a16:creationId xmlns:a16="http://schemas.microsoft.com/office/drawing/2014/main" id="{4A976603-D9E3-4BF3-8D55-00693E147DE7}"/>
            </a:ext>
          </a:extLst>
        </xdr:cNvPr>
        <xdr:cNvCxnSpPr/>
      </xdr:nvCxnSpPr>
      <xdr:spPr>
        <a:xfrm>
          <a:off x="12690475" y="5915808"/>
          <a:ext cx="635000" cy="47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89824</xdr:rowOff>
    </xdr:from>
    <xdr:to>
      <xdr:col>68</xdr:col>
      <xdr:colOff>123825</xdr:colOff>
      <xdr:row>31</xdr:row>
      <xdr:rowOff>19974</xdr:rowOff>
    </xdr:to>
    <xdr:sp macro="" textlink="">
      <xdr:nvSpPr>
        <xdr:cNvPr id="149" name="楕円 148">
          <a:extLst>
            <a:ext uri="{FF2B5EF4-FFF2-40B4-BE49-F238E27FC236}">
              <a16:creationId xmlns:a16="http://schemas.microsoft.com/office/drawing/2014/main" id="{EDD22812-56C9-4CD7-8BCB-28A0C85555DE}"/>
            </a:ext>
          </a:extLst>
        </xdr:cNvPr>
        <xdr:cNvSpPr/>
      </xdr:nvSpPr>
      <xdr:spPr>
        <a:xfrm>
          <a:off x="11953875" y="58365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140624</xdr:rowOff>
    </xdr:from>
    <xdr:to>
      <xdr:col>72</xdr:col>
      <xdr:colOff>73025</xdr:colOff>
      <xdr:row>31</xdr:row>
      <xdr:rowOff>3958</xdr:rowOff>
    </xdr:to>
    <xdr:cxnSp macro="">
      <xdr:nvCxnSpPr>
        <xdr:cNvPr id="150" name="直線コネクタ 149">
          <a:extLst>
            <a:ext uri="{FF2B5EF4-FFF2-40B4-BE49-F238E27FC236}">
              <a16:creationId xmlns:a16="http://schemas.microsoft.com/office/drawing/2014/main" id="{4611426C-B769-497F-8064-0270239FE77A}"/>
            </a:ext>
          </a:extLst>
        </xdr:cNvPr>
        <xdr:cNvCxnSpPr/>
      </xdr:nvCxnSpPr>
      <xdr:spPr>
        <a:xfrm>
          <a:off x="12004675" y="5887374"/>
          <a:ext cx="685800" cy="2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97931</xdr:rowOff>
    </xdr:from>
    <xdr:to>
      <xdr:col>64</xdr:col>
      <xdr:colOff>123825</xdr:colOff>
      <xdr:row>32</xdr:row>
      <xdr:rowOff>28081</xdr:rowOff>
    </xdr:to>
    <xdr:sp macro="" textlink="">
      <xdr:nvSpPr>
        <xdr:cNvPr id="151" name="楕円 150">
          <a:extLst>
            <a:ext uri="{FF2B5EF4-FFF2-40B4-BE49-F238E27FC236}">
              <a16:creationId xmlns:a16="http://schemas.microsoft.com/office/drawing/2014/main" id="{8BAE5952-C0F5-4408-8114-BB3C0EC98F7A}"/>
            </a:ext>
          </a:extLst>
        </xdr:cNvPr>
        <xdr:cNvSpPr/>
      </xdr:nvSpPr>
      <xdr:spPr>
        <a:xfrm>
          <a:off x="11268075" y="60097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140624</xdr:rowOff>
    </xdr:from>
    <xdr:to>
      <xdr:col>68</xdr:col>
      <xdr:colOff>73025</xdr:colOff>
      <xdr:row>31</xdr:row>
      <xdr:rowOff>148731</xdr:rowOff>
    </xdr:to>
    <xdr:cxnSp macro="">
      <xdr:nvCxnSpPr>
        <xdr:cNvPr id="152" name="直線コネクタ 151">
          <a:extLst>
            <a:ext uri="{FF2B5EF4-FFF2-40B4-BE49-F238E27FC236}">
              <a16:creationId xmlns:a16="http://schemas.microsoft.com/office/drawing/2014/main" id="{2BFDC67C-D252-4A7E-93A1-5C374F2D5CD5}"/>
            </a:ext>
          </a:extLst>
        </xdr:cNvPr>
        <xdr:cNvCxnSpPr/>
      </xdr:nvCxnSpPr>
      <xdr:spPr>
        <a:xfrm flipV="1">
          <a:off x="11318875" y="5887374"/>
          <a:ext cx="685800" cy="17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169488</xdr:rowOff>
    </xdr:from>
    <xdr:to>
      <xdr:col>60</xdr:col>
      <xdr:colOff>123825</xdr:colOff>
      <xdr:row>33</xdr:row>
      <xdr:rowOff>99639</xdr:rowOff>
    </xdr:to>
    <xdr:sp macro="" textlink="">
      <xdr:nvSpPr>
        <xdr:cNvPr id="153" name="楕円 152">
          <a:extLst>
            <a:ext uri="{FF2B5EF4-FFF2-40B4-BE49-F238E27FC236}">
              <a16:creationId xmlns:a16="http://schemas.microsoft.com/office/drawing/2014/main" id="{7C495684-B753-4DFD-AD16-75172A545C51}"/>
            </a:ext>
          </a:extLst>
        </xdr:cNvPr>
        <xdr:cNvSpPr/>
      </xdr:nvSpPr>
      <xdr:spPr>
        <a:xfrm>
          <a:off x="10582275" y="62400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148731</xdr:rowOff>
    </xdr:from>
    <xdr:to>
      <xdr:col>64</xdr:col>
      <xdr:colOff>73025</xdr:colOff>
      <xdr:row>33</xdr:row>
      <xdr:rowOff>48838</xdr:rowOff>
    </xdr:to>
    <xdr:cxnSp macro="">
      <xdr:nvCxnSpPr>
        <xdr:cNvPr id="154" name="直線コネクタ 153">
          <a:extLst>
            <a:ext uri="{FF2B5EF4-FFF2-40B4-BE49-F238E27FC236}">
              <a16:creationId xmlns:a16="http://schemas.microsoft.com/office/drawing/2014/main" id="{F0196737-20BC-40B4-B43D-99B18BA09F96}"/>
            </a:ext>
          </a:extLst>
        </xdr:cNvPr>
        <xdr:cNvCxnSpPr/>
      </xdr:nvCxnSpPr>
      <xdr:spPr>
        <a:xfrm flipV="1">
          <a:off x="10633075" y="6060581"/>
          <a:ext cx="685800" cy="23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116963</xdr:rowOff>
    </xdr:from>
    <xdr:ext cx="469744" cy="259045"/>
    <xdr:sp macro="" textlink="">
      <xdr:nvSpPr>
        <xdr:cNvPr id="155" name="n_1aveValue債務償還比率">
          <a:extLst>
            <a:ext uri="{FF2B5EF4-FFF2-40B4-BE49-F238E27FC236}">
              <a16:creationId xmlns:a16="http://schemas.microsoft.com/office/drawing/2014/main" id="{665BF55E-ADBD-4F60-94B1-8F9D320D86D5}"/>
            </a:ext>
          </a:extLst>
        </xdr:cNvPr>
        <xdr:cNvSpPr txBox="1"/>
      </xdr:nvSpPr>
      <xdr:spPr>
        <a:xfrm>
          <a:off x="12461952" y="536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105568</xdr:rowOff>
    </xdr:from>
    <xdr:ext cx="469744" cy="259045"/>
    <xdr:sp macro="" textlink="">
      <xdr:nvSpPr>
        <xdr:cNvPr id="156" name="n_2aveValue債務償還比率">
          <a:extLst>
            <a:ext uri="{FF2B5EF4-FFF2-40B4-BE49-F238E27FC236}">
              <a16:creationId xmlns:a16="http://schemas.microsoft.com/office/drawing/2014/main" id="{FA4F1EBC-A50E-46BF-A29D-C737FD71559E}"/>
            </a:ext>
          </a:extLst>
        </xdr:cNvPr>
        <xdr:cNvSpPr txBox="1"/>
      </xdr:nvSpPr>
      <xdr:spPr>
        <a:xfrm>
          <a:off x="11788852" y="535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7" name="n_3aveValue債務償還比率">
          <a:extLst>
            <a:ext uri="{FF2B5EF4-FFF2-40B4-BE49-F238E27FC236}">
              <a16:creationId xmlns:a16="http://schemas.microsoft.com/office/drawing/2014/main" id="{4E6D2FA4-6CD5-4055-98DA-D98AE4431322}"/>
            </a:ext>
          </a:extLst>
        </xdr:cNvPr>
        <xdr:cNvSpPr txBox="1"/>
      </xdr:nvSpPr>
      <xdr:spPr>
        <a:xfrm>
          <a:off x="11103052" y="554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8" name="n_4aveValue債務償還比率">
          <a:extLst>
            <a:ext uri="{FF2B5EF4-FFF2-40B4-BE49-F238E27FC236}">
              <a16:creationId xmlns:a16="http://schemas.microsoft.com/office/drawing/2014/main" id="{A0BD74B4-7E0A-4DF0-844B-9EA886E009DA}"/>
            </a:ext>
          </a:extLst>
        </xdr:cNvPr>
        <xdr:cNvSpPr txBox="1"/>
      </xdr:nvSpPr>
      <xdr:spPr>
        <a:xfrm>
          <a:off x="10417252" y="560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45885</xdr:rowOff>
    </xdr:from>
    <xdr:ext cx="469744" cy="259045"/>
    <xdr:sp macro="" textlink="">
      <xdr:nvSpPr>
        <xdr:cNvPr id="159" name="n_1mainValue債務償還比率">
          <a:extLst>
            <a:ext uri="{FF2B5EF4-FFF2-40B4-BE49-F238E27FC236}">
              <a16:creationId xmlns:a16="http://schemas.microsoft.com/office/drawing/2014/main" id="{F89C9880-0EA1-44D5-AC77-981C661707CA}"/>
            </a:ext>
          </a:extLst>
        </xdr:cNvPr>
        <xdr:cNvSpPr txBox="1"/>
      </xdr:nvSpPr>
      <xdr:spPr>
        <a:xfrm>
          <a:off x="12461952" y="595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11101</xdr:rowOff>
    </xdr:from>
    <xdr:ext cx="469744" cy="259045"/>
    <xdr:sp macro="" textlink="">
      <xdr:nvSpPr>
        <xdr:cNvPr id="160" name="n_2mainValue債務償還比率">
          <a:extLst>
            <a:ext uri="{FF2B5EF4-FFF2-40B4-BE49-F238E27FC236}">
              <a16:creationId xmlns:a16="http://schemas.microsoft.com/office/drawing/2014/main" id="{61B9F26D-FD0D-448E-8853-1F85841B1FDB}"/>
            </a:ext>
          </a:extLst>
        </xdr:cNvPr>
        <xdr:cNvSpPr txBox="1"/>
      </xdr:nvSpPr>
      <xdr:spPr>
        <a:xfrm>
          <a:off x="11788852" y="592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19208</xdr:rowOff>
    </xdr:from>
    <xdr:ext cx="469744" cy="259045"/>
    <xdr:sp macro="" textlink="">
      <xdr:nvSpPr>
        <xdr:cNvPr id="161" name="n_3mainValue債務償還比率">
          <a:extLst>
            <a:ext uri="{FF2B5EF4-FFF2-40B4-BE49-F238E27FC236}">
              <a16:creationId xmlns:a16="http://schemas.microsoft.com/office/drawing/2014/main" id="{0853760C-E01D-449E-BB3D-4343C7256372}"/>
            </a:ext>
          </a:extLst>
        </xdr:cNvPr>
        <xdr:cNvSpPr txBox="1"/>
      </xdr:nvSpPr>
      <xdr:spPr>
        <a:xfrm>
          <a:off x="11103052" y="609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90766</xdr:rowOff>
    </xdr:from>
    <xdr:ext cx="469744" cy="259045"/>
    <xdr:sp macro="" textlink="">
      <xdr:nvSpPr>
        <xdr:cNvPr id="162" name="n_4mainValue債務償還比率">
          <a:extLst>
            <a:ext uri="{FF2B5EF4-FFF2-40B4-BE49-F238E27FC236}">
              <a16:creationId xmlns:a16="http://schemas.microsoft.com/office/drawing/2014/main" id="{D3F4EE67-441F-4328-A1CB-7CAF6F4280B6}"/>
            </a:ext>
          </a:extLst>
        </xdr:cNvPr>
        <xdr:cNvSpPr txBox="1"/>
      </xdr:nvSpPr>
      <xdr:spPr>
        <a:xfrm>
          <a:off x="10417252" y="633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5BBA9687-C089-4CB7-90A1-603D4843F230}"/>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D82C1085-BE93-4A8E-ABEE-EF47DD8F6ACF}"/>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50188890-43A0-4B4C-9CBE-4BB2CFFB7743}"/>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8601F9C-913C-4027-9019-9A8293988132}"/>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D677F1CD-DBAD-4411-A7EB-94983D29D152}"/>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BC815B98-1FF0-4A4E-90A4-E17452C43D5A}"/>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CDE34F8-CD1C-4F2A-AA5E-BF1D2045BBE9}"/>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0A60DB5-45AD-48B1-90A2-D863BC311611}"/>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0445618-B06D-4DED-9CF7-8353B7559CAC}"/>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AD2BEA6-8908-4D6B-8530-7B89E56698AC}"/>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B248329-FE5F-495E-8032-2BF5C0F497CF}"/>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CEF2B98-8AA7-42D5-AEC9-B4E07A7F31A2}"/>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975DE19-0257-4316-ADCA-8367FE702458}"/>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B44F275-970A-4246-8DB2-8351484EB093}"/>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6C78CA0-364E-427E-A7DE-CFFF98BB4D2D}"/>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5C674D6-30C1-4C8E-A693-824636C5E75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22,867
22,559
41.06
14,558,542
13,796,372
616,975
6,144,197
12,052,546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3720E26-5264-45C0-9DAD-F0D39C8A57C8}"/>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0A9F8C2-2D66-43B5-A12B-35C5B85D2517}"/>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621627C-4404-48DE-B742-AF7472C70F62}"/>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CE3B9B5-E8D5-4FFD-BAC5-73CCECF1004D}"/>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4CAE3AD-9CFC-4490-8D76-B42DAE18DDC1}"/>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AE8F049-8D85-4769-B4A3-ACF7933FC250}"/>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087D380-EFC5-4680-96A6-EE9B5C955E5A}"/>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E52F1B2-1BC3-413E-B0F4-4BD8D6BF9CC4}"/>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CA7B8E1-039D-40BF-B5E2-25DCBD5ECFFE}"/>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ECDCF59-C360-4CA2-9A2C-D94F9B17FE2C}"/>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010D47A-C33D-4430-9FC0-2D2D8A107A3B}"/>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1C502B6-E132-48B0-B8B8-E5CA0BBED72D}"/>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0EC7CAD-68DE-47AB-B514-1AD2C8F388E1}"/>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287857F-053D-4DE5-B8C5-DF6E081333C3}"/>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C0EB958-E092-42A2-ACC4-B9043EC9900F}"/>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DD58998-6B92-40F1-9A82-DBBFE856AE32}"/>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1C5835-5D35-490B-8D6C-41772F08D724}"/>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82BCAE7-D7F8-42F8-B205-7AAF7CC5E17A}"/>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654F7AA-F424-4932-9309-A8DA8E1541E2}"/>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1CDA39F-DEB9-4E69-913B-B79CE68C2758}"/>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5B2491A-2FCB-4331-9C55-7868EC787276}"/>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48B2192-C78B-449D-8629-CC952CDF2536}"/>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2968CE4-E94E-4B97-A344-D12DC206F0E7}"/>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DC8753E-EEB6-4DC2-B973-D328ECF2E0E8}"/>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840D28C-318A-445F-8227-CB2273947B6E}"/>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B8323EA-96B1-48FD-95F9-8CF2CE209AA3}"/>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CDED21F-E3C3-46A6-B5EB-A5B60DFBD7C3}"/>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F829FD9-7A7C-4F58-A4BE-FCFFE5A64C3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9DC175A-D963-4B00-A09E-681E455519A5}"/>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C42BD30-39AC-49DD-9C95-BEA57C636B53}"/>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D741FED-9952-4507-82CB-6178DCF7356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3F98502F-D537-40CA-85A9-586A0F3DAEA3}"/>
            </a:ext>
          </a:extLst>
        </xdr:cNvPr>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663E94B-B485-4E97-A94D-32053CD96C43}"/>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74845B91-7E0A-4DAF-A987-D03BCBD06E14}"/>
            </a:ext>
          </a:extLst>
        </xdr:cNvPr>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905FB29-CCF8-492C-A14D-B6648BA25684}"/>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289D5B2-8469-4230-9330-2A2DAA66E3BF}"/>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1F45A78-6F8B-4293-935D-3FFAE17895CA}"/>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85FA4A8-F546-43A0-BBE1-94079E61EA16}"/>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808DA38-0979-4BF3-B0E1-35147C4CFE77}"/>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27F3EDE-7647-4DE3-B284-D5D88C445952}"/>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2D51A54-366C-4C32-B39C-A8339674CB4B}"/>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B4ADCD4-EC02-4BC4-953D-8227D49200AA}"/>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42EF3CE-3412-4256-947D-E92067A5EBBF}"/>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B0B472F8-1B5A-416B-A65D-55E5955A33EF}"/>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4709DDA-038A-4CCA-93BE-D01C952DB1B7}"/>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FED8FB3A-0D1A-4F0B-BBB7-32E8D7973515}"/>
            </a:ext>
          </a:extLst>
        </xdr:cNvPr>
        <xdr:cNvCxnSpPr/>
      </xdr:nvCxnSpPr>
      <xdr:spPr>
        <a:xfrm flipV="1">
          <a:off x="4177665" y="553085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8F4BDF9E-9286-47BF-A59B-7E351AD1BC9F}"/>
            </a:ext>
          </a:extLst>
        </xdr:cNvPr>
        <xdr:cNvSpPr txBox="1"/>
      </xdr:nvSpPr>
      <xdr:spPr>
        <a:xfrm>
          <a:off x="4216400" y="7028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F9FEE997-3180-40E4-ABA9-08D0FB47AEC0}"/>
            </a:ext>
          </a:extLst>
        </xdr:cNvPr>
        <xdr:cNvCxnSpPr/>
      </xdr:nvCxnSpPr>
      <xdr:spPr>
        <a:xfrm>
          <a:off x="4108450" y="7024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2BA8C0C3-814E-4925-9FB4-11E73616FF55}"/>
            </a:ext>
          </a:extLst>
        </xdr:cNvPr>
        <xdr:cNvSpPr txBox="1"/>
      </xdr:nvSpPr>
      <xdr:spPr>
        <a:xfrm>
          <a:off x="4216400" y="53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69FA3EAD-BE73-4721-935F-594E762B046D}"/>
            </a:ext>
          </a:extLst>
        </xdr:cNvPr>
        <xdr:cNvCxnSpPr/>
      </xdr:nvCxnSpPr>
      <xdr:spPr>
        <a:xfrm>
          <a:off x="4108450" y="5530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60977</xdr:rowOff>
    </xdr:from>
    <xdr:ext cx="405111" cy="259045"/>
    <xdr:sp macro="" textlink="">
      <xdr:nvSpPr>
        <xdr:cNvPr id="62" name="【道路】&#10;有形固定資産減価償却率平均値テキスト">
          <a:extLst>
            <a:ext uri="{FF2B5EF4-FFF2-40B4-BE49-F238E27FC236}">
              <a16:creationId xmlns:a16="http://schemas.microsoft.com/office/drawing/2014/main" id="{146113AE-02B9-4D27-81CB-D4E4A970AD29}"/>
            </a:ext>
          </a:extLst>
        </xdr:cNvPr>
        <xdr:cNvSpPr txBox="1"/>
      </xdr:nvSpPr>
      <xdr:spPr>
        <a:xfrm>
          <a:off x="4216400" y="650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A8D51664-6920-4576-BF35-182707D7DF6A}"/>
            </a:ext>
          </a:extLst>
        </xdr:cNvPr>
        <xdr:cNvSpPr/>
      </xdr:nvSpPr>
      <xdr:spPr>
        <a:xfrm>
          <a:off x="4127500" y="6527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8BB5F425-0881-492C-BF4A-1B7C63C03CA1}"/>
            </a:ext>
          </a:extLst>
        </xdr:cNvPr>
        <xdr:cNvSpPr/>
      </xdr:nvSpPr>
      <xdr:spPr>
        <a:xfrm>
          <a:off x="3384550" y="6438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3BA74D20-28E8-4231-82A2-8FA8F83D91E8}"/>
            </a:ext>
          </a:extLst>
        </xdr:cNvPr>
        <xdr:cNvSpPr/>
      </xdr:nvSpPr>
      <xdr:spPr>
        <a:xfrm>
          <a:off x="2571750" y="6396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101600</xdr:rowOff>
    </xdr:from>
    <xdr:to>
      <xdr:col>10</xdr:col>
      <xdr:colOff>165100</xdr:colOff>
      <xdr:row>39</xdr:row>
      <xdr:rowOff>31750</xdr:rowOff>
    </xdr:to>
    <xdr:sp macro="" textlink="">
      <xdr:nvSpPr>
        <xdr:cNvPr id="66" name="フローチャート: 判断 65">
          <a:extLst>
            <a:ext uri="{FF2B5EF4-FFF2-40B4-BE49-F238E27FC236}">
              <a16:creationId xmlns:a16="http://schemas.microsoft.com/office/drawing/2014/main" id="{2C0317BA-0BB3-4277-8003-75CAE5A6E4F1}"/>
            </a:ext>
          </a:extLst>
        </xdr:cNvPr>
        <xdr:cNvSpPr/>
      </xdr:nvSpPr>
      <xdr:spPr>
        <a:xfrm>
          <a:off x="1778000" y="6381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44450</xdr:rowOff>
    </xdr:from>
    <xdr:to>
      <xdr:col>6</xdr:col>
      <xdr:colOff>38100</xdr:colOff>
      <xdr:row>38</xdr:row>
      <xdr:rowOff>146050</xdr:rowOff>
    </xdr:to>
    <xdr:sp macro="" textlink="">
      <xdr:nvSpPr>
        <xdr:cNvPr id="67" name="フローチャート: 判断 66">
          <a:extLst>
            <a:ext uri="{FF2B5EF4-FFF2-40B4-BE49-F238E27FC236}">
              <a16:creationId xmlns:a16="http://schemas.microsoft.com/office/drawing/2014/main" id="{3AC6215C-BA04-4968-AC44-809EBD5236B4}"/>
            </a:ext>
          </a:extLst>
        </xdr:cNvPr>
        <xdr:cNvSpPr/>
      </xdr:nvSpPr>
      <xdr:spPr>
        <a:xfrm>
          <a:off x="984250" y="63246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3842DEC-4329-4EAD-B5F6-B1304463E552}"/>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D89F9AE-E60F-4DA4-BF6F-F0068B9C8358}"/>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608111E-D061-459D-A81B-07E17B6AF3C8}"/>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D0BC643-2998-4BC8-B2C4-490734B6F866}"/>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FA3D77E-20D5-49E0-9208-76E213D42249}"/>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73" name="楕円 72">
          <a:extLst>
            <a:ext uri="{FF2B5EF4-FFF2-40B4-BE49-F238E27FC236}">
              <a16:creationId xmlns:a16="http://schemas.microsoft.com/office/drawing/2014/main" id="{E57221CD-F8C8-41A7-8A9E-14DA62DCB951}"/>
            </a:ext>
          </a:extLst>
        </xdr:cNvPr>
        <xdr:cNvSpPr/>
      </xdr:nvSpPr>
      <xdr:spPr>
        <a:xfrm>
          <a:off x="4127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48277</xdr:rowOff>
    </xdr:from>
    <xdr:ext cx="405111" cy="259045"/>
    <xdr:sp macro="" textlink="">
      <xdr:nvSpPr>
        <xdr:cNvPr id="74" name="【道路】&#10;有形固定資産減価償却率該当値テキスト">
          <a:extLst>
            <a:ext uri="{FF2B5EF4-FFF2-40B4-BE49-F238E27FC236}">
              <a16:creationId xmlns:a16="http://schemas.microsoft.com/office/drawing/2014/main" id="{56B07A2F-1B0A-4F6B-84DD-94B4882C9CBB}"/>
            </a:ext>
          </a:extLst>
        </xdr:cNvPr>
        <xdr:cNvSpPr txBox="1"/>
      </xdr:nvSpPr>
      <xdr:spPr>
        <a:xfrm>
          <a:off x="4216400" y="599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52070</xdr:rowOff>
    </xdr:from>
    <xdr:to>
      <xdr:col>20</xdr:col>
      <xdr:colOff>38100</xdr:colOff>
      <xdr:row>36</xdr:row>
      <xdr:rowOff>153670</xdr:rowOff>
    </xdr:to>
    <xdr:sp macro="" textlink="">
      <xdr:nvSpPr>
        <xdr:cNvPr id="75" name="楕円 74">
          <a:extLst>
            <a:ext uri="{FF2B5EF4-FFF2-40B4-BE49-F238E27FC236}">
              <a16:creationId xmlns:a16="http://schemas.microsoft.com/office/drawing/2014/main" id="{7B669C2B-99C8-47C0-8158-F36D3DC0B091}"/>
            </a:ext>
          </a:extLst>
        </xdr:cNvPr>
        <xdr:cNvSpPr/>
      </xdr:nvSpPr>
      <xdr:spPr>
        <a:xfrm>
          <a:off x="3384550" y="6002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102870</xdr:rowOff>
    </xdr:from>
    <xdr:to>
      <xdr:col>24</xdr:col>
      <xdr:colOff>63500</xdr:colOff>
      <xdr:row>37</xdr:row>
      <xdr:rowOff>76200</xdr:rowOff>
    </xdr:to>
    <xdr:cxnSp macro="">
      <xdr:nvCxnSpPr>
        <xdr:cNvPr id="76" name="直線コネクタ 75">
          <a:extLst>
            <a:ext uri="{FF2B5EF4-FFF2-40B4-BE49-F238E27FC236}">
              <a16:creationId xmlns:a16="http://schemas.microsoft.com/office/drawing/2014/main" id="{E54BA8BB-6C87-41C8-B580-C9BFD5232741}"/>
            </a:ext>
          </a:extLst>
        </xdr:cNvPr>
        <xdr:cNvCxnSpPr/>
      </xdr:nvCxnSpPr>
      <xdr:spPr>
        <a:xfrm>
          <a:off x="3429000" y="6052820"/>
          <a:ext cx="74930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97790</xdr:rowOff>
    </xdr:from>
    <xdr:to>
      <xdr:col>15</xdr:col>
      <xdr:colOff>101600</xdr:colOff>
      <xdr:row>39</xdr:row>
      <xdr:rowOff>27940</xdr:rowOff>
    </xdr:to>
    <xdr:sp macro="" textlink="">
      <xdr:nvSpPr>
        <xdr:cNvPr id="77" name="楕円 76">
          <a:extLst>
            <a:ext uri="{FF2B5EF4-FFF2-40B4-BE49-F238E27FC236}">
              <a16:creationId xmlns:a16="http://schemas.microsoft.com/office/drawing/2014/main" id="{D85CD9FE-86CB-401C-8837-A95FA9E6ECD6}"/>
            </a:ext>
          </a:extLst>
        </xdr:cNvPr>
        <xdr:cNvSpPr/>
      </xdr:nvSpPr>
      <xdr:spPr>
        <a:xfrm>
          <a:off x="2571750" y="6377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102870</xdr:rowOff>
    </xdr:from>
    <xdr:to>
      <xdr:col>19</xdr:col>
      <xdr:colOff>177800</xdr:colOff>
      <xdr:row>38</xdr:row>
      <xdr:rowOff>148590</xdr:rowOff>
    </xdr:to>
    <xdr:cxnSp macro="">
      <xdr:nvCxnSpPr>
        <xdr:cNvPr id="78" name="直線コネクタ 77">
          <a:extLst>
            <a:ext uri="{FF2B5EF4-FFF2-40B4-BE49-F238E27FC236}">
              <a16:creationId xmlns:a16="http://schemas.microsoft.com/office/drawing/2014/main" id="{C7714A29-9CED-4EFA-B389-0BE0DB336BB3}"/>
            </a:ext>
          </a:extLst>
        </xdr:cNvPr>
        <xdr:cNvCxnSpPr/>
      </xdr:nvCxnSpPr>
      <xdr:spPr>
        <a:xfrm flipV="1">
          <a:off x="2622550" y="6052820"/>
          <a:ext cx="806450" cy="37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139700</xdr:rowOff>
    </xdr:from>
    <xdr:to>
      <xdr:col>10</xdr:col>
      <xdr:colOff>165100</xdr:colOff>
      <xdr:row>37</xdr:row>
      <xdr:rowOff>69850</xdr:rowOff>
    </xdr:to>
    <xdr:sp macro="" textlink="">
      <xdr:nvSpPr>
        <xdr:cNvPr id="79" name="楕円 78">
          <a:extLst>
            <a:ext uri="{FF2B5EF4-FFF2-40B4-BE49-F238E27FC236}">
              <a16:creationId xmlns:a16="http://schemas.microsoft.com/office/drawing/2014/main" id="{B51A028E-62E3-45B6-ABF1-396A5504F42B}"/>
            </a:ext>
          </a:extLst>
        </xdr:cNvPr>
        <xdr:cNvSpPr/>
      </xdr:nvSpPr>
      <xdr:spPr>
        <a:xfrm>
          <a:off x="1778000" y="6089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19050</xdr:rowOff>
    </xdr:from>
    <xdr:to>
      <xdr:col>15</xdr:col>
      <xdr:colOff>50800</xdr:colOff>
      <xdr:row>38</xdr:row>
      <xdr:rowOff>148590</xdr:rowOff>
    </xdr:to>
    <xdr:cxnSp macro="">
      <xdr:nvCxnSpPr>
        <xdr:cNvPr id="80" name="直線コネクタ 79">
          <a:extLst>
            <a:ext uri="{FF2B5EF4-FFF2-40B4-BE49-F238E27FC236}">
              <a16:creationId xmlns:a16="http://schemas.microsoft.com/office/drawing/2014/main" id="{5CDA6ABA-FF2E-423E-A119-C148560DAE6D}"/>
            </a:ext>
          </a:extLst>
        </xdr:cNvPr>
        <xdr:cNvCxnSpPr/>
      </xdr:nvCxnSpPr>
      <xdr:spPr>
        <a:xfrm>
          <a:off x="1828800" y="6134100"/>
          <a:ext cx="793750" cy="29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93980</xdr:rowOff>
    </xdr:from>
    <xdr:to>
      <xdr:col>6</xdr:col>
      <xdr:colOff>38100</xdr:colOff>
      <xdr:row>37</xdr:row>
      <xdr:rowOff>24130</xdr:rowOff>
    </xdr:to>
    <xdr:sp macro="" textlink="">
      <xdr:nvSpPr>
        <xdr:cNvPr id="81" name="楕円 80">
          <a:extLst>
            <a:ext uri="{FF2B5EF4-FFF2-40B4-BE49-F238E27FC236}">
              <a16:creationId xmlns:a16="http://schemas.microsoft.com/office/drawing/2014/main" id="{D94DBDD8-AA63-4EE5-9F96-4AC5F88C1136}"/>
            </a:ext>
          </a:extLst>
        </xdr:cNvPr>
        <xdr:cNvSpPr/>
      </xdr:nvSpPr>
      <xdr:spPr>
        <a:xfrm>
          <a:off x="984250" y="60439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144780</xdr:rowOff>
    </xdr:from>
    <xdr:to>
      <xdr:col>10</xdr:col>
      <xdr:colOff>114300</xdr:colOff>
      <xdr:row>37</xdr:row>
      <xdr:rowOff>19050</xdr:rowOff>
    </xdr:to>
    <xdr:cxnSp macro="">
      <xdr:nvCxnSpPr>
        <xdr:cNvPr id="82" name="直線コネクタ 81">
          <a:extLst>
            <a:ext uri="{FF2B5EF4-FFF2-40B4-BE49-F238E27FC236}">
              <a16:creationId xmlns:a16="http://schemas.microsoft.com/office/drawing/2014/main" id="{CC96B3CF-4C74-4999-82A9-6C9080ED5ECC}"/>
            </a:ext>
          </a:extLst>
        </xdr:cNvPr>
        <xdr:cNvCxnSpPr/>
      </xdr:nvCxnSpPr>
      <xdr:spPr>
        <a:xfrm>
          <a:off x="1028700" y="6094730"/>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80027</xdr:rowOff>
    </xdr:from>
    <xdr:ext cx="405111" cy="259045"/>
    <xdr:sp macro="" textlink="">
      <xdr:nvSpPr>
        <xdr:cNvPr id="83" name="n_1aveValue【道路】&#10;有形固定資産減価償却率">
          <a:extLst>
            <a:ext uri="{FF2B5EF4-FFF2-40B4-BE49-F238E27FC236}">
              <a16:creationId xmlns:a16="http://schemas.microsoft.com/office/drawing/2014/main" id="{A0439B76-FC15-4017-870A-579022229636}"/>
            </a:ext>
          </a:extLst>
        </xdr:cNvPr>
        <xdr:cNvSpPr txBox="1"/>
      </xdr:nvSpPr>
      <xdr:spPr>
        <a:xfrm>
          <a:off x="3239144" y="652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4" name="n_2aveValue【道路】&#10;有形固定資産減価償却率">
          <a:extLst>
            <a:ext uri="{FF2B5EF4-FFF2-40B4-BE49-F238E27FC236}">
              <a16:creationId xmlns:a16="http://schemas.microsoft.com/office/drawing/2014/main" id="{7E9F5FD0-6CFD-4D29-9324-35A9F81F361B}"/>
            </a:ext>
          </a:extLst>
        </xdr:cNvPr>
        <xdr:cNvSpPr txBox="1"/>
      </xdr:nvSpPr>
      <xdr:spPr>
        <a:xfrm>
          <a:off x="2439044"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22877</xdr:rowOff>
    </xdr:from>
    <xdr:ext cx="405111" cy="259045"/>
    <xdr:sp macro="" textlink="">
      <xdr:nvSpPr>
        <xdr:cNvPr id="85" name="n_3aveValue【道路】&#10;有形固定資産減価償却率">
          <a:extLst>
            <a:ext uri="{FF2B5EF4-FFF2-40B4-BE49-F238E27FC236}">
              <a16:creationId xmlns:a16="http://schemas.microsoft.com/office/drawing/2014/main" id="{62AB0A39-98FB-4553-862E-FA64449E067B}"/>
            </a:ext>
          </a:extLst>
        </xdr:cNvPr>
        <xdr:cNvSpPr txBox="1"/>
      </xdr:nvSpPr>
      <xdr:spPr>
        <a:xfrm>
          <a:off x="1645294"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137177</xdr:rowOff>
    </xdr:from>
    <xdr:ext cx="405111" cy="259045"/>
    <xdr:sp macro="" textlink="">
      <xdr:nvSpPr>
        <xdr:cNvPr id="86" name="n_4aveValue【道路】&#10;有形固定資産減価償却率">
          <a:extLst>
            <a:ext uri="{FF2B5EF4-FFF2-40B4-BE49-F238E27FC236}">
              <a16:creationId xmlns:a16="http://schemas.microsoft.com/office/drawing/2014/main" id="{72673703-132F-40BE-AAD6-22FD602807D3}"/>
            </a:ext>
          </a:extLst>
        </xdr:cNvPr>
        <xdr:cNvSpPr txBox="1"/>
      </xdr:nvSpPr>
      <xdr:spPr>
        <a:xfrm>
          <a:off x="851544" y="641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170197</xdr:rowOff>
    </xdr:from>
    <xdr:ext cx="405111" cy="259045"/>
    <xdr:sp macro="" textlink="">
      <xdr:nvSpPr>
        <xdr:cNvPr id="87" name="n_1mainValue【道路】&#10;有形固定資産減価償却率">
          <a:extLst>
            <a:ext uri="{FF2B5EF4-FFF2-40B4-BE49-F238E27FC236}">
              <a16:creationId xmlns:a16="http://schemas.microsoft.com/office/drawing/2014/main" id="{361E4676-0701-430F-BF4D-CF43046822B5}"/>
            </a:ext>
          </a:extLst>
        </xdr:cNvPr>
        <xdr:cNvSpPr txBox="1"/>
      </xdr:nvSpPr>
      <xdr:spPr>
        <a:xfrm>
          <a:off x="3239144" y="578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44467</xdr:rowOff>
    </xdr:from>
    <xdr:ext cx="405111" cy="259045"/>
    <xdr:sp macro="" textlink="">
      <xdr:nvSpPr>
        <xdr:cNvPr id="88" name="n_2mainValue【道路】&#10;有形固定資産減価償却率">
          <a:extLst>
            <a:ext uri="{FF2B5EF4-FFF2-40B4-BE49-F238E27FC236}">
              <a16:creationId xmlns:a16="http://schemas.microsoft.com/office/drawing/2014/main" id="{CA4FFE8B-3EE2-4BC7-8C0F-C13278E2D4E8}"/>
            </a:ext>
          </a:extLst>
        </xdr:cNvPr>
        <xdr:cNvSpPr txBox="1"/>
      </xdr:nvSpPr>
      <xdr:spPr>
        <a:xfrm>
          <a:off x="2439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9" name="n_3mainValue【道路】&#10;有形固定資産減価償却率">
          <a:extLst>
            <a:ext uri="{FF2B5EF4-FFF2-40B4-BE49-F238E27FC236}">
              <a16:creationId xmlns:a16="http://schemas.microsoft.com/office/drawing/2014/main" id="{C97FC70E-3341-4E06-9B84-E9868224B17D}"/>
            </a:ext>
          </a:extLst>
        </xdr:cNvPr>
        <xdr:cNvSpPr txBox="1"/>
      </xdr:nvSpPr>
      <xdr:spPr>
        <a:xfrm>
          <a:off x="1645294" y="587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40657</xdr:rowOff>
    </xdr:from>
    <xdr:ext cx="405111" cy="259045"/>
    <xdr:sp macro="" textlink="">
      <xdr:nvSpPr>
        <xdr:cNvPr id="90" name="n_4mainValue【道路】&#10;有形固定資産減価償却率">
          <a:extLst>
            <a:ext uri="{FF2B5EF4-FFF2-40B4-BE49-F238E27FC236}">
              <a16:creationId xmlns:a16="http://schemas.microsoft.com/office/drawing/2014/main" id="{96518EBF-EA3C-4C01-A3AA-1B92D10CFD91}"/>
            </a:ext>
          </a:extLst>
        </xdr:cNvPr>
        <xdr:cNvSpPr txBox="1"/>
      </xdr:nvSpPr>
      <xdr:spPr>
        <a:xfrm>
          <a:off x="851544" y="582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8D80863-B2E2-46D9-8B4F-03FFFA358A36}"/>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C976FF1-8111-4965-BDE3-27275699DA08}"/>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943E7CB-5858-4A3D-86F2-C53CAF7791E7}"/>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8FCB896-B46F-4693-9690-9F2CFB5FB74A}"/>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EE52EDE-07D4-48E5-84C1-610127330BBE}"/>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5CB1FAB-4C9B-44C2-B40B-A0944BE4BE4E}"/>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79FACEE-D15E-4BAF-8250-762186D4A8AC}"/>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A119BC7-2D7E-407A-B308-3A9C7101F45C}"/>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0046D22-CA62-4A06-9C9B-6A4A6B4BF66F}"/>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7970051-E5FF-4682-99A3-AE145498B28E}"/>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EB4D1BB5-C71D-4398-8A20-F44C6358303D}"/>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80A6833D-16F6-42AC-9998-7ABCEE0ACFC6}"/>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56FB02C4-BDDD-4996-B4FB-E8E1B9CA279C}"/>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E4C6449D-FE47-4987-85D7-CE5D9890E3D5}"/>
            </a:ext>
          </a:extLst>
        </xdr:cNvPr>
        <xdr:cNvSpPr txBox="1"/>
      </xdr:nvSpPr>
      <xdr:spPr>
        <a:xfrm>
          <a:off x="54821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426B9A43-DA0B-4734-8F85-11EC79B41C4A}"/>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FEF6FA41-044B-4AF3-96F1-0D271CCC2C27}"/>
            </a:ext>
          </a:extLst>
        </xdr:cNvPr>
        <xdr:cNvSpPr txBox="1"/>
      </xdr:nvSpPr>
      <xdr:spPr>
        <a:xfrm>
          <a:off x="54821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E9D039D4-D06E-4B27-851E-1BADE109A17F}"/>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6D8623E7-6A86-41F0-834B-B0F5171FD046}"/>
            </a:ext>
          </a:extLst>
        </xdr:cNvPr>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615DC94D-30A4-489D-9089-716324FCBE7F}"/>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1E855455-4D1E-4FF5-B05C-6BCE8288E1EC}"/>
            </a:ext>
          </a:extLst>
        </xdr:cNvPr>
        <xdr:cNvSpPr txBox="1"/>
      </xdr:nvSpPr>
      <xdr:spPr>
        <a:xfrm>
          <a:off x="541803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77A32B8C-2D9A-45B6-8D21-D4A402E9BCC9}"/>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9263C07F-84E9-4D35-9548-4A0878349F38}"/>
            </a:ext>
          </a:extLst>
        </xdr:cNvPr>
        <xdr:cNvSpPr txBox="1"/>
      </xdr:nvSpPr>
      <xdr:spPr>
        <a:xfrm>
          <a:off x="541803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B44CFAF6-AF74-42EC-99B8-62A2B87360AA}"/>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1EBFE4A0-D08D-49AF-A4BA-7A2B6F3563AB}"/>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8EAA02A2-616C-4618-9F6E-A489275ED074}"/>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8F6DB9FE-A18F-4038-978F-C5850E84EB24}"/>
            </a:ext>
          </a:extLst>
        </xdr:cNvPr>
        <xdr:cNvCxnSpPr/>
      </xdr:nvCxnSpPr>
      <xdr:spPr>
        <a:xfrm flipV="1">
          <a:off x="9429115" y="5647770"/>
          <a:ext cx="0" cy="138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C6CE54C6-57C1-4B5A-A412-474378D4579F}"/>
            </a:ext>
          </a:extLst>
        </xdr:cNvPr>
        <xdr:cNvSpPr txBox="1"/>
      </xdr:nvSpPr>
      <xdr:spPr>
        <a:xfrm>
          <a:off x="9467850" y="703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66791359-442D-4E5F-9DED-AFC4E53908C7}"/>
            </a:ext>
          </a:extLst>
        </xdr:cNvPr>
        <xdr:cNvCxnSpPr/>
      </xdr:nvCxnSpPr>
      <xdr:spPr>
        <a:xfrm>
          <a:off x="9359900" y="70325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E4266189-6F6A-46B5-A0C9-A80106E54091}"/>
            </a:ext>
          </a:extLst>
        </xdr:cNvPr>
        <xdr:cNvSpPr txBox="1"/>
      </xdr:nvSpPr>
      <xdr:spPr>
        <a:xfrm>
          <a:off x="9467850" y="543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18669AA4-F426-4A17-82F9-ADAA3CD2CEC8}"/>
            </a:ext>
          </a:extLst>
        </xdr:cNvPr>
        <xdr:cNvCxnSpPr/>
      </xdr:nvCxnSpPr>
      <xdr:spPr>
        <a:xfrm>
          <a:off x="9359900" y="5647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140497</xdr:rowOff>
    </xdr:from>
    <xdr:ext cx="534377" cy="259045"/>
    <xdr:sp macro="" textlink="">
      <xdr:nvSpPr>
        <xdr:cNvPr id="121" name="【道路】&#10;一人当たり延長平均値テキスト">
          <a:extLst>
            <a:ext uri="{FF2B5EF4-FFF2-40B4-BE49-F238E27FC236}">
              <a16:creationId xmlns:a16="http://schemas.microsoft.com/office/drawing/2014/main" id="{C5EA1F83-3E5A-4F16-BEDE-F71B97D1F6F8}"/>
            </a:ext>
          </a:extLst>
        </xdr:cNvPr>
        <xdr:cNvSpPr txBox="1"/>
      </xdr:nvSpPr>
      <xdr:spPr>
        <a:xfrm>
          <a:off x="9467850" y="675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A51BAFBC-CE8B-45ED-BD7F-97ACD8BB10B5}"/>
            </a:ext>
          </a:extLst>
        </xdr:cNvPr>
        <xdr:cNvSpPr/>
      </xdr:nvSpPr>
      <xdr:spPr>
        <a:xfrm>
          <a:off x="9398000" y="67724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1F9FC2F2-2129-4D9A-A40A-0A4C83A15C58}"/>
            </a:ext>
          </a:extLst>
        </xdr:cNvPr>
        <xdr:cNvSpPr/>
      </xdr:nvSpPr>
      <xdr:spPr>
        <a:xfrm>
          <a:off x="8636000" y="677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34969932-4B15-4568-B3FB-8BF40A2C0440}"/>
            </a:ext>
          </a:extLst>
        </xdr:cNvPr>
        <xdr:cNvSpPr/>
      </xdr:nvSpPr>
      <xdr:spPr>
        <a:xfrm>
          <a:off x="7842250" y="67909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113933</xdr:rowOff>
    </xdr:from>
    <xdr:to>
      <xdr:col>41</xdr:col>
      <xdr:colOff>101600</xdr:colOff>
      <xdr:row>42</xdr:row>
      <xdr:rowOff>44083</xdr:rowOff>
    </xdr:to>
    <xdr:sp macro="" textlink="">
      <xdr:nvSpPr>
        <xdr:cNvPr id="125" name="フローチャート: 判断 124">
          <a:extLst>
            <a:ext uri="{FF2B5EF4-FFF2-40B4-BE49-F238E27FC236}">
              <a16:creationId xmlns:a16="http://schemas.microsoft.com/office/drawing/2014/main" id="{E6307D8B-C597-4913-8634-7183680FB8DB}"/>
            </a:ext>
          </a:extLst>
        </xdr:cNvPr>
        <xdr:cNvSpPr/>
      </xdr:nvSpPr>
      <xdr:spPr>
        <a:xfrm>
          <a:off x="7029450" y="68893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109503</xdr:rowOff>
    </xdr:from>
    <xdr:to>
      <xdr:col>36</xdr:col>
      <xdr:colOff>165100</xdr:colOff>
      <xdr:row>42</xdr:row>
      <xdr:rowOff>39653</xdr:rowOff>
    </xdr:to>
    <xdr:sp macro="" textlink="">
      <xdr:nvSpPr>
        <xdr:cNvPr id="126" name="フローチャート: 判断 125">
          <a:extLst>
            <a:ext uri="{FF2B5EF4-FFF2-40B4-BE49-F238E27FC236}">
              <a16:creationId xmlns:a16="http://schemas.microsoft.com/office/drawing/2014/main" id="{BE8ED6D3-7804-4258-A041-E7724C6402D9}"/>
            </a:ext>
          </a:extLst>
        </xdr:cNvPr>
        <xdr:cNvSpPr/>
      </xdr:nvSpPr>
      <xdr:spPr>
        <a:xfrm>
          <a:off x="6235700" y="68849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4CE9B64-C07F-47C7-B521-7BAAFFBB4887}"/>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DEE9BA3-48AE-432A-A219-DCEBE609493F}"/>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73386D9-FB35-4DCC-B726-12D2554F4AD6}"/>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CF9B276-B01A-4DA4-8422-6F67E24FF636}"/>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DE18712-6F4C-4CA7-A7D6-33752ED939A1}"/>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42109</xdr:rowOff>
    </xdr:from>
    <xdr:to>
      <xdr:col>55</xdr:col>
      <xdr:colOff>50800</xdr:colOff>
      <xdr:row>37</xdr:row>
      <xdr:rowOff>143709</xdr:rowOff>
    </xdr:to>
    <xdr:sp macro="" textlink="">
      <xdr:nvSpPr>
        <xdr:cNvPr id="132" name="楕円 131">
          <a:extLst>
            <a:ext uri="{FF2B5EF4-FFF2-40B4-BE49-F238E27FC236}">
              <a16:creationId xmlns:a16="http://schemas.microsoft.com/office/drawing/2014/main" id="{E8F5D71C-F272-4B25-A6B0-2715E8D16FEE}"/>
            </a:ext>
          </a:extLst>
        </xdr:cNvPr>
        <xdr:cNvSpPr/>
      </xdr:nvSpPr>
      <xdr:spPr>
        <a:xfrm>
          <a:off x="9398000" y="61571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64986</xdr:rowOff>
    </xdr:from>
    <xdr:ext cx="534377" cy="259045"/>
    <xdr:sp macro="" textlink="">
      <xdr:nvSpPr>
        <xdr:cNvPr id="133" name="【道路】&#10;一人当たり延長該当値テキスト">
          <a:extLst>
            <a:ext uri="{FF2B5EF4-FFF2-40B4-BE49-F238E27FC236}">
              <a16:creationId xmlns:a16="http://schemas.microsoft.com/office/drawing/2014/main" id="{99CC8801-2ED5-4D29-B7C4-0E538437E12B}"/>
            </a:ext>
          </a:extLst>
        </xdr:cNvPr>
        <xdr:cNvSpPr txBox="1"/>
      </xdr:nvSpPr>
      <xdr:spPr>
        <a:xfrm>
          <a:off x="9467850" y="601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26663</xdr:rowOff>
    </xdr:from>
    <xdr:to>
      <xdr:col>50</xdr:col>
      <xdr:colOff>165100</xdr:colOff>
      <xdr:row>38</xdr:row>
      <xdr:rowOff>128263</xdr:rowOff>
    </xdr:to>
    <xdr:sp macro="" textlink="">
      <xdr:nvSpPr>
        <xdr:cNvPr id="134" name="楕円 133">
          <a:extLst>
            <a:ext uri="{FF2B5EF4-FFF2-40B4-BE49-F238E27FC236}">
              <a16:creationId xmlns:a16="http://schemas.microsoft.com/office/drawing/2014/main" id="{2CD1AC80-F72E-46EF-9B8E-1B0F1A61CE8C}"/>
            </a:ext>
          </a:extLst>
        </xdr:cNvPr>
        <xdr:cNvSpPr/>
      </xdr:nvSpPr>
      <xdr:spPr>
        <a:xfrm>
          <a:off x="8636000" y="630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92909</xdr:rowOff>
    </xdr:from>
    <xdr:to>
      <xdr:col>55</xdr:col>
      <xdr:colOff>0</xdr:colOff>
      <xdr:row>38</xdr:row>
      <xdr:rowOff>77463</xdr:rowOff>
    </xdr:to>
    <xdr:cxnSp macro="">
      <xdr:nvCxnSpPr>
        <xdr:cNvPr id="135" name="直線コネクタ 134">
          <a:extLst>
            <a:ext uri="{FF2B5EF4-FFF2-40B4-BE49-F238E27FC236}">
              <a16:creationId xmlns:a16="http://schemas.microsoft.com/office/drawing/2014/main" id="{08C848D6-155E-40AB-BF73-155A3BC87781}"/>
            </a:ext>
          </a:extLst>
        </xdr:cNvPr>
        <xdr:cNvCxnSpPr/>
      </xdr:nvCxnSpPr>
      <xdr:spPr>
        <a:xfrm flipV="1">
          <a:off x="8686800" y="6207959"/>
          <a:ext cx="742950" cy="14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9648</xdr:rowOff>
    </xdr:from>
    <xdr:to>
      <xdr:col>46</xdr:col>
      <xdr:colOff>38100</xdr:colOff>
      <xdr:row>41</xdr:row>
      <xdr:rowOff>111248</xdr:rowOff>
    </xdr:to>
    <xdr:sp macro="" textlink="">
      <xdr:nvSpPr>
        <xdr:cNvPr id="136" name="楕円 135">
          <a:extLst>
            <a:ext uri="{FF2B5EF4-FFF2-40B4-BE49-F238E27FC236}">
              <a16:creationId xmlns:a16="http://schemas.microsoft.com/office/drawing/2014/main" id="{1198911E-BEED-45D8-B953-B61360A1C4F9}"/>
            </a:ext>
          </a:extLst>
        </xdr:cNvPr>
        <xdr:cNvSpPr/>
      </xdr:nvSpPr>
      <xdr:spPr>
        <a:xfrm>
          <a:off x="7842250" y="67850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77463</xdr:rowOff>
    </xdr:from>
    <xdr:to>
      <xdr:col>50</xdr:col>
      <xdr:colOff>114300</xdr:colOff>
      <xdr:row>41</xdr:row>
      <xdr:rowOff>60448</xdr:rowOff>
    </xdr:to>
    <xdr:cxnSp macro="">
      <xdr:nvCxnSpPr>
        <xdr:cNvPr id="137" name="直線コネクタ 136">
          <a:extLst>
            <a:ext uri="{FF2B5EF4-FFF2-40B4-BE49-F238E27FC236}">
              <a16:creationId xmlns:a16="http://schemas.microsoft.com/office/drawing/2014/main" id="{376C560A-5D39-499C-B5A7-5FBCFA3F1C95}"/>
            </a:ext>
          </a:extLst>
        </xdr:cNvPr>
        <xdr:cNvCxnSpPr/>
      </xdr:nvCxnSpPr>
      <xdr:spPr>
        <a:xfrm flipV="1">
          <a:off x="7886700" y="6357613"/>
          <a:ext cx="800100" cy="47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10878</xdr:rowOff>
    </xdr:from>
    <xdr:to>
      <xdr:col>41</xdr:col>
      <xdr:colOff>101600</xdr:colOff>
      <xdr:row>41</xdr:row>
      <xdr:rowOff>112478</xdr:rowOff>
    </xdr:to>
    <xdr:sp macro="" textlink="">
      <xdr:nvSpPr>
        <xdr:cNvPr id="138" name="楕円 137">
          <a:extLst>
            <a:ext uri="{FF2B5EF4-FFF2-40B4-BE49-F238E27FC236}">
              <a16:creationId xmlns:a16="http://schemas.microsoft.com/office/drawing/2014/main" id="{89ED2217-4BBF-4292-A5B2-721A3A6F441E}"/>
            </a:ext>
          </a:extLst>
        </xdr:cNvPr>
        <xdr:cNvSpPr/>
      </xdr:nvSpPr>
      <xdr:spPr>
        <a:xfrm>
          <a:off x="7029450" y="678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60448</xdr:rowOff>
    </xdr:from>
    <xdr:to>
      <xdr:col>45</xdr:col>
      <xdr:colOff>177800</xdr:colOff>
      <xdr:row>41</xdr:row>
      <xdr:rowOff>61678</xdr:rowOff>
    </xdr:to>
    <xdr:cxnSp macro="">
      <xdr:nvCxnSpPr>
        <xdr:cNvPr id="139" name="直線コネクタ 138">
          <a:extLst>
            <a:ext uri="{FF2B5EF4-FFF2-40B4-BE49-F238E27FC236}">
              <a16:creationId xmlns:a16="http://schemas.microsoft.com/office/drawing/2014/main" id="{F6CCA360-ABA8-46C8-B453-6E6335EF5C20}"/>
            </a:ext>
          </a:extLst>
        </xdr:cNvPr>
        <xdr:cNvCxnSpPr/>
      </xdr:nvCxnSpPr>
      <xdr:spPr>
        <a:xfrm flipV="1">
          <a:off x="7080250" y="6835898"/>
          <a:ext cx="806450" cy="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10192</xdr:rowOff>
    </xdr:from>
    <xdr:to>
      <xdr:col>36</xdr:col>
      <xdr:colOff>165100</xdr:colOff>
      <xdr:row>41</xdr:row>
      <xdr:rowOff>111792</xdr:rowOff>
    </xdr:to>
    <xdr:sp macro="" textlink="">
      <xdr:nvSpPr>
        <xdr:cNvPr id="140" name="楕円 139">
          <a:extLst>
            <a:ext uri="{FF2B5EF4-FFF2-40B4-BE49-F238E27FC236}">
              <a16:creationId xmlns:a16="http://schemas.microsoft.com/office/drawing/2014/main" id="{6B699188-037D-43C1-80D5-86365CDC7883}"/>
            </a:ext>
          </a:extLst>
        </xdr:cNvPr>
        <xdr:cNvSpPr/>
      </xdr:nvSpPr>
      <xdr:spPr>
        <a:xfrm>
          <a:off x="6235700" y="67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60992</xdr:rowOff>
    </xdr:from>
    <xdr:to>
      <xdr:col>41</xdr:col>
      <xdr:colOff>50800</xdr:colOff>
      <xdr:row>41</xdr:row>
      <xdr:rowOff>61678</xdr:rowOff>
    </xdr:to>
    <xdr:cxnSp macro="">
      <xdr:nvCxnSpPr>
        <xdr:cNvPr id="141" name="直線コネクタ 140">
          <a:extLst>
            <a:ext uri="{FF2B5EF4-FFF2-40B4-BE49-F238E27FC236}">
              <a16:creationId xmlns:a16="http://schemas.microsoft.com/office/drawing/2014/main" id="{0909D63C-8F8B-4A3E-BF15-B1A2DA81D7BE}"/>
            </a:ext>
          </a:extLst>
        </xdr:cNvPr>
        <xdr:cNvCxnSpPr/>
      </xdr:nvCxnSpPr>
      <xdr:spPr>
        <a:xfrm>
          <a:off x="6286500" y="6836442"/>
          <a:ext cx="79375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95561</xdr:rowOff>
    </xdr:from>
    <xdr:ext cx="534377" cy="259045"/>
    <xdr:sp macro="" textlink="">
      <xdr:nvSpPr>
        <xdr:cNvPr id="142" name="n_1aveValue【道路】&#10;一人当たり延長">
          <a:extLst>
            <a:ext uri="{FF2B5EF4-FFF2-40B4-BE49-F238E27FC236}">
              <a16:creationId xmlns:a16="http://schemas.microsoft.com/office/drawing/2014/main" id="{FD5473E3-C440-4D82-8FE1-F9186E35AA51}"/>
            </a:ext>
          </a:extLst>
        </xdr:cNvPr>
        <xdr:cNvSpPr txBox="1"/>
      </xdr:nvSpPr>
      <xdr:spPr>
        <a:xfrm>
          <a:off x="8425961" y="687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108243</xdr:rowOff>
    </xdr:from>
    <xdr:ext cx="534377" cy="259045"/>
    <xdr:sp macro="" textlink="">
      <xdr:nvSpPr>
        <xdr:cNvPr id="143" name="n_2aveValue【道路】&#10;一人当たり延長">
          <a:extLst>
            <a:ext uri="{FF2B5EF4-FFF2-40B4-BE49-F238E27FC236}">
              <a16:creationId xmlns:a16="http://schemas.microsoft.com/office/drawing/2014/main" id="{3EE771A0-20AE-44B0-AA22-495B59326BCA}"/>
            </a:ext>
          </a:extLst>
        </xdr:cNvPr>
        <xdr:cNvSpPr txBox="1"/>
      </xdr:nvSpPr>
      <xdr:spPr>
        <a:xfrm>
          <a:off x="7644911" y="688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35210</xdr:rowOff>
    </xdr:from>
    <xdr:ext cx="469744" cy="259045"/>
    <xdr:sp macro="" textlink="">
      <xdr:nvSpPr>
        <xdr:cNvPr id="144" name="n_3aveValue【道路】&#10;一人当たり延長">
          <a:extLst>
            <a:ext uri="{FF2B5EF4-FFF2-40B4-BE49-F238E27FC236}">
              <a16:creationId xmlns:a16="http://schemas.microsoft.com/office/drawing/2014/main" id="{65A3F94A-09BF-4463-90C4-A6EE7F12C618}"/>
            </a:ext>
          </a:extLst>
        </xdr:cNvPr>
        <xdr:cNvSpPr txBox="1"/>
      </xdr:nvSpPr>
      <xdr:spPr>
        <a:xfrm>
          <a:off x="6864427" y="697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30780</xdr:rowOff>
    </xdr:from>
    <xdr:ext cx="469744" cy="259045"/>
    <xdr:sp macro="" textlink="">
      <xdr:nvSpPr>
        <xdr:cNvPr id="145" name="n_4aveValue【道路】&#10;一人当たり延長">
          <a:extLst>
            <a:ext uri="{FF2B5EF4-FFF2-40B4-BE49-F238E27FC236}">
              <a16:creationId xmlns:a16="http://schemas.microsoft.com/office/drawing/2014/main" id="{7BAE09F8-B18A-4158-BC1F-4C79D0D5C431}"/>
            </a:ext>
          </a:extLst>
        </xdr:cNvPr>
        <xdr:cNvSpPr txBox="1"/>
      </xdr:nvSpPr>
      <xdr:spPr>
        <a:xfrm>
          <a:off x="6070677" y="697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144790</xdr:rowOff>
    </xdr:from>
    <xdr:ext cx="534377" cy="259045"/>
    <xdr:sp macro="" textlink="">
      <xdr:nvSpPr>
        <xdr:cNvPr id="146" name="n_1mainValue【道路】&#10;一人当たり延長">
          <a:extLst>
            <a:ext uri="{FF2B5EF4-FFF2-40B4-BE49-F238E27FC236}">
              <a16:creationId xmlns:a16="http://schemas.microsoft.com/office/drawing/2014/main" id="{06662F8A-FE4F-49A2-ACAD-5D15CC3C3AB3}"/>
            </a:ext>
          </a:extLst>
        </xdr:cNvPr>
        <xdr:cNvSpPr txBox="1"/>
      </xdr:nvSpPr>
      <xdr:spPr>
        <a:xfrm>
          <a:off x="8425961" y="609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127775</xdr:rowOff>
    </xdr:from>
    <xdr:ext cx="534377" cy="259045"/>
    <xdr:sp macro="" textlink="">
      <xdr:nvSpPr>
        <xdr:cNvPr id="147" name="n_2mainValue【道路】&#10;一人当たり延長">
          <a:extLst>
            <a:ext uri="{FF2B5EF4-FFF2-40B4-BE49-F238E27FC236}">
              <a16:creationId xmlns:a16="http://schemas.microsoft.com/office/drawing/2014/main" id="{E417CBC2-45C5-4C23-9CB4-08C762412448}"/>
            </a:ext>
          </a:extLst>
        </xdr:cNvPr>
        <xdr:cNvSpPr txBox="1"/>
      </xdr:nvSpPr>
      <xdr:spPr>
        <a:xfrm>
          <a:off x="7644911" y="657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129005</xdr:rowOff>
    </xdr:from>
    <xdr:ext cx="534377" cy="259045"/>
    <xdr:sp macro="" textlink="">
      <xdr:nvSpPr>
        <xdr:cNvPr id="148" name="n_3mainValue【道路】&#10;一人当たり延長">
          <a:extLst>
            <a:ext uri="{FF2B5EF4-FFF2-40B4-BE49-F238E27FC236}">
              <a16:creationId xmlns:a16="http://schemas.microsoft.com/office/drawing/2014/main" id="{86D6E365-6F59-44E9-AF35-94FAB38E4179}"/>
            </a:ext>
          </a:extLst>
        </xdr:cNvPr>
        <xdr:cNvSpPr txBox="1"/>
      </xdr:nvSpPr>
      <xdr:spPr>
        <a:xfrm>
          <a:off x="6851161" y="657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128319</xdr:rowOff>
    </xdr:from>
    <xdr:ext cx="534377" cy="259045"/>
    <xdr:sp macro="" textlink="">
      <xdr:nvSpPr>
        <xdr:cNvPr id="149" name="n_4mainValue【道路】&#10;一人当たり延長">
          <a:extLst>
            <a:ext uri="{FF2B5EF4-FFF2-40B4-BE49-F238E27FC236}">
              <a16:creationId xmlns:a16="http://schemas.microsoft.com/office/drawing/2014/main" id="{A85AE822-905B-4122-B439-9DFE988AC9D9}"/>
            </a:ext>
          </a:extLst>
        </xdr:cNvPr>
        <xdr:cNvSpPr txBox="1"/>
      </xdr:nvSpPr>
      <xdr:spPr>
        <a:xfrm>
          <a:off x="6038361" y="657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E0292230-8F5A-4E19-B3C8-91080CAD20D1}"/>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D5284022-E4C5-4B88-896A-2F0DBC5D7F08}"/>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5DAC9C0E-A2B6-44FE-A64C-661E50B1BD13}"/>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8D6715BD-0B85-4E54-9E1A-782479698878}"/>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F19F0BD6-55E5-422C-B6B3-7F502CD1C82F}"/>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B37DBD2-2899-408D-AA95-676ADD3F9D7D}"/>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D06EAB41-FA3A-49D1-A3FB-D3664A445C9E}"/>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D76565E2-ACEF-4DEE-AE71-1D9854FA2A6E}"/>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DFFB9756-7DCB-4A73-B05E-18A38853E888}"/>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1FA6F7BB-D846-445E-A14C-7FA31AD18E6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89E80FB5-8C8B-435C-B9C6-26CDC6548D6C}"/>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748C229F-9A49-4571-B880-A6B481A16208}"/>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EA16CE77-5AF6-4794-BD49-8BD64B273163}"/>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65CFEC09-4191-47C2-B4B7-85A77068A6B1}"/>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2EA38495-DB7A-48F0-B111-9032AD96ABAA}"/>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B557D875-F168-45DF-9372-2AE719C6CAA0}"/>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DEC95CA1-4C33-4252-B911-177E9CE34CAA}"/>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FE21C7A6-4863-45ED-8BFC-41303456B23A}"/>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8D0E8080-985F-4AFC-89C8-1C76262873D0}"/>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FD4E342D-DF3F-469A-82EF-3387ED70F708}"/>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8249FBD2-D802-4AFE-82DA-6E3AF8DDE6F8}"/>
            </a:ext>
          </a:extLst>
        </xdr:cNvPr>
        <xdr:cNvSpPr txBox="1"/>
      </xdr:nvSpPr>
      <xdr:spPr>
        <a:xfrm>
          <a:off x="38496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09E0C61-3F4E-4808-88EE-5C47FBF0E83B}"/>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EBAC819-F11D-4617-B8B5-6E846F57F466}"/>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B6B88B8F-2446-4572-BEFB-44867284743E}"/>
            </a:ext>
          </a:extLst>
        </xdr:cNvPr>
        <xdr:cNvCxnSpPr/>
      </xdr:nvCxnSpPr>
      <xdr:spPr>
        <a:xfrm flipV="1">
          <a:off x="4177665" y="9368155"/>
          <a:ext cx="0" cy="1372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64DCFDE-6A8A-4FC9-96FD-B3AAB92A7188}"/>
            </a:ext>
          </a:extLst>
        </xdr:cNvPr>
        <xdr:cNvSpPr txBox="1"/>
      </xdr:nvSpPr>
      <xdr:spPr>
        <a:xfrm>
          <a:off x="4216400" y="1073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8D3577AC-9913-4E6C-9386-488B9047AFB5}"/>
            </a:ext>
          </a:extLst>
        </xdr:cNvPr>
        <xdr:cNvCxnSpPr/>
      </xdr:nvCxnSpPr>
      <xdr:spPr>
        <a:xfrm>
          <a:off x="4108450" y="107403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6FBCD544-7A72-433D-8523-3DFE946F6F2B}"/>
            </a:ext>
          </a:extLst>
        </xdr:cNvPr>
        <xdr:cNvSpPr txBox="1"/>
      </xdr:nvSpPr>
      <xdr:spPr>
        <a:xfrm>
          <a:off x="4216400" y="9149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79B2EB5A-BFA3-46F5-9868-43B481F66808}"/>
            </a:ext>
          </a:extLst>
        </xdr:cNvPr>
        <xdr:cNvCxnSpPr/>
      </xdr:nvCxnSpPr>
      <xdr:spPr>
        <a:xfrm>
          <a:off x="4108450" y="9368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F3347BC-18E3-4B07-8D40-839031EA9C28}"/>
            </a:ext>
          </a:extLst>
        </xdr:cNvPr>
        <xdr:cNvSpPr txBox="1"/>
      </xdr:nvSpPr>
      <xdr:spPr>
        <a:xfrm>
          <a:off x="42164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E4AF441B-4125-4326-B6AE-91E5C899BE18}"/>
            </a:ext>
          </a:extLst>
        </xdr:cNvPr>
        <xdr:cNvSpPr/>
      </xdr:nvSpPr>
      <xdr:spPr>
        <a:xfrm>
          <a:off x="41275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80FB44EC-61B9-4A9C-888D-232E2F544276}"/>
            </a:ext>
          </a:extLst>
        </xdr:cNvPr>
        <xdr:cNvSpPr/>
      </xdr:nvSpPr>
      <xdr:spPr>
        <a:xfrm>
          <a:off x="3384550" y="10243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CB0D3B10-4DF9-4686-8526-782DF8DC4DB4}"/>
            </a:ext>
          </a:extLst>
        </xdr:cNvPr>
        <xdr:cNvSpPr/>
      </xdr:nvSpPr>
      <xdr:spPr>
        <a:xfrm>
          <a:off x="2571750" y="10213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13970</xdr:rowOff>
    </xdr:from>
    <xdr:to>
      <xdr:col>10</xdr:col>
      <xdr:colOff>165100</xdr:colOff>
      <xdr:row>62</xdr:row>
      <xdr:rowOff>115570</xdr:rowOff>
    </xdr:to>
    <xdr:sp macro="" textlink="">
      <xdr:nvSpPr>
        <xdr:cNvPr id="182" name="フローチャート: 判断 181">
          <a:extLst>
            <a:ext uri="{FF2B5EF4-FFF2-40B4-BE49-F238E27FC236}">
              <a16:creationId xmlns:a16="http://schemas.microsoft.com/office/drawing/2014/main" id="{84971F77-C331-4E14-BB20-1D97059066BD}"/>
            </a:ext>
          </a:extLst>
        </xdr:cNvPr>
        <xdr:cNvSpPr/>
      </xdr:nvSpPr>
      <xdr:spPr>
        <a:xfrm>
          <a:off x="1778000" y="1025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135890</xdr:rowOff>
    </xdr:from>
    <xdr:to>
      <xdr:col>6</xdr:col>
      <xdr:colOff>38100</xdr:colOff>
      <xdr:row>62</xdr:row>
      <xdr:rowOff>66040</xdr:rowOff>
    </xdr:to>
    <xdr:sp macro="" textlink="">
      <xdr:nvSpPr>
        <xdr:cNvPr id="183" name="フローチャート: 判断 182">
          <a:extLst>
            <a:ext uri="{FF2B5EF4-FFF2-40B4-BE49-F238E27FC236}">
              <a16:creationId xmlns:a16="http://schemas.microsoft.com/office/drawing/2014/main" id="{59518C31-AA9D-4519-8460-EA93E931F3A9}"/>
            </a:ext>
          </a:extLst>
        </xdr:cNvPr>
        <xdr:cNvSpPr/>
      </xdr:nvSpPr>
      <xdr:spPr>
        <a:xfrm>
          <a:off x="984250" y="102133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6ADB50E-55AC-41FA-8A99-00A78184C72F}"/>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6705138-A6A2-4524-A972-98505FF085E5}"/>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91BE2AC-AF3F-4D86-8005-391B30D8E122}"/>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EC408B3-CD16-41B9-B94A-E39AECB5FCBB}"/>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5E9D6A8-51EA-49D6-86A4-0D04C2B5DC59}"/>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67310</xdr:rowOff>
    </xdr:from>
    <xdr:to>
      <xdr:col>24</xdr:col>
      <xdr:colOff>114300</xdr:colOff>
      <xdr:row>61</xdr:row>
      <xdr:rowOff>168910</xdr:rowOff>
    </xdr:to>
    <xdr:sp macro="" textlink="">
      <xdr:nvSpPr>
        <xdr:cNvPr id="189" name="楕円 188">
          <a:extLst>
            <a:ext uri="{FF2B5EF4-FFF2-40B4-BE49-F238E27FC236}">
              <a16:creationId xmlns:a16="http://schemas.microsoft.com/office/drawing/2014/main" id="{3B84AB80-10ED-436C-841F-D56617A00222}"/>
            </a:ext>
          </a:extLst>
        </xdr:cNvPr>
        <xdr:cNvSpPr/>
      </xdr:nvSpPr>
      <xdr:spPr>
        <a:xfrm>
          <a:off x="4127500" y="10144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90187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B8D973D-283F-49C7-BD94-46A51DDC59C8}"/>
            </a:ext>
          </a:extLst>
        </xdr:cNvPr>
        <xdr:cNvSpPr txBox="1"/>
      </xdr:nvSpPr>
      <xdr:spPr>
        <a:xfrm>
          <a:off x="4216400" y="10002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27305</xdr:rowOff>
    </xdr:from>
    <xdr:to>
      <xdr:col>20</xdr:col>
      <xdr:colOff>38100</xdr:colOff>
      <xdr:row>61</xdr:row>
      <xdr:rowOff>128905</xdr:rowOff>
    </xdr:to>
    <xdr:sp macro="" textlink="">
      <xdr:nvSpPr>
        <xdr:cNvPr id="191" name="楕円 190">
          <a:extLst>
            <a:ext uri="{FF2B5EF4-FFF2-40B4-BE49-F238E27FC236}">
              <a16:creationId xmlns:a16="http://schemas.microsoft.com/office/drawing/2014/main" id="{29EE8C91-328E-4C15-AF50-38AEC682BE8D}"/>
            </a:ext>
          </a:extLst>
        </xdr:cNvPr>
        <xdr:cNvSpPr/>
      </xdr:nvSpPr>
      <xdr:spPr>
        <a:xfrm>
          <a:off x="3384550" y="101047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78105</xdr:rowOff>
    </xdr:from>
    <xdr:to>
      <xdr:col>24</xdr:col>
      <xdr:colOff>63500</xdr:colOff>
      <xdr:row>61</xdr:row>
      <xdr:rowOff>118110</xdr:rowOff>
    </xdr:to>
    <xdr:cxnSp macro="">
      <xdr:nvCxnSpPr>
        <xdr:cNvPr id="192" name="直線コネクタ 191">
          <a:extLst>
            <a:ext uri="{FF2B5EF4-FFF2-40B4-BE49-F238E27FC236}">
              <a16:creationId xmlns:a16="http://schemas.microsoft.com/office/drawing/2014/main" id="{677C3C0A-6C98-4CF7-80C0-42F823AEE29B}"/>
            </a:ext>
          </a:extLst>
        </xdr:cNvPr>
        <xdr:cNvCxnSpPr/>
      </xdr:nvCxnSpPr>
      <xdr:spPr>
        <a:xfrm>
          <a:off x="3429000" y="10155555"/>
          <a:ext cx="7493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166370</xdr:rowOff>
    </xdr:from>
    <xdr:to>
      <xdr:col>15</xdr:col>
      <xdr:colOff>101600</xdr:colOff>
      <xdr:row>61</xdr:row>
      <xdr:rowOff>96520</xdr:rowOff>
    </xdr:to>
    <xdr:sp macro="" textlink="">
      <xdr:nvSpPr>
        <xdr:cNvPr id="193" name="楕円 192">
          <a:extLst>
            <a:ext uri="{FF2B5EF4-FFF2-40B4-BE49-F238E27FC236}">
              <a16:creationId xmlns:a16="http://schemas.microsoft.com/office/drawing/2014/main" id="{7405A368-E575-4B8D-8EF2-2566EAF56DE3}"/>
            </a:ext>
          </a:extLst>
        </xdr:cNvPr>
        <xdr:cNvSpPr/>
      </xdr:nvSpPr>
      <xdr:spPr>
        <a:xfrm>
          <a:off x="2571750" y="10078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45720</xdr:rowOff>
    </xdr:from>
    <xdr:to>
      <xdr:col>19</xdr:col>
      <xdr:colOff>177800</xdr:colOff>
      <xdr:row>61</xdr:row>
      <xdr:rowOff>78105</xdr:rowOff>
    </xdr:to>
    <xdr:cxnSp macro="">
      <xdr:nvCxnSpPr>
        <xdr:cNvPr id="194" name="直線コネクタ 193">
          <a:extLst>
            <a:ext uri="{FF2B5EF4-FFF2-40B4-BE49-F238E27FC236}">
              <a16:creationId xmlns:a16="http://schemas.microsoft.com/office/drawing/2014/main" id="{0B5FF450-4331-477D-AF7F-5B917420745A}"/>
            </a:ext>
          </a:extLst>
        </xdr:cNvPr>
        <xdr:cNvCxnSpPr/>
      </xdr:nvCxnSpPr>
      <xdr:spPr>
        <a:xfrm>
          <a:off x="2622550" y="10123170"/>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95" name="楕円 194">
          <a:extLst>
            <a:ext uri="{FF2B5EF4-FFF2-40B4-BE49-F238E27FC236}">
              <a16:creationId xmlns:a16="http://schemas.microsoft.com/office/drawing/2014/main" id="{D90295CE-E347-4CF0-A154-20A65B62FD98}"/>
            </a:ext>
          </a:extLst>
        </xdr:cNvPr>
        <xdr:cNvSpPr/>
      </xdr:nvSpPr>
      <xdr:spPr>
        <a:xfrm>
          <a:off x="1778000" y="10046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13335</xdr:rowOff>
    </xdr:from>
    <xdr:to>
      <xdr:col>15</xdr:col>
      <xdr:colOff>50800</xdr:colOff>
      <xdr:row>61</xdr:row>
      <xdr:rowOff>45720</xdr:rowOff>
    </xdr:to>
    <xdr:cxnSp macro="">
      <xdr:nvCxnSpPr>
        <xdr:cNvPr id="196" name="直線コネクタ 195">
          <a:extLst>
            <a:ext uri="{FF2B5EF4-FFF2-40B4-BE49-F238E27FC236}">
              <a16:creationId xmlns:a16="http://schemas.microsoft.com/office/drawing/2014/main" id="{BD4DC066-80CB-41BA-A45E-CC039BAC80AC}"/>
            </a:ext>
          </a:extLst>
        </xdr:cNvPr>
        <xdr:cNvCxnSpPr/>
      </xdr:nvCxnSpPr>
      <xdr:spPr>
        <a:xfrm>
          <a:off x="1828800" y="10090785"/>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105410</xdr:rowOff>
    </xdr:from>
    <xdr:to>
      <xdr:col>6</xdr:col>
      <xdr:colOff>38100</xdr:colOff>
      <xdr:row>61</xdr:row>
      <xdr:rowOff>35560</xdr:rowOff>
    </xdr:to>
    <xdr:sp macro="" textlink="">
      <xdr:nvSpPr>
        <xdr:cNvPr id="197" name="楕円 196">
          <a:extLst>
            <a:ext uri="{FF2B5EF4-FFF2-40B4-BE49-F238E27FC236}">
              <a16:creationId xmlns:a16="http://schemas.microsoft.com/office/drawing/2014/main" id="{82AE1BAA-8432-4C96-AAFF-AA5963B498FE}"/>
            </a:ext>
          </a:extLst>
        </xdr:cNvPr>
        <xdr:cNvSpPr/>
      </xdr:nvSpPr>
      <xdr:spPr>
        <a:xfrm>
          <a:off x="984250" y="100177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156210</xdr:rowOff>
    </xdr:from>
    <xdr:to>
      <xdr:col>10</xdr:col>
      <xdr:colOff>114300</xdr:colOff>
      <xdr:row>61</xdr:row>
      <xdr:rowOff>13335</xdr:rowOff>
    </xdr:to>
    <xdr:cxnSp macro="">
      <xdr:nvCxnSpPr>
        <xdr:cNvPr id="198" name="直線コネクタ 197">
          <a:extLst>
            <a:ext uri="{FF2B5EF4-FFF2-40B4-BE49-F238E27FC236}">
              <a16:creationId xmlns:a16="http://schemas.microsoft.com/office/drawing/2014/main" id="{83AAD714-A991-4BF9-ACA8-1AB9F97E0431}"/>
            </a:ext>
          </a:extLst>
        </xdr:cNvPr>
        <xdr:cNvCxnSpPr/>
      </xdr:nvCxnSpPr>
      <xdr:spPr>
        <a:xfrm>
          <a:off x="1028700" y="10068560"/>
          <a:ext cx="8001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87647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62A9F77-3864-400F-A86D-667110D1D56B}"/>
            </a:ext>
          </a:extLst>
        </xdr:cNvPr>
        <xdr:cNvSpPr txBox="1"/>
      </xdr:nvSpPr>
      <xdr:spPr>
        <a:xfrm>
          <a:off x="3239144" y="1033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50A6C68-C281-4026-B0A0-37CBB1FAAD55}"/>
            </a:ext>
          </a:extLst>
        </xdr:cNvPr>
        <xdr:cNvSpPr txBox="1"/>
      </xdr:nvSpPr>
      <xdr:spPr>
        <a:xfrm>
          <a:off x="2439044" y="1029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106697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F674103-EF8F-4DEB-A115-1584715C2526}"/>
            </a:ext>
          </a:extLst>
        </xdr:cNvPr>
        <xdr:cNvSpPr txBox="1"/>
      </xdr:nvSpPr>
      <xdr:spPr>
        <a:xfrm>
          <a:off x="1645294" y="1034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57167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0DAAD20-7404-4DCC-AABE-5795C21323B3}"/>
            </a:ext>
          </a:extLst>
        </xdr:cNvPr>
        <xdr:cNvSpPr txBox="1"/>
      </xdr:nvSpPr>
      <xdr:spPr>
        <a:xfrm>
          <a:off x="851544" y="1029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145432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70AB619-86DB-46D9-857C-DF49F143A959}"/>
            </a:ext>
          </a:extLst>
        </xdr:cNvPr>
        <xdr:cNvSpPr txBox="1"/>
      </xdr:nvSpPr>
      <xdr:spPr>
        <a:xfrm>
          <a:off x="3239144" y="989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113047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A5FE187-DF16-4137-B4A1-36E13F184D18}"/>
            </a:ext>
          </a:extLst>
        </xdr:cNvPr>
        <xdr:cNvSpPr txBox="1"/>
      </xdr:nvSpPr>
      <xdr:spPr>
        <a:xfrm>
          <a:off x="2439044" y="986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53F26F6-3957-496A-80CA-9AFB240C654F}"/>
            </a:ext>
          </a:extLst>
        </xdr:cNvPr>
        <xdr:cNvSpPr txBox="1"/>
      </xdr:nvSpPr>
      <xdr:spPr>
        <a:xfrm>
          <a:off x="1645294" y="982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52087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2486A9D-4B85-4905-A566-988F44A9AE89}"/>
            </a:ext>
          </a:extLst>
        </xdr:cNvPr>
        <xdr:cNvSpPr txBox="1"/>
      </xdr:nvSpPr>
      <xdr:spPr>
        <a:xfrm>
          <a:off x="851544" y="979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6EF5EE1-C23A-43B0-9FA1-0F67D4007DAE}"/>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3807AD0-4336-49F5-9F69-9F07D0DF57D3}"/>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AB2D9B78-6CF8-4F62-B199-8D22E193768E}"/>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A5FA16E-5EC9-4DDD-A893-78DB956BC07D}"/>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D547900-B076-4F6B-BCEF-D26FFC39778C}"/>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005F11D-E204-4ECC-9F0F-866F07D5E89B}"/>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7FEE015-D501-4A5B-A706-C1367E151AFA}"/>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CA1161B-81AB-4E11-82D7-17A6C5A764DF}"/>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E89F81E-0A1F-4677-97AC-728C065CCACE}"/>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0BE1CED-B8A9-46AC-9248-CE582CCA1C8D}"/>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64CB7A22-8309-49FE-96C8-D960B857AFA0}"/>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029037DB-9A27-4CF8-95FD-E9FBA16C2616}"/>
            </a:ext>
          </a:extLst>
        </xdr:cNvPr>
        <xdr:cNvSpPr txBox="1"/>
      </xdr:nvSpPr>
      <xdr:spPr>
        <a:xfrm>
          <a:off x="5726564"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3E366BAA-D902-4A27-BC5B-37E84113E349}"/>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78242A27-E3EE-44C2-8A0F-E53F188C6CBD}"/>
            </a:ext>
          </a:extLst>
        </xdr:cNvPr>
        <xdr:cNvSpPr txBox="1"/>
      </xdr:nvSpPr>
      <xdr:spPr>
        <a:xfrm>
          <a:off x="5418031" y="9998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FEE1137E-2F19-4987-9E21-F85B388D7DEE}"/>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59207982-10F1-4CC2-B70D-435C038591B6}"/>
            </a:ext>
          </a:extLst>
        </xdr:cNvPr>
        <xdr:cNvSpPr txBox="1"/>
      </xdr:nvSpPr>
      <xdr:spPr>
        <a:xfrm>
          <a:off x="5418031" y="956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CA0AE3DE-EE69-498C-8C96-E049239EC5AA}"/>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64A5073F-EE61-4076-B71A-9EA20B13D1B9}"/>
            </a:ext>
          </a:extLst>
        </xdr:cNvPr>
        <xdr:cNvSpPr txBox="1"/>
      </xdr:nvSpPr>
      <xdr:spPr>
        <a:xfrm>
          <a:off x="5418031" y="9116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1CDC957-0EC5-4733-A20B-D3E4F3349BD3}"/>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854DEA79-759B-48AC-AECE-EC0791C62695}"/>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4A44498C-0003-42C8-8197-F65E4EFC59BF}"/>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50054397-C291-41D4-9F75-75E7C3FBCFD4}"/>
            </a:ext>
          </a:extLst>
        </xdr:cNvPr>
        <xdr:cNvCxnSpPr/>
      </xdr:nvCxnSpPr>
      <xdr:spPr>
        <a:xfrm flipV="1">
          <a:off x="9429115" y="9236517"/>
          <a:ext cx="0" cy="1334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48A24D14-5781-4AE8-9AA5-C1FB302457AC}"/>
            </a:ext>
          </a:extLst>
        </xdr:cNvPr>
        <xdr:cNvSpPr txBox="1"/>
      </xdr:nvSpPr>
      <xdr:spPr>
        <a:xfrm>
          <a:off x="9467850" y="1057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FC29F0E3-431E-48C4-AD5E-7DF827C7D0AB}"/>
            </a:ext>
          </a:extLst>
        </xdr:cNvPr>
        <xdr:cNvCxnSpPr/>
      </xdr:nvCxnSpPr>
      <xdr:spPr>
        <a:xfrm>
          <a:off x="9359900" y="105712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ECE05DFA-C8AB-4330-872D-8FD5D1977330}"/>
            </a:ext>
          </a:extLst>
        </xdr:cNvPr>
        <xdr:cNvSpPr txBox="1"/>
      </xdr:nvSpPr>
      <xdr:spPr>
        <a:xfrm>
          <a:off x="9467850" y="901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49C8AD03-AC44-4CDB-B700-66FCF918563A}"/>
            </a:ext>
          </a:extLst>
        </xdr:cNvPr>
        <xdr:cNvCxnSpPr/>
      </xdr:nvCxnSpPr>
      <xdr:spPr>
        <a:xfrm>
          <a:off x="9359900" y="92365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167918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BF42BCF2-823C-41B4-9BDF-53D60B3BB7DF}"/>
            </a:ext>
          </a:extLst>
        </xdr:cNvPr>
        <xdr:cNvSpPr txBox="1"/>
      </xdr:nvSpPr>
      <xdr:spPr>
        <a:xfrm>
          <a:off x="9467850" y="100802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1BFFD294-9DAC-48F7-87D9-221D3CFE271D}"/>
            </a:ext>
          </a:extLst>
        </xdr:cNvPr>
        <xdr:cNvSpPr/>
      </xdr:nvSpPr>
      <xdr:spPr>
        <a:xfrm>
          <a:off x="9398000" y="100954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36E49CB0-C683-49BE-8D2F-E24336878B4B}"/>
            </a:ext>
          </a:extLst>
        </xdr:cNvPr>
        <xdr:cNvSpPr/>
      </xdr:nvSpPr>
      <xdr:spPr>
        <a:xfrm>
          <a:off x="8636000" y="1010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896D6190-5E61-4609-85CE-2C328278F6E4}"/>
            </a:ext>
          </a:extLst>
        </xdr:cNvPr>
        <xdr:cNvSpPr/>
      </xdr:nvSpPr>
      <xdr:spPr>
        <a:xfrm>
          <a:off x="7842250" y="101119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92436</xdr:rowOff>
    </xdr:from>
    <xdr:to>
      <xdr:col>41</xdr:col>
      <xdr:colOff>101600</xdr:colOff>
      <xdr:row>62</xdr:row>
      <xdr:rowOff>22586</xdr:rowOff>
    </xdr:to>
    <xdr:sp macro="" textlink="">
      <xdr:nvSpPr>
        <xdr:cNvPr id="237" name="フローチャート: 判断 236">
          <a:extLst>
            <a:ext uri="{FF2B5EF4-FFF2-40B4-BE49-F238E27FC236}">
              <a16:creationId xmlns:a16="http://schemas.microsoft.com/office/drawing/2014/main" id="{CE8B26C7-90A2-4D8C-91BA-778A543135F6}"/>
            </a:ext>
          </a:extLst>
        </xdr:cNvPr>
        <xdr:cNvSpPr/>
      </xdr:nvSpPr>
      <xdr:spPr>
        <a:xfrm>
          <a:off x="7029450" y="101698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2985</xdr:rowOff>
    </xdr:from>
    <xdr:to>
      <xdr:col>36</xdr:col>
      <xdr:colOff>165100</xdr:colOff>
      <xdr:row>61</xdr:row>
      <xdr:rowOff>104585</xdr:rowOff>
    </xdr:to>
    <xdr:sp macro="" textlink="">
      <xdr:nvSpPr>
        <xdr:cNvPr id="238" name="フローチャート: 判断 237">
          <a:extLst>
            <a:ext uri="{FF2B5EF4-FFF2-40B4-BE49-F238E27FC236}">
              <a16:creationId xmlns:a16="http://schemas.microsoft.com/office/drawing/2014/main" id="{327BC3EC-724D-40D2-91CA-2C672BA8EC5D}"/>
            </a:ext>
          </a:extLst>
        </xdr:cNvPr>
        <xdr:cNvSpPr/>
      </xdr:nvSpPr>
      <xdr:spPr>
        <a:xfrm>
          <a:off x="6235700" y="1008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1B4E61F-F898-4C13-9615-9C91909003F4}"/>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3F12E5D-EECD-41A2-9A86-0B8E09BEF898}"/>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43D5939-4595-4A84-BFDF-E248A1A406CB}"/>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1DB6032-EAA5-432E-A350-62F50EDDC5D5}"/>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985CD2B-2EEB-4AA3-BDF0-4B9612B20684}"/>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134554</xdr:rowOff>
    </xdr:from>
    <xdr:to>
      <xdr:col>55</xdr:col>
      <xdr:colOff>50800</xdr:colOff>
      <xdr:row>59</xdr:row>
      <xdr:rowOff>64704</xdr:rowOff>
    </xdr:to>
    <xdr:sp macro="" textlink="">
      <xdr:nvSpPr>
        <xdr:cNvPr id="244" name="楕円 243">
          <a:extLst>
            <a:ext uri="{FF2B5EF4-FFF2-40B4-BE49-F238E27FC236}">
              <a16:creationId xmlns:a16="http://schemas.microsoft.com/office/drawing/2014/main" id="{63BBBED2-E69C-4F21-B421-3EF2E09193D9}"/>
            </a:ext>
          </a:extLst>
        </xdr:cNvPr>
        <xdr:cNvSpPr/>
      </xdr:nvSpPr>
      <xdr:spPr>
        <a:xfrm>
          <a:off x="9398000" y="97167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157431</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ACCB814B-C6F3-4872-84D9-288B0C87A69B}"/>
            </a:ext>
          </a:extLst>
        </xdr:cNvPr>
        <xdr:cNvSpPr txBox="1"/>
      </xdr:nvSpPr>
      <xdr:spPr>
        <a:xfrm>
          <a:off x="9467850" y="9574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129302</xdr:rowOff>
    </xdr:from>
    <xdr:to>
      <xdr:col>50</xdr:col>
      <xdr:colOff>165100</xdr:colOff>
      <xdr:row>59</xdr:row>
      <xdr:rowOff>59452</xdr:rowOff>
    </xdr:to>
    <xdr:sp macro="" textlink="">
      <xdr:nvSpPr>
        <xdr:cNvPr id="246" name="楕円 245">
          <a:extLst>
            <a:ext uri="{FF2B5EF4-FFF2-40B4-BE49-F238E27FC236}">
              <a16:creationId xmlns:a16="http://schemas.microsoft.com/office/drawing/2014/main" id="{08159371-CB47-4109-84F0-D41B52424FA6}"/>
            </a:ext>
          </a:extLst>
        </xdr:cNvPr>
        <xdr:cNvSpPr/>
      </xdr:nvSpPr>
      <xdr:spPr>
        <a:xfrm>
          <a:off x="8636000" y="97114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8652</xdr:rowOff>
    </xdr:from>
    <xdr:to>
      <xdr:col>55</xdr:col>
      <xdr:colOff>0</xdr:colOff>
      <xdr:row>59</xdr:row>
      <xdr:rowOff>13904</xdr:rowOff>
    </xdr:to>
    <xdr:cxnSp macro="">
      <xdr:nvCxnSpPr>
        <xdr:cNvPr id="247" name="直線コネクタ 246">
          <a:extLst>
            <a:ext uri="{FF2B5EF4-FFF2-40B4-BE49-F238E27FC236}">
              <a16:creationId xmlns:a16="http://schemas.microsoft.com/office/drawing/2014/main" id="{B8CC61EA-693E-4223-8A91-F674F3E751DE}"/>
            </a:ext>
          </a:extLst>
        </xdr:cNvPr>
        <xdr:cNvCxnSpPr/>
      </xdr:nvCxnSpPr>
      <xdr:spPr>
        <a:xfrm>
          <a:off x="8686800" y="9755902"/>
          <a:ext cx="742950" cy="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132293</xdr:rowOff>
    </xdr:from>
    <xdr:to>
      <xdr:col>46</xdr:col>
      <xdr:colOff>38100</xdr:colOff>
      <xdr:row>59</xdr:row>
      <xdr:rowOff>62443</xdr:rowOff>
    </xdr:to>
    <xdr:sp macro="" textlink="">
      <xdr:nvSpPr>
        <xdr:cNvPr id="248" name="楕円 247">
          <a:extLst>
            <a:ext uri="{FF2B5EF4-FFF2-40B4-BE49-F238E27FC236}">
              <a16:creationId xmlns:a16="http://schemas.microsoft.com/office/drawing/2014/main" id="{3C353A60-8C87-499E-97A9-E8A3F9F47615}"/>
            </a:ext>
          </a:extLst>
        </xdr:cNvPr>
        <xdr:cNvSpPr/>
      </xdr:nvSpPr>
      <xdr:spPr>
        <a:xfrm>
          <a:off x="7842250" y="97144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8652</xdr:rowOff>
    </xdr:from>
    <xdr:to>
      <xdr:col>50</xdr:col>
      <xdr:colOff>114300</xdr:colOff>
      <xdr:row>59</xdr:row>
      <xdr:rowOff>11643</xdr:rowOff>
    </xdr:to>
    <xdr:cxnSp macro="">
      <xdr:nvCxnSpPr>
        <xdr:cNvPr id="249" name="直線コネクタ 248">
          <a:extLst>
            <a:ext uri="{FF2B5EF4-FFF2-40B4-BE49-F238E27FC236}">
              <a16:creationId xmlns:a16="http://schemas.microsoft.com/office/drawing/2014/main" id="{E8ED681E-E2C5-4536-8AAD-2F50D3016324}"/>
            </a:ext>
          </a:extLst>
        </xdr:cNvPr>
        <xdr:cNvCxnSpPr/>
      </xdr:nvCxnSpPr>
      <xdr:spPr>
        <a:xfrm flipV="1">
          <a:off x="7886700" y="9755902"/>
          <a:ext cx="8001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135662</xdr:rowOff>
    </xdr:from>
    <xdr:to>
      <xdr:col>41</xdr:col>
      <xdr:colOff>101600</xdr:colOff>
      <xdr:row>59</xdr:row>
      <xdr:rowOff>65812</xdr:rowOff>
    </xdr:to>
    <xdr:sp macro="" textlink="">
      <xdr:nvSpPr>
        <xdr:cNvPr id="250" name="楕円 249">
          <a:extLst>
            <a:ext uri="{FF2B5EF4-FFF2-40B4-BE49-F238E27FC236}">
              <a16:creationId xmlns:a16="http://schemas.microsoft.com/office/drawing/2014/main" id="{5652B1CF-C272-44C4-A7DE-1D364E42ADAD}"/>
            </a:ext>
          </a:extLst>
        </xdr:cNvPr>
        <xdr:cNvSpPr/>
      </xdr:nvSpPr>
      <xdr:spPr>
        <a:xfrm>
          <a:off x="7029450" y="97178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11643</xdr:rowOff>
    </xdr:from>
    <xdr:to>
      <xdr:col>45</xdr:col>
      <xdr:colOff>177800</xdr:colOff>
      <xdr:row>59</xdr:row>
      <xdr:rowOff>15012</xdr:rowOff>
    </xdr:to>
    <xdr:cxnSp macro="">
      <xdr:nvCxnSpPr>
        <xdr:cNvPr id="251" name="直線コネクタ 250">
          <a:extLst>
            <a:ext uri="{FF2B5EF4-FFF2-40B4-BE49-F238E27FC236}">
              <a16:creationId xmlns:a16="http://schemas.microsoft.com/office/drawing/2014/main" id="{71493F72-03E3-4381-AF0C-15E2CA9B368B}"/>
            </a:ext>
          </a:extLst>
        </xdr:cNvPr>
        <xdr:cNvCxnSpPr/>
      </xdr:nvCxnSpPr>
      <xdr:spPr>
        <a:xfrm flipV="1">
          <a:off x="7080250" y="9758893"/>
          <a:ext cx="806450" cy="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140220</xdr:rowOff>
    </xdr:from>
    <xdr:to>
      <xdr:col>36</xdr:col>
      <xdr:colOff>165100</xdr:colOff>
      <xdr:row>59</xdr:row>
      <xdr:rowOff>70370</xdr:rowOff>
    </xdr:to>
    <xdr:sp macro="" textlink="">
      <xdr:nvSpPr>
        <xdr:cNvPr id="252" name="楕円 251">
          <a:extLst>
            <a:ext uri="{FF2B5EF4-FFF2-40B4-BE49-F238E27FC236}">
              <a16:creationId xmlns:a16="http://schemas.microsoft.com/office/drawing/2014/main" id="{E7C3BE4A-DDDF-48DF-B64E-D924BB220B0E}"/>
            </a:ext>
          </a:extLst>
        </xdr:cNvPr>
        <xdr:cNvSpPr/>
      </xdr:nvSpPr>
      <xdr:spPr>
        <a:xfrm>
          <a:off x="6235700" y="9722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15012</xdr:rowOff>
    </xdr:from>
    <xdr:to>
      <xdr:col>41</xdr:col>
      <xdr:colOff>50800</xdr:colOff>
      <xdr:row>59</xdr:row>
      <xdr:rowOff>19570</xdr:rowOff>
    </xdr:to>
    <xdr:cxnSp macro="">
      <xdr:nvCxnSpPr>
        <xdr:cNvPr id="253" name="直線コネクタ 252">
          <a:extLst>
            <a:ext uri="{FF2B5EF4-FFF2-40B4-BE49-F238E27FC236}">
              <a16:creationId xmlns:a16="http://schemas.microsoft.com/office/drawing/2014/main" id="{EC03AC5D-E02E-4C9C-B449-60EFB375E943}"/>
            </a:ext>
          </a:extLst>
        </xdr:cNvPr>
        <xdr:cNvCxnSpPr/>
      </xdr:nvCxnSpPr>
      <xdr:spPr>
        <a:xfrm flipV="1">
          <a:off x="6286500" y="9762262"/>
          <a:ext cx="793750" cy="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123331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31CA2782-EE6F-4DC2-A737-BBB0FFC7DBA6}"/>
            </a:ext>
          </a:extLst>
        </xdr:cNvPr>
        <xdr:cNvSpPr txBox="1"/>
      </xdr:nvSpPr>
      <xdr:spPr>
        <a:xfrm>
          <a:off x="8399995" y="1020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127199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26B1959D-08FD-4BF5-9668-3100D1B6EC23}"/>
            </a:ext>
          </a:extLst>
        </xdr:cNvPr>
        <xdr:cNvSpPr txBox="1"/>
      </xdr:nvSpPr>
      <xdr:spPr>
        <a:xfrm>
          <a:off x="7612595" y="102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13713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A18694C5-ED33-4C96-89D0-98ABD7B7A275}"/>
            </a:ext>
          </a:extLst>
        </xdr:cNvPr>
        <xdr:cNvSpPr txBox="1"/>
      </xdr:nvSpPr>
      <xdr:spPr>
        <a:xfrm>
          <a:off x="6818845" y="10256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95712</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AB6C70E0-7629-404A-B43C-FA3AB630DE20}"/>
            </a:ext>
          </a:extLst>
        </xdr:cNvPr>
        <xdr:cNvSpPr txBox="1"/>
      </xdr:nvSpPr>
      <xdr:spPr>
        <a:xfrm>
          <a:off x="6006045" y="1017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75979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2994B1ED-579A-46C0-8E04-2DFA08D7F429}"/>
            </a:ext>
          </a:extLst>
        </xdr:cNvPr>
        <xdr:cNvSpPr txBox="1"/>
      </xdr:nvSpPr>
      <xdr:spPr>
        <a:xfrm>
          <a:off x="8399995" y="949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78970</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3F406926-533E-4EC7-A388-C547EDF1C0DE}"/>
            </a:ext>
          </a:extLst>
        </xdr:cNvPr>
        <xdr:cNvSpPr txBox="1"/>
      </xdr:nvSpPr>
      <xdr:spPr>
        <a:xfrm>
          <a:off x="7612595" y="949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82339</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A37465A-FCD6-41D0-9161-F126B785D516}"/>
            </a:ext>
          </a:extLst>
        </xdr:cNvPr>
        <xdr:cNvSpPr txBox="1"/>
      </xdr:nvSpPr>
      <xdr:spPr>
        <a:xfrm>
          <a:off x="6818845" y="949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86897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1EC001DA-67E6-4EA1-B300-C1DCA9151FC7}"/>
            </a:ext>
          </a:extLst>
        </xdr:cNvPr>
        <xdr:cNvSpPr txBox="1"/>
      </xdr:nvSpPr>
      <xdr:spPr>
        <a:xfrm>
          <a:off x="6006045" y="950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95FB8134-25D5-42ED-9A97-7D8268E4F163}"/>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9C7ECCE-6094-4089-A6D0-DB18D57BC317}"/>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AA020D3-23D1-4DBF-A26A-E705B08AB2C2}"/>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263A25D-1587-4A22-B7C6-A0F052E823AD}"/>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373D0EE-CABB-4DA3-B368-55D9D5FFAEE4}"/>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F7D2DB6-3B8C-4080-93CF-300E4C7D5F33}"/>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5D271BD-238A-4594-99FB-B155D8CC1AFA}"/>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F6FCA75-274F-4AEC-9164-4E09B1337369}"/>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E4A8116-0BF4-4226-B93D-7A5E44B4019D}"/>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1892C55-2D48-42BA-A5F2-454F72C37EDB}"/>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82D6A9D-B589-48E9-99F0-2780733C5AA6}"/>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A2A523A8-88F9-427D-BB24-57BB43BCFFBA}"/>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C8C09EFD-E634-4A23-8007-0D7F9459E8A6}"/>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E21482E2-446F-4171-8550-0174D2815A4F}"/>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1ECC890-690E-4450-AB47-9FF8F4B7B541}"/>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AD7D8F9B-FD70-4D0F-9EF6-EFD49AE29913}"/>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65D0AC2-058E-4933-B589-8641513F8347}"/>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230877C0-10FD-4D8F-B25A-4DA1CBAF2B04}"/>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A6341726-D016-46CE-B01E-7C9F4C531676}"/>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E939D7E4-152F-4B4E-B5F2-49D086C9A38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19DD4F39-32F5-4DB5-BB14-5672BBAF5D18}"/>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7BAF6B0B-9E06-4448-A5EF-BCA0BBD6AD48}"/>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5423D6B4-C07C-41EA-B437-5864CE43B2F6}"/>
            </a:ext>
          </a:extLst>
        </xdr:cNvPr>
        <xdr:cNvCxnSpPr/>
      </xdr:nvCxnSpPr>
      <xdr:spPr>
        <a:xfrm flipV="1">
          <a:off x="4177665" y="1279829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D6FBB412-D3FD-433B-907C-CFD9CABBBF90}"/>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9CCE4316-1082-4E0C-90F3-2D824347ECA5}"/>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7336350-55E1-4C18-A9A9-288DBFD74A81}"/>
            </a:ext>
          </a:extLst>
        </xdr:cNvPr>
        <xdr:cNvSpPr txBox="1"/>
      </xdr:nvSpPr>
      <xdr:spPr>
        <a:xfrm>
          <a:off x="4216400" y="12579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08C1ADF8-B7EB-46F6-A4DF-6EEE86E044F6}"/>
            </a:ext>
          </a:extLst>
        </xdr:cNvPr>
        <xdr:cNvCxnSpPr/>
      </xdr:nvCxnSpPr>
      <xdr:spPr>
        <a:xfrm>
          <a:off x="4108450" y="127982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9A9CBAF2-7294-4F24-BE11-CEC771B5C773}"/>
            </a:ext>
          </a:extLst>
        </xdr:cNvPr>
        <xdr:cNvSpPr txBox="1"/>
      </xdr:nvSpPr>
      <xdr:spPr>
        <a:xfrm>
          <a:off x="4216400" y="13583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5DDEA171-E155-472B-9AAB-5861478A5A64}"/>
            </a:ext>
          </a:extLst>
        </xdr:cNvPr>
        <xdr:cNvSpPr/>
      </xdr:nvSpPr>
      <xdr:spPr>
        <a:xfrm>
          <a:off x="4127500" y="1360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40FC847B-E94E-484D-90A6-8029AB4C054D}"/>
            </a:ext>
          </a:extLst>
        </xdr:cNvPr>
        <xdr:cNvSpPr/>
      </xdr:nvSpPr>
      <xdr:spPr>
        <a:xfrm>
          <a:off x="3384550" y="135501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5E7FB42A-2696-4054-BDCB-F09D627F4846}"/>
            </a:ext>
          </a:extLst>
        </xdr:cNvPr>
        <xdr:cNvSpPr/>
      </xdr:nvSpPr>
      <xdr:spPr>
        <a:xfrm>
          <a:off x="2571750" y="135359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17018</xdr:rowOff>
    </xdr:from>
    <xdr:to>
      <xdr:col>10</xdr:col>
      <xdr:colOff>165100</xdr:colOff>
      <xdr:row>81</xdr:row>
      <xdr:rowOff>118618</xdr:rowOff>
    </xdr:to>
    <xdr:sp macro="" textlink="">
      <xdr:nvSpPr>
        <xdr:cNvPr id="293" name="フローチャート: 判断 292">
          <a:extLst>
            <a:ext uri="{FF2B5EF4-FFF2-40B4-BE49-F238E27FC236}">
              <a16:creationId xmlns:a16="http://schemas.microsoft.com/office/drawing/2014/main" id="{59AE1B81-531A-425C-8A01-DF780DF0AA14}"/>
            </a:ext>
          </a:extLst>
        </xdr:cNvPr>
        <xdr:cNvSpPr/>
      </xdr:nvSpPr>
      <xdr:spPr>
        <a:xfrm>
          <a:off x="1778000" y="1339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21589</xdr:rowOff>
    </xdr:from>
    <xdr:to>
      <xdr:col>6</xdr:col>
      <xdr:colOff>38100</xdr:colOff>
      <xdr:row>81</xdr:row>
      <xdr:rowOff>123189</xdr:rowOff>
    </xdr:to>
    <xdr:sp macro="" textlink="">
      <xdr:nvSpPr>
        <xdr:cNvPr id="294" name="フローチャート: 判断 293">
          <a:extLst>
            <a:ext uri="{FF2B5EF4-FFF2-40B4-BE49-F238E27FC236}">
              <a16:creationId xmlns:a16="http://schemas.microsoft.com/office/drawing/2014/main" id="{3A45047F-ECF8-4DB0-B384-1EFA65119693}"/>
            </a:ext>
          </a:extLst>
        </xdr:cNvPr>
        <xdr:cNvSpPr/>
      </xdr:nvSpPr>
      <xdr:spPr>
        <a:xfrm>
          <a:off x="984250" y="134010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FCE5CE2-389E-4107-BF39-28ABC1EEF0D7}"/>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4E4ED9D-0F5D-4583-AB4C-C43754CF883C}"/>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4EA75AF-9878-4709-B4AB-74AC07A4369D}"/>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065BAC6-2DF4-4036-A555-70342AFA37AD}"/>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EAA1E6B-92B9-4355-B433-6800ACF5263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19304</xdr:rowOff>
    </xdr:from>
    <xdr:to>
      <xdr:col>24</xdr:col>
      <xdr:colOff>114300</xdr:colOff>
      <xdr:row>80</xdr:row>
      <xdr:rowOff>120904</xdr:rowOff>
    </xdr:to>
    <xdr:sp macro="" textlink="">
      <xdr:nvSpPr>
        <xdr:cNvPr id="300" name="楕円 299">
          <a:extLst>
            <a:ext uri="{FF2B5EF4-FFF2-40B4-BE49-F238E27FC236}">
              <a16:creationId xmlns:a16="http://schemas.microsoft.com/office/drawing/2014/main" id="{F3BC3ABE-F069-4E11-84CD-D58F8DC58FA5}"/>
            </a:ext>
          </a:extLst>
        </xdr:cNvPr>
        <xdr:cNvSpPr/>
      </xdr:nvSpPr>
      <xdr:spPr>
        <a:xfrm>
          <a:off x="4127500" y="132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42181</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14478242-1919-4F14-B6B6-564C8B579F7D}"/>
            </a:ext>
          </a:extLst>
        </xdr:cNvPr>
        <xdr:cNvSpPr txBox="1"/>
      </xdr:nvSpPr>
      <xdr:spPr>
        <a:xfrm>
          <a:off x="4216400" y="1309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161037</xdr:rowOff>
    </xdr:from>
    <xdr:to>
      <xdr:col>20</xdr:col>
      <xdr:colOff>38100</xdr:colOff>
      <xdr:row>79</xdr:row>
      <xdr:rowOff>91187</xdr:rowOff>
    </xdr:to>
    <xdr:sp macro="" textlink="">
      <xdr:nvSpPr>
        <xdr:cNvPr id="302" name="楕円 301">
          <a:extLst>
            <a:ext uri="{FF2B5EF4-FFF2-40B4-BE49-F238E27FC236}">
              <a16:creationId xmlns:a16="http://schemas.microsoft.com/office/drawing/2014/main" id="{14B10F9C-E79F-4E94-B184-FBE9F367C6C6}"/>
            </a:ext>
          </a:extLst>
        </xdr:cNvPr>
        <xdr:cNvSpPr/>
      </xdr:nvSpPr>
      <xdr:spPr>
        <a:xfrm>
          <a:off x="3384550" y="130451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40387</xdr:rowOff>
    </xdr:from>
    <xdr:to>
      <xdr:col>24</xdr:col>
      <xdr:colOff>63500</xdr:colOff>
      <xdr:row>80</xdr:row>
      <xdr:rowOff>70104</xdr:rowOff>
    </xdr:to>
    <xdr:cxnSp macro="">
      <xdr:nvCxnSpPr>
        <xdr:cNvPr id="303" name="直線コネクタ 302">
          <a:extLst>
            <a:ext uri="{FF2B5EF4-FFF2-40B4-BE49-F238E27FC236}">
              <a16:creationId xmlns:a16="http://schemas.microsoft.com/office/drawing/2014/main" id="{D90AEAB8-6B81-4B59-B4C3-881600D8CE22}"/>
            </a:ext>
          </a:extLst>
        </xdr:cNvPr>
        <xdr:cNvCxnSpPr/>
      </xdr:nvCxnSpPr>
      <xdr:spPr>
        <a:xfrm>
          <a:off x="3429000" y="13089637"/>
          <a:ext cx="749300" cy="19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117602</xdr:rowOff>
    </xdr:from>
    <xdr:to>
      <xdr:col>15</xdr:col>
      <xdr:colOff>101600</xdr:colOff>
      <xdr:row>80</xdr:row>
      <xdr:rowOff>47752</xdr:rowOff>
    </xdr:to>
    <xdr:sp macro="" textlink="">
      <xdr:nvSpPr>
        <xdr:cNvPr id="304" name="楕円 303">
          <a:extLst>
            <a:ext uri="{FF2B5EF4-FFF2-40B4-BE49-F238E27FC236}">
              <a16:creationId xmlns:a16="http://schemas.microsoft.com/office/drawing/2014/main" id="{C82AE441-8527-4E04-BE68-52BDA3BF030B}"/>
            </a:ext>
          </a:extLst>
        </xdr:cNvPr>
        <xdr:cNvSpPr/>
      </xdr:nvSpPr>
      <xdr:spPr>
        <a:xfrm>
          <a:off x="2571750" y="131668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40387</xdr:rowOff>
    </xdr:from>
    <xdr:to>
      <xdr:col>19</xdr:col>
      <xdr:colOff>177800</xdr:colOff>
      <xdr:row>79</xdr:row>
      <xdr:rowOff>168402</xdr:rowOff>
    </xdr:to>
    <xdr:cxnSp macro="">
      <xdr:nvCxnSpPr>
        <xdr:cNvPr id="305" name="直線コネクタ 304">
          <a:extLst>
            <a:ext uri="{FF2B5EF4-FFF2-40B4-BE49-F238E27FC236}">
              <a16:creationId xmlns:a16="http://schemas.microsoft.com/office/drawing/2014/main" id="{23FC75CD-3643-49C3-A4D4-EA6FCAF0904E}"/>
            </a:ext>
          </a:extLst>
        </xdr:cNvPr>
        <xdr:cNvCxnSpPr/>
      </xdr:nvCxnSpPr>
      <xdr:spPr>
        <a:xfrm flipV="1">
          <a:off x="2622550" y="13089637"/>
          <a:ext cx="806450" cy="12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78739</xdr:rowOff>
    </xdr:from>
    <xdr:to>
      <xdr:col>10</xdr:col>
      <xdr:colOff>165100</xdr:colOff>
      <xdr:row>80</xdr:row>
      <xdr:rowOff>8889</xdr:rowOff>
    </xdr:to>
    <xdr:sp macro="" textlink="">
      <xdr:nvSpPr>
        <xdr:cNvPr id="306" name="楕円 305">
          <a:extLst>
            <a:ext uri="{FF2B5EF4-FFF2-40B4-BE49-F238E27FC236}">
              <a16:creationId xmlns:a16="http://schemas.microsoft.com/office/drawing/2014/main" id="{68FDAC2E-2EEA-4839-AA8C-AD40882C4557}"/>
            </a:ext>
          </a:extLst>
        </xdr:cNvPr>
        <xdr:cNvSpPr/>
      </xdr:nvSpPr>
      <xdr:spPr>
        <a:xfrm>
          <a:off x="1778000" y="131279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129539</xdr:rowOff>
    </xdr:from>
    <xdr:to>
      <xdr:col>15</xdr:col>
      <xdr:colOff>50800</xdr:colOff>
      <xdr:row>79</xdr:row>
      <xdr:rowOff>168402</xdr:rowOff>
    </xdr:to>
    <xdr:cxnSp macro="">
      <xdr:nvCxnSpPr>
        <xdr:cNvPr id="307" name="直線コネクタ 306">
          <a:extLst>
            <a:ext uri="{FF2B5EF4-FFF2-40B4-BE49-F238E27FC236}">
              <a16:creationId xmlns:a16="http://schemas.microsoft.com/office/drawing/2014/main" id="{7B386E79-4344-41FA-95B7-BFF2385852ED}"/>
            </a:ext>
          </a:extLst>
        </xdr:cNvPr>
        <xdr:cNvCxnSpPr/>
      </xdr:nvCxnSpPr>
      <xdr:spPr>
        <a:xfrm>
          <a:off x="1828800" y="13178789"/>
          <a:ext cx="793750" cy="3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39878</xdr:rowOff>
    </xdr:from>
    <xdr:to>
      <xdr:col>6</xdr:col>
      <xdr:colOff>38100</xdr:colOff>
      <xdr:row>79</xdr:row>
      <xdr:rowOff>141478</xdr:rowOff>
    </xdr:to>
    <xdr:sp macro="" textlink="">
      <xdr:nvSpPr>
        <xdr:cNvPr id="308" name="楕円 307">
          <a:extLst>
            <a:ext uri="{FF2B5EF4-FFF2-40B4-BE49-F238E27FC236}">
              <a16:creationId xmlns:a16="http://schemas.microsoft.com/office/drawing/2014/main" id="{65DF76FA-101C-4D5C-A49D-1DBDABA33379}"/>
            </a:ext>
          </a:extLst>
        </xdr:cNvPr>
        <xdr:cNvSpPr/>
      </xdr:nvSpPr>
      <xdr:spPr>
        <a:xfrm>
          <a:off x="984250" y="130891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90678</xdr:rowOff>
    </xdr:from>
    <xdr:to>
      <xdr:col>10</xdr:col>
      <xdr:colOff>114300</xdr:colOff>
      <xdr:row>79</xdr:row>
      <xdr:rowOff>129539</xdr:rowOff>
    </xdr:to>
    <xdr:cxnSp macro="">
      <xdr:nvCxnSpPr>
        <xdr:cNvPr id="309" name="直線コネクタ 308">
          <a:extLst>
            <a:ext uri="{FF2B5EF4-FFF2-40B4-BE49-F238E27FC236}">
              <a16:creationId xmlns:a16="http://schemas.microsoft.com/office/drawing/2014/main" id="{233D952B-FA40-4B03-8C3C-6BA95399EB62}"/>
            </a:ext>
          </a:extLst>
        </xdr:cNvPr>
        <xdr:cNvCxnSpPr/>
      </xdr:nvCxnSpPr>
      <xdr:spPr>
        <a:xfrm>
          <a:off x="1028700" y="13139928"/>
          <a:ext cx="8001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98314</xdr:rowOff>
    </xdr:from>
    <xdr:ext cx="405111" cy="259045"/>
    <xdr:sp macro="" textlink="">
      <xdr:nvSpPr>
        <xdr:cNvPr id="310" name="n_1aveValue【公営住宅】&#10;有形固定資産減価償却率">
          <a:extLst>
            <a:ext uri="{FF2B5EF4-FFF2-40B4-BE49-F238E27FC236}">
              <a16:creationId xmlns:a16="http://schemas.microsoft.com/office/drawing/2014/main" id="{D0E8F72E-760E-4881-8ACD-C6DF7DCD6B41}"/>
            </a:ext>
          </a:extLst>
        </xdr:cNvPr>
        <xdr:cNvSpPr txBox="1"/>
      </xdr:nvSpPr>
      <xdr:spPr>
        <a:xfrm>
          <a:off x="3239144" y="13642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77740</xdr:rowOff>
    </xdr:from>
    <xdr:ext cx="405111" cy="259045"/>
    <xdr:sp macro="" textlink="">
      <xdr:nvSpPr>
        <xdr:cNvPr id="311" name="n_2aveValue【公営住宅】&#10;有形固定資産減価償却率">
          <a:extLst>
            <a:ext uri="{FF2B5EF4-FFF2-40B4-BE49-F238E27FC236}">
              <a16:creationId xmlns:a16="http://schemas.microsoft.com/office/drawing/2014/main" id="{5596347A-33B4-496B-BFCD-49056F41ADF8}"/>
            </a:ext>
          </a:extLst>
        </xdr:cNvPr>
        <xdr:cNvSpPr txBox="1"/>
      </xdr:nvSpPr>
      <xdr:spPr>
        <a:xfrm>
          <a:off x="2439044" y="13622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109745</xdr:rowOff>
    </xdr:from>
    <xdr:ext cx="405111" cy="259045"/>
    <xdr:sp macro="" textlink="">
      <xdr:nvSpPr>
        <xdr:cNvPr id="312" name="n_3aveValue【公営住宅】&#10;有形固定資産減価償却率">
          <a:extLst>
            <a:ext uri="{FF2B5EF4-FFF2-40B4-BE49-F238E27FC236}">
              <a16:creationId xmlns:a16="http://schemas.microsoft.com/office/drawing/2014/main" id="{96573D9A-CFFC-4EF8-886F-DED533D1E354}"/>
            </a:ext>
          </a:extLst>
        </xdr:cNvPr>
        <xdr:cNvSpPr txBox="1"/>
      </xdr:nvSpPr>
      <xdr:spPr>
        <a:xfrm>
          <a:off x="1645294" y="1348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114316</xdr:rowOff>
    </xdr:from>
    <xdr:ext cx="405111" cy="259045"/>
    <xdr:sp macro="" textlink="">
      <xdr:nvSpPr>
        <xdr:cNvPr id="313" name="n_4aveValue【公営住宅】&#10;有形固定資産減価償却率">
          <a:extLst>
            <a:ext uri="{FF2B5EF4-FFF2-40B4-BE49-F238E27FC236}">
              <a16:creationId xmlns:a16="http://schemas.microsoft.com/office/drawing/2014/main" id="{C72DCE0C-A5A7-4C00-B8B9-71A648192042}"/>
            </a:ext>
          </a:extLst>
        </xdr:cNvPr>
        <xdr:cNvSpPr txBox="1"/>
      </xdr:nvSpPr>
      <xdr:spPr>
        <a:xfrm>
          <a:off x="8515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107714</xdr:rowOff>
    </xdr:from>
    <xdr:ext cx="405111" cy="259045"/>
    <xdr:sp macro="" textlink="">
      <xdr:nvSpPr>
        <xdr:cNvPr id="314" name="n_1mainValue【公営住宅】&#10;有形固定資産減価償却率">
          <a:extLst>
            <a:ext uri="{FF2B5EF4-FFF2-40B4-BE49-F238E27FC236}">
              <a16:creationId xmlns:a16="http://schemas.microsoft.com/office/drawing/2014/main" id="{46512A46-9CE4-4DC5-904E-5A44F374668F}"/>
            </a:ext>
          </a:extLst>
        </xdr:cNvPr>
        <xdr:cNvSpPr txBox="1"/>
      </xdr:nvSpPr>
      <xdr:spPr>
        <a:xfrm>
          <a:off x="3239144" y="1282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64279</xdr:rowOff>
    </xdr:from>
    <xdr:ext cx="405111" cy="259045"/>
    <xdr:sp macro="" textlink="">
      <xdr:nvSpPr>
        <xdr:cNvPr id="315" name="n_2mainValue【公営住宅】&#10;有形固定資産減価償却率">
          <a:extLst>
            <a:ext uri="{FF2B5EF4-FFF2-40B4-BE49-F238E27FC236}">
              <a16:creationId xmlns:a16="http://schemas.microsoft.com/office/drawing/2014/main" id="{74863021-64ED-435E-8A6C-358D689581C8}"/>
            </a:ext>
          </a:extLst>
        </xdr:cNvPr>
        <xdr:cNvSpPr txBox="1"/>
      </xdr:nvSpPr>
      <xdr:spPr>
        <a:xfrm>
          <a:off x="2439044" y="12948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25416</xdr:rowOff>
    </xdr:from>
    <xdr:ext cx="405111" cy="259045"/>
    <xdr:sp macro="" textlink="">
      <xdr:nvSpPr>
        <xdr:cNvPr id="316" name="n_3mainValue【公営住宅】&#10;有形固定資産減価償却率">
          <a:extLst>
            <a:ext uri="{FF2B5EF4-FFF2-40B4-BE49-F238E27FC236}">
              <a16:creationId xmlns:a16="http://schemas.microsoft.com/office/drawing/2014/main" id="{0AFFDBAB-12EF-454B-BDBF-6E84E4DE0911}"/>
            </a:ext>
          </a:extLst>
        </xdr:cNvPr>
        <xdr:cNvSpPr txBox="1"/>
      </xdr:nvSpPr>
      <xdr:spPr>
        <a:xfrm>
          <a:off x="1645294" y="1290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158005</xdr:rowOff>
    </xdr:from>
    <xdr:ext cx="405111" cy="259045"/>
    <xdr:sp macro="" textlink="">
      <xdr:nvSpPr>
        <xdr:cNvPr id="317" name="n_4mainValue【公営住宅】&#10;有形固定資産減価償却率">
          <a:extLst>
            <a:ext uri="{FF2B5EF4-FFF2-40B4-BE49-F238E27FC236}">
              <a16:creationId xmlns:a16="http://schemas.microsoft.com/office/drawing/2014/main" id="{48462BA0-74A3-46B9-9147-6FD6F2709E67}"/>
            </a:ext>
          </a:extLst>
        </xdr:cNvPr>
        <xdr:cNvSpPr txBox="1"/>
      </xdr:nvSpPr>
      <xdr:spPr>
        <a:xfrm>
          <a:off x="851544" y="12877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A153DB87-105A-4203-97FA-C03A5AC6887A}"/>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579C12C6-0E7C-4856-96DF-C73409AFA7DC}"/>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C895C7B9-32FF-494B-8A10-AE4F2444B809}"/>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E07C42AF-6349-4080-96D7-BBEC4E3592A5}"/>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E0458D47-11B4-44F6-9DCB-C7965B848465}"/>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49266374-B781-433A-ACDE-2B3657BF4BB7}"/>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24EC81FC-FEE0-4389-9B67-D13DFCC91176}"/>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CC061EF-015B-481F-9892-F5F9474FAA15}"/>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F1AAE065-EF81-4CD3-B86C-A613A53D0501}"/>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94E2279D-BFBC-42F0-9A21-5BCA30EC4C5C}"/>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0CE6ABBD-9665-441E-BDB3-8738B5C5D8BB}"/>
            </a:ext>
          </a:extLst>
        </xdr:cNvPr>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63024985-F424-430C-913B-DE836E5B2E54}"/>
            </a:ext>
          </a:extLst>
        </xdr:cNvPr>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EE167E17-9FDA-4404-8BBD-CA8A6C318996}"/>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DD5584AE-39C6-4A50-8F42-CDBE803C812F}"/>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CD027229-AE4A-456B-ABF0-1C3540C7ACD5}"/>
            </a:ext>
          </a:extLst>
        </xdr:cNvPr>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EB991DB3-8BA1-43C8-BDBB-ECFC4DF700FA}"/>
            </a:ext>
          </a:extLst>
        </xdr:cNvPr>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DFFE2387-EF66-4CCA-AE65-650FDC1EDCF3}"/>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8096C17-03C5-4AE3-8861-5D10F15C5E92}"/>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A9503787-3C97-4198-9B30-93BBBA654BC5}"/>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5875A928-BCC9-4F7C-9EAD-753C492B0B16}"/>
            </a:ext>
          </a:extLst>
        </xdr:cNvPr>
        <xdr:cNvCxnSpPr/>
      </xdr:nvCxnSpPr>
      <xdr:spPr>
        <a:xfrm flipV="1">
          <a:off x="9429115" y="12983972"/>
          <a:ext cx="0" cy="1139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EA2BF8F7-41FF-4631-9D47-BB5BFC844206}"/>
            </a:ext>
          </a:extLst>
        </xdr:cNvPr>
        <xdr:cNvSpPr txBox="1"/>
      </xdr:nvSpPr>
      <xdr:spPr>
        <a:xfrm>
          <a:off x="9467850" y="1412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C26C7C43-B5C8-405A-A41B-0A6DFFF34B45}"/>
            </a:ext>
          </a:extLst>
        </xdr:cNvPr>
        <xdr:cNvCxnSpPr/>
      </xdr:nvCxnSpPr>
      <xdr:spPr>
        <a:xfrm>
          <a:off x="9359900" y="14123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42F9789F-978C-4025-B062-A7EF8D50C85D}"/>
            </a:ext>
          </a:extLst>
        </xdr:cNvPr>
        <xdr:cNvSpPr txBox="1"/>
      </xdr:nvSpPr>
      <xdr:spPr>
        <a:xfrm>
          <a:off x="9467850" y="1276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016B1EF8-8DCC-4A1F-B3A0-20B5AC3841AF}"/>
            </a:ext>
          </a:extLst>
        </xdr:cNvPr>
        <xdr:cNvCxnSpPr/>
      </xdr:nvCxnSpPr>
      <xdr:spPr>
        <a:xfrm>
          <a:off x="9359900" y="129839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123905</xdr:rowOff>
    </xdr:from>
    <xdr:ext cx="469744" cy="259045"/>
    <xdr:sp macro="" textlink="">
      <xdr:nvSpPr>
        <xdr:cNvPr id="342" name="【公営住宅】&#10;一人当たり面積平均値テキスト">
          <a:extLst>
            <a:ext uri="{FF2B5EF4-FFF2-40B4-BE49-F238E27FC236}">
              <a16:creationId xmlns:a16="http://schemas.microsoft.com/office/drawing/2014/main" id="{13824914-548E-4334-BC0A-9E9CB1EF135E}"/>
            </a:ext>
          </a:extLst>
        </xdr:cNvPr>
        <xdr:cNvSpPr txBox="1"/>
      </xdr:nvSpPr>
      <xdr:spPr>
        <a:xfrm>
          <a:off x="9467850" y="13668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832E7582-AA2D-42BF-B00A-3179034845DF}"/>
            </a:ext>
          </a:extLst>
        </xdr:cNvPr>
        <xdr:cNvSpPr/>
      </xdr:nvSpPr>
      <xdr:spPr>
        <a:xfrm>
          <a:off x="9398000" y="138106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66FE2D88-E01C-4E42-97C2-C58623011F44}"/>
            </a:ext>
          </a:extLst>
        </xdr:cNvPr>
        <xdr:cNvSpPr/>
      </xdr:nvSpPr>
      <xdr:spPr>
        <a:xfrm>
          <a:off x="8636000" y="138043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A76FE2B3-3E13-457A-B276-E1775DDEA591}"/>
            </a:ext>
          </a:extLst>
        </xdr:cNvPr>
        <xdr:cNvSpPr/>
      </xdr:nvSpPr>
      <xdr:spPr>
        <a:xfrm>
          <a:off x="7842250" y="138095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75882</xdr:rowOff>
    </xdr:from>
    <xdr:to>
      <xdr:col>41</xdr:col>
      <xdr:colOff>101600</xdr:colOff>
      <xdr:row>84</xdr:row>
      <xdr:rowOff>6032</xdr:rowOff>
    </xdr:to>
    <xdr:sp macro="" textlink="">
      <xdr:nvSpPr>
        <xdr:cNvPr id="346" name="フローチャート: 判断 345">
          <a:extLst>
            <a:ext uri="{FF2B5EF4-FFF2-40B4-BE49-F238E27FC236}">
              <a16:creationId xmlns:a16="http://schemas.microsoft.com/office/drawing/2014/main" id="{D2ADC2B8-0A34-4D33-B647-028AB11B23E3}"/>
            </a:ext>
          </a:extLst>
        </xdr:cNvPr>
        <xdr:cNvSpPr/>
      </xdr:nvSpPr>
      <xdr:spPr>
        <a:xfrm>
          <a:off x="7029450" y="137855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41593</xdr:rowOff>
    </xdr:from>
    <xdr:to>
      <xdr:col>36</xdr:col>
      <xdr:colOff>165100</xdr:colOff>
      <xdr:row>83</xdr:row>
      <xdr:rowOff>143193</xdr:rowOff>
    </xdr:to>
    <xdr:sp macro="" textlink="">
      <xdr:nvSpPr>
        <xdr:cNvPr id="347" name="フローチャート: 判断 346">
          <a:extLst>
            <a:ext uri="{FF2B5EF4-FFF2-40B4-BE49-F238E27FC236}">
              <a16:creationId xmlns:a16="http://schemas.microsoft.com/office/drawing/2014/main" id="{4BEF1307-7A59-4E2B-808E-2BA2C39BFEBE}"/>
            </a:ext>
          </a:extLst>
        </xdr:cNvPr>
        <xdr:cNvSpPr/>
      </xdr:nvSpPr>
      <xdr:spPr>
        <a:xfrm>
          <a:off x="6235700" y="1375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1A48C920-3BBA-49B1-B4CD-65CCA4341D8D}"/>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1AC5CE45-4551-43EF-BA18-D0B190096E1D}"/>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D9C9C4A2-41CC-4A59-8308-DF8C06243DC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575BD53-4609-46A0-B4AA-E50F74BFDC9E}"/>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35C30EC-6F61-4FE6-8DA4-FCA42EB16984}"/>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37021</xdr:rowOff>
    </xdr:from>
    <xdr:to>
      <xdr:col>55</xdr:col>
      <xdr:colOff>50800</xdr:colOff>
      <xdr:row>84</xdr:row>
      <xdr:rowOff>138621</xdr:rowOff>
    </xdr:to>
    <xdr:sp macro="" textlink="">
      <xdr:nvSpPr>
        <xdr:cNvPr id="353" name="楕円 352">
          <a:extLst>
            <a:ext uri="{FF2B5EF4-FFF2-40B4-BE49-F238E27FC236}">
              <a16:creationId xmlns:a16="http://schemas.microsoft.com/office/drawing/2014/main" id="{C4936807-5CC4-4BDC-AEFD-3196BF95CCEF}"/>
            </a:ext>
          </a:extLst>
        </xdr:cNvPr>
        <xdr:cNvSpPr/>
      </xdr:nvSpPr>
      <xdr:spPr>
        <a:xfrm>
          <a:off x="9398000" y="139117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15448</xdr:rowOff>
    </xdr:from>
    <xdr:ext cx="469744" cy="259045"/>
    <xdr:sp macro="" textlink="">
      <xdr:nvSpPr>
        <xdr:cNvPr id="354" name="【公営住宅】&#10;一人当たり面積該当値テキスト">
          <a:extLst>
            <a:ext uri="{FF2B5EF4-FFF2-40B4-BE49-F238E27FC236}">
              <a16:creationId xmlns:a16="http://schemas.microsoft.com/office/drawing/2014/main" id="{C40C0310-3090-4EDC-BD9B-32424684E746}"/>
            </a:ext>
          </a:extLst>
        </xdr:cNvPr>
        <xdr:cNvSpPr txBox="1"/>
      </xdr:nvSpPr>
      <xdr:spPr>
        <a:xfrm>
          <a:off x="9467850" y="1389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49022</xdr:rowOff>
    </xdr:from>
    <xdr:to>
      <xdr:col>50</xdr:col>
      <xdr:colOff>165100</xdr:colOff>
      <xdr:row>84</xdr:row>
      <xdr:rowOff>150622</xdr:rowOff>
    </xdr:to>
    <xdr:sp macro="" textlink="">
      <xdr:nvSpPr>
        <xdr:cNvPr id="355" name="楕円 354">
          <a:extLst>
            <a:ext uri="{FF2B5EF4-FFF2-40B4-BE49-F238E27FC236}">
              <a16:creationId xmlns:a16="http://schemas.microsoft.com/office/drawing/2014/main" id="{B9C91791-CF3F-4C2F-8C1E-F2BD48905A28}"/>
            </a:ext>
          </a:extLst>
        </xdr:cNvPr>
        <xdr:cNvSpPr/>
      </xdr:nvSpPr>
      <xdr:spPr>
        <a:xfrm>
          <a:off x="8636000" y="1392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87821</xdr:rowOff>
    </xdr:from>
    <xdr:to>
      <xdr:col>55</xdr:col>
      <xdr:colOff>0</xdr:colOff>
      <xdr:row>84</xdr:row>
      <xdr:rowOff>99822</xdr:rowOff>
    </xdr:to>
    <xdr:cxnSp macro="">
      <xdr:nvCxnSpPr>
        <xdr:cNvPr id="356" name="直線コネクタ 355">
          <a:extLst>
            <a:ext uri="{FF2B5EF4-FFF2-40B4-BE49-F238E27FC236}">
              <a16:creationId xmlns:a16="http://schemas.microsoft.com/office/drawing/2014/main" id="{FFD8C913-553B-4E96-8DA0-66A5A669DF26}"/>
            </a:ext>
          </a:extLst>
        </xdr:cNvPr>
        <xdr:cNvCxnSpPr/>
      </xdr:nvCxnSpPr>
      <xdr:spPr>
        <a:xfrm flipV="1">
          <a:off x="8686800" y="13962571"/>
          <a:ext cx="74295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37592</xdr:rowOff>
    </xdr:from>
    <xdr:to>
      <xdr:col>46</xdr:col>
      <xdr:colOff>38100</xdr:colOff>
      <xdr:row>84</xdr:row>
      <xdr:rowOff>139192</xdr:rowOff>
    </xdr:to>
    <xdr:sp macro="" textlink="">
      <xdr:nvSpPr>
        <xdr:cNvPr id="357" name="楕円 356">
          <a:extLst>
            <a:ext uri="{FF2B5EF4-FFF2-40B4-BE49-F238E27FC236}">
              <a16:creationId xmlns:a16="http://schemas.microsoft.com/office/drawing/2014/main" id="{869F3EAB-1B4C-4029-ABDD-E0B63E538C01}"/>
            </a:ext>
          </a:extLst>
        </xdr:cNvPr>
        <xdr:cNvSpPr/>
      </xdr:nvSpPr>
      <xdr:spPr>
        <a:xfrm>
          <a:off x="7842250" y="139123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88392</xdr:rowOff>
    </xdr:from>
    <xdr:to>
      <xdr:col>50</xdr:col>
      <xdr:colOff>114300</xdr:colOff>
      <xdr:row>84</xdr:row>
      <xdr:rowOff>99822</xdr:rowOff>
    </xdr:to>
    <xdr:cxnSp macro="">
      <xdr:nvCxnSpPr>
        <xdr:cNvPr id="358" name="直線コネクタ 357">
          <a:extLst>
            <a:ext uri="{FF2B5EF4-FFF2-40B4-BE49-F238E27FC236}">
              <a16:creationId xmlns:a16="http://schemas.microsoft.com/office/drawing/2014/main" id="{3C5C8581-4454-44C3-A06F-FD7F7127B61D}"/>
            </a:ext>
          </a:extLst>
        </xdr:cNvPr>
        <xdr:cNvCxnSpPr/>
      </xdr:nvCxnSpPr>
      <xdr:spPr>
        <a:xfrm>
          <a:off x="7886700" y="13963142"/>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31305</xdr:rowOff>
    </xdr:from>
    <xdr:to>
      <xdr:col>41</xdr:col>
      <xdr:colOff>101600</xdr:colOff>
      <xdr:row>84</xdr:row>
      <xdr:rowOff>132905</xdr:rowOff>
    </xdr:to>
    <xdr:sp macro="" textlink="">
      <xdr:nvSpPr>
        <xdr:cNvPr id="359" name="楕円 358">
          <a:extLst>
            <a:ext uri="{FF2B5EF4-FFF2-40B4-BE49-F238E27FC236}">
              <a16:creationId xmlns:a16="http://schemas.microsoft.com/office/drawing/2014/main" id="{BD63582C-DFA1-44DE-92D1-B90AF4D1C405}"/>
            </a:ext>
          </a:extLst>
        </xdr:cNvPr>
        <xdr:cNvSpPr/>
      </xdr:nvSpPr>
      <xdr:spPr>
        <a:xfrm>
          <a:off x="7029450" y="139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82105</xdr:rowOff>
    </xdr:from>
    <xdr:to>
      <xdr:col>45</xdr:col>
      <xdr:colOff>177800</xdr:colOff>
      <xdr:row>84</xdr:row>
      <xdr:rowOff>88392</xdr:rowOff>
    </xdr:to>
    <xdr:cxnSp macro="">
      <xdr:nvCxnSpPr>
        <xdr:cNvPr id="360" name="直線コネクタ 359">
          <a:extLst>
            <a:ext uri="{FF2B5EF4-FFF2-40B4-BE49-F238E27FC236}">
              <a16:creationId xmlns:a16="http://schemas.microsoft.com/office/drawing/2014/main" id="{3596894A-7A8C-44A2-A5C0-543225392EC0}"/>
            </a:ext>
          </a:extLst>
        </xdr:cNvPr>
        <xdr:cNvCxnSpPr/>
      </xdr:nvCxnSpPr>
      <xdr:spPr>
        <a:xfrm>
          <a:off x="7080250" y="13956855"/>
          <a:ext cx="80645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31877</xdr:rowOff>
    </xdr:from>
    <xdr:to>
      <xdr:col>36</xdr:col>
      <xdr:colOff>165100</xdr:colOff>
      <xdr:row>84</xdr:row>
      <xdr:rowOff>133477</xdr:rowOff>
    </xdr:to>
    <xdr:sp macro="" textlink="">
      <xdr:nvSpPr>
        <xdr:cNvPr id="361" name="楕円 360">
          <a:extLst>
            <a:ext uri="{FF2B5EF4-FFF2-40B4-BE49-F238E27FC236}">
              <a16:creationId xmlns:a16="http://schemas.microsoft.com/office/drawing/2014/main" id="{A90E466D-19DA-4F7D-9923-505C25FAD636}"/>
            </a:ext>
          </a:extLst>
        </xdr:cNvPr>
        <xdr:cNvSpPr/>
      </xdr:nvSpPr>
      <xdr:spPr>
        <a:xfrm>
          <a:off x="6235700" y="1390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82105</xdr:rowOff>
    </xdr:from>
    <xdr:to>
      <xdr:col>41</xdr:col>
      <xdr:colOff>50800</xdr:colOff>
      <xdr:row>84</xdr:row>
      <xdr:rowOff>82677</xdr:rowOff>
    </xdr:to>
    <xdr:cxnSp macro="">
      <xdr:nvCxnSpPr>
        <xdr:cNvPr id="362" name="直線コネクタ 361">
          <a:extLst>
            <a:ext uri="{FF2B5EF4-FFF2-40B4-BE49-F238E27FC236}">
              <a16:creationId xmlns:a16="http://schemas.microsoft.com/office/drawing/2014/main" id="{76F1D2DD-21F2-4BB9-864D-5A60C1A5574D}"/>
            </a:ext>
          </a:extLst>
        </xdr:cNvPr>
        <xdr:cNvCxnSpPr/>
      </xdr:nvCxnSpPr>
      <xdr:spPr>
        <a:xfrm flipV="1">
          <a:off x="6286500" y="13956855"/>
          <a:ext cx="79375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63" name="n_1aveValue【公営住宅】&#10;一人当たり面積">
          <a:extLst>
            <a:ext uri="{FF2B5EF4-FFF2-40B4-BE49-F238E27FC236}">
              <a16:creationId xmlns:a16="http://schemas.microsoft.com/office/drawing/2014/main" id="{5CFD50EC-2D18-4FE6-8C07-D43468E68770}"/>
            </a:ext>
          </a:extLst>
        </xdr:cNvPr>
        <xdr:cNvSpPr txBox="1"/>
      </xdr:nvSpPr>
      <xdr:spPr>
        <a:xfrm>
          <a:off x="8458277" y="1358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46562</xdr:rowOff>
    </xdr:from>
    <xdr:ext cx="469744" cy="259045"/>
    <xdr:sp macro="" textlink="">
      <xdr:nvSpPr>
        <xdr:cNvPr id="364" name="n_2aveValue【公営住宅】&#10;一人当たり面積">
          <a:extLst>
            <a:ext uri="{FF2B5EF4-FFF2-40B4-BE49-F238E27FC236}">
              <a16:creationId xmlns:a16="http://schemas.microsoft.com/office/drawing/2014/main" id="{076C4FBC-2FE6-4563-B2A9-9782D41C7270}"/>
            </a:ext>
          </a:extLst>
        </xdr:cNvPr>
        <xdr:cNvSpPr txBox="1"/>
      </xdr:nvSpPr>
      <xdr:spPr>
        <a:xfrm>
          <a:off x="7677227" y="1359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22559</xdr:rowOff>
    </xdr:from>
    <xdr:ext cx="469744" cy="259045"/>
    <xdr:sp macro="" textlink="">
      <xdr:nvSpPr>
        <xdr:cNvPr id="365" name="n_3aveValue【公営住宅】&#10;一人当たり面積">
          <a:extLst>
            <a:ext uri="{FF2B5EF4-FFF2-40B4-BE49-F238E27FC236}">
              <a16:creationId xmlns:a16="http://schemas.microsoft.com/office/drawing/2014/main" id="{8D6C9A23-6BC8-4E9B-B9EE-24E7DD0361F5}"/>
            </a:ext>
          </a:extLst>
        </xdr:cNvPr>
        <xdr:cNvSpPr txBox="1"/>
      </xdr:nvSpPr>
      <xdr:spPr>
        <a:xfrm>
          <a:off x="6864427" y="1356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159720</xdr:rowOff>
    </xdr:from>
    <xdr:ext cx="469744" cy="259045"/>
    <xdr:sp macro="" textlink="">
      <xdr:nvSpPr>
        <xdr:cNvPr id="366" name="n_4aveValue【公営住宅】&#10;一人当たり面積">
          <a:extLst>
            <a:ext uri="{FF2B5EF4-FFF2-40B4-BE49-F238E27FC236}">
              <a16:creationId xmlns:a16="http://schemas.microsoft.com/office/drawing/2014/main" id="{2C2E94FC-6763-423F-849A-B32DFA78A34B}"/>
            </a:ext>
          </a:extLst>
        </xdr:cNvPr>
        <xdr:cNvSpPr txBox="1"/>
      </xdr:nvSpPr>
      <xdr:spPr>
        <a:xfrm>
          <a:off x="6070677" y="135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141749</xdr:rowOff>
    </xdr:from>
    <xdr:ext cx="469744" cy="259045"/>
    <xdr:sp macro="" textlink="">
      <xdr:nvSpPr>
        <xdr:cNvPr id="367" name="n_1mainValue【公営住宅】&#10;一人当たり面積">
          <a:extLst>
            <a:ext uri="{FF2B5EF4-FFF2-40B4-BE49-F238E27FC236}">
              <a16:creationId xmlns:a16="http://schemas.microsoft.com/office/drawing/2014/main" id="{9F9BB2FA-32C3-45ED-9EA6-9C7ADE1B7033}"/>
            </a:ext>
          </a:extLst>
        </xdr:cNvPr>
        <xdr:cNvSpPr txBox="1"/>
      </xdr:nvSpPr>
      <xdr:spPr>
        <a:xfrm>
          <a:off x="8458277" y="1401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130319</xdr:rowOff>
    </xdr:from>
    <xdr:ext cx="469744" cy="259045"/>
    <xdr:sp macro="" textlink="">
      <xdr:nvSpPr>
        <xdr:cNvPr id="368" name="n_2mainValue【公営住宅】&#10;一人当たり面積">
          <a:extLst>
            <a:ext uri="{FF2B5EF4-FFF2-40B4-BE49-F238E27FC236}">
              <a16:creationId xmlns:a16="http://schemas.microsoft.com/office/drawing/2014/main" id="{D3E0EEAC-E078-48AF-AC67-0EBCC8FC1E2B}"/>
            </a:ext>
          </a:extLst>
        </xdr:cNvPr>
        <xdr:cNvSpPr txBox="1"/>
      </xdr:nvSpPr>
      <xdr:spPr>
        <a:xfrm>
          <a:off x="7677227" y="1400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124032</xdr:rowOff>
    </xdr:from>
    <xdr:ext cx="469744" cy="259045"/>
    <xdr:sp macro="" textlink="">
      <xdr:nvSpPr>
        <xdr:cNvPr id="369" name="n_3mainValue【公営住宅】&#10;一人当たり面積">
          <a:extLst>
            <a:ext uri="{FF2B5EF4-FFF2-40B4-BE49-F238E27FC236}">
              <a16:creationId xmlns:a16="http://schemas.microsoft.com/office/drawing/2014/main" id="{7D921D1F-1289-4072-A8DE-B7F45F39E981}"/>
            </a:ext>
          </a:extLst>
        </xdr:cNvPr>
        <xdr:cNvSpPr txBox="1"/>
      </xdr:nvSpPr>
      <xdr:spPr>
        <a:xfrm>
          <a:off x="6864427" y="1399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124604</xdr:rowOff>
    </xdr:from>
    <xdr:ext cx="469744" cy="259045"/>
    <xdr:sp macro="" textlink="">
      <xdr:nvSpPr>
        <xdr:cNvPr id="370" name="n_4mainValue【公営住宅】&#10;一人当たり面積">
          <a:extLst>
            <a:ext uri="{FF2B5EF4-FFF2-40B4-BE49-F238E27FC236}">
              <a16:creationId xmlns:a16="http://schemas.microsoft.com/office/drawing/2014/main" id="{CFB7FC44-11B8-4DE2-B933-1E2ED162DAAA}"/>
            </a:ext>
          </a:extLst>
        </xdr:cNvPr>
        <xdr:cNvSpPr txBox="1"/>
      </xdr:nvSpPr>
      <xdr:spPr>
        <a:xfrm>
          <a:off x="6070677" y="1399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CA23536C-A0B4-4693-8F5D-FAA7E2B35698}"/>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4BCC6FAD-41EC-4BAC-837F-12E43DF918BE}"/>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E50CE9AD-C3CC-4994-BCE3-73C455F1B52F}"/>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EA92CDA3-1F5C-40A1-8D14-F9DD13583B23}"/>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C94B84A2-6D2E-4303-B560-D162C36DA4EE}"/>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F3AE27F2-30AF-4C78-BB0D-91687E32F826}"/>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62B0BD24-0476-479A-A07C-457D446F14BE}"/>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AC12B505-C05A-4269-B1F8-79C1E4517E4A}"/>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4D71DC6D-7F08-40D4-82BD-FDA756748D04}"/>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DA20D71D-80F1-4182-A850-FCC4B604A0BD}"/>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1" name="テキスト ボックス 380">
          <a:extLst>
            <a:ext uri="{FF2B5EF4-FFF2-40B4-BE49-F238E27FC236}">
              <a16:creationId xmlns:a16="http://schemas.microsoft.com/office/drawing/2014/main" id="{833947CD-C109-4745-B4B0-5D34B95015BA}"/>
            </a:ext>
          </a:extLst>
        </xdr:cNvPr>
        <xdr:cNvSpPr txBox="1"/>
      </xdr:nvSpPr>
      <xdr:spPr>
        <a:xfrm>
          <a:off x="3398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a:extLst>
            <a:ext uri="{FF2B5EF4-FFF2-40B4-BE49-F238E27FC236}">
              <a16:creationId xmlns:a16="http://schemas.microsoft.com/office/drawing/2014/main" id="{3D9EE74B-53CA-4F76-8D22-C27359547647}"/>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3" name="テキスト ボックス 382">
          <a:extLst>
            <a:ext uri="{FF2B5EF4-FFF2-40B4-BE49-F238E27FC236}">
              <a16:creationId xmlns:a16="http://schemas.microsoft.com/office/drawing/2014/main" id="{E15A1859-2F47-48BE-BF2C-34C1151F3FAF}"/>
            </a:ext>
          </a:extLst>
        </xdr:cNvPr>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a:extLst>
            <a:ext uri="{FF2B5EF4-FFF2-40B4-BE49-F238E27FC236}">
              <a16:creationId xmlns:a16="http://schemas.microsoft.com/office/drawing/2014/main" id="{08519033-472C-4268-A4C8-9EBA0EC82CFC}"/>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a:extLst>
            <a:ext uri="{FF2B5EF4-FFF2-40B4-BE49-F238E27FC236}">
              <a16:creationId xmlns:a16="http://schemas.microsoft.com/office/drawing/2014/main" id="{547A95DF-9C11-448F-A310-57D12205E26A}"/>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a:extLst>
            <a:ext uri="{FF2B5EF4-FFF2-40B4-BE49-F238E27FC236}">
              <a16:creationId xmlns:a16="http://schemas.microsoft.com/office/drawing/2014/main" id="{6B06DA80-2440-4AA9-BFB7-352777DB7D9E}"/>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a:extLst>
            <a:ext uri="{FF2B5EF4-FFF2-40B4-BE49-F238E27FC236}">
              <a16:creationId xmlns:a16="http://schemas.microsoft.com/office/drawing/2014/main" id="{1CAD555F-620C-4116-AF33-0F034081CDFD}"/>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a:extLst>
            <a:ext uri="{FF2B5EF4-FFF2-40B4-BE49-F238E27FC236}">
              <a16:creationId xmlns:a16="http://schemas.microsoft.com/office/drawing/2014/main" id="{4783350D-BF70-431A-B4D2-1C4D5FB29B20}"/>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a:extLst>
            <a:ext uri="{FF2B5EF4-FFF2-40B4-BE49-F238E27FC236}">
              <a16:creationId xmlns:a16="http://schemas.microsoft.com/office/drawing/2014/main" id="{AC07A810-5284-4E42-AB67-A0A6CD62A342}"/>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a:extLst>
            <a:ext uri="{FF2B5EF4-FFF2-40B4-BE49-F238E27FC236}">
              <a16:creationId xmlns:a16="http://schemas.microsoft.com/office/drawing/2014/main" id="{19961702-A3BA-4C5F-9348-1AFC25CACF4C}"/>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1" name="テキスト ボックス 390">
          <a:extLst>
            <a:ext uri="{FF2B5EF4-FFF2-40B4-BE49-F238E27FC236}">
              <a16:creationId xmlns:a16="http://schemas.microsoft.com/office/drawing/2014/main" id="{BED449F7-1922-4C13-966C-C0AA5A46A09B}"/>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E9B87795-1AB9-45D9-BEFF-83EFFE0D9E73}"/>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3" name="テキスト ボックス 392">
          <a:extLst>
            <a:ext uri="{FF2B5EF4-FFF2-40B4-BE49-F238E27FC236}">
              <a16:creationId xmlns:a16="http://schemas.microsoft.com/office/drawing/2014/main" id="{4DDEB221-C35C-4293-B9B6-054127E2E91A}"/>
            </a:ext>
          </a:extLst>
        </xdr:cNvPr>
        <xdr:cNvSpPr txBox="1"/>
      </xdr:nvSpPr>
      <xdr:spPr>
        <a:xfrm>
          <a:off x="3398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9B7FC376-DF8A-4BAB-AA51-E534F5A05C17}"/>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103</xdr:row>
      <xdr:rowOff>118111</xdr:rowOff>
    </xdr:from>
    <xdr:to>
      <xdr:col>24</xdr:col>
      <xdr:colOff>62865</xdr:colOff>
      <xdr:row>108</xdr:row>
      <xdr:rowOff>106680</xdr:rowOff>
    </xdr:to>
    <xdr:cxnSp macro="">
      <xdr:nvCxnSpPr>
        <xdr:cNvPr id="395" name="直線コネクタ 394">
          <a:extLst>
            <a:ext uri="{FF2B5EF4-FFF2-40B4-BE49-F238E27FC236}">
              <a16:creationId xmlns:a16="http://schemas.microsoft.com/office/drawing/2014/main" id="{AE7B690C-84D1-4E90-997E-BDBC245FEAF2}"/>
            </a:ext>
          </a:extLst>
        </xdr:cNvPr>
        <xdr:cNvCxnSpPr/>
      </xdr:nvCxnSpPr>
      <xdr:spPr>
        <a:xfrm flipV="1">
          <a:off x="4177665" y="17205961"/>
          <a:ext cx="0" cy="845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110507</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A9FC83B0-1640-44AA-A230-6D8E6CB7A029}"/>
            </a:ext>
          </a:extLst>
        </xdr:cNvPr>
        <xdr:cNvSpPr txBox="1"/>
      </xdr:nvSpPr>
      <xdr:spPr>
        <a:xfrm>
          <a:off x="4216400"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106680</xdr:rowOff>
    </xdr:from>
    <xdr:to>
      <xdr:col>24</xdr:col>
      <xdr:colOff>152400</xdr:colOff>
      <xdr:row>108</xdr:row>
      <xdr:rowOff>106680</xdr:rowOff>
    </xdr:to>
    <xdr:cxnSp macro="">
      <xdr:nvCxnSpPr>
        <xdr:cNvPr id="397" name="直線コネクタ 396">
          <a:extLst>
            <a:ext uri="{FF2B5EF4-FFF2-40B4-BE49-F238E27FC236}">
              <a16:creationId xmlns:a16="http://schemas.microsoft.com/office/drawing/2014/main" id="{B2C560B6-0543-4084-8210-811D0CABC2D5}"/>
            </a:ext>
          </a:extLst>
        </xdr:cNvPr>
        <xdr:cNvCxnSpPr/>
      </xdr:nvCxnSpPr>
      <xdr:spPr>
        <a:xfrm>
          <a:off x="4108450" y="18051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64788</xdr:rowOff>
    </xdr:from>
    <xdr:ext cx="405111" cy="259045"/>
    <xdr:sp macro="" textlink="">
      <xdr:nvSpPr>
        <xdr:cNvPr id="398" name="【港湾・漁港】&#10;有形固定資産減価償却率最大値テキスト">
          <a:extLst>
            <a:ext uri="{FF2B5EF4-FFF2-40B4-BE49-F238E27FC236}">
              <a16:creationId xmlns:a16="http://schemas.microsoft.com/office/drawing/2014/main" id="{F8381113-37D3-4895-8A5A-0EC43F2DE141}"/>
            </a:ext>
          </a:extLst>
        </xdr:cNvPr>
        <xdr:cNvSpPr txBox="1"/>
      </xdr:nvSpPr>
      <xdr:spPr>
        <a:xfrm>
          <a:off x="4216400" y="1698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103</xdr:row>
      <xdr:rowOff>118111</xdr:rowOff>
    </xdr:from>
    <xdr:to>
      <xdr:col>24</xdr:col>
      <xdr:colOff>152400</xdr:colOff>
      <xdr:row>103</xdr:row>
      <xdr:rowOff>118111</xdr:rowOff>
    </xdr:to>
    <xdr:cxnSp macro="">
      <xdr:nvCxnSpPr>
        <xdr:cNvPr id="399" name="直線コネクタ 398">
          <a:extLst>
            <a:ext uri="{FF2B5EF4-FFF2-40B4-BE49-F238E27FC236}">
              <a16:creationId xmlns:a16="http://schemas.microsoft.com/office/drawing/2014/main" id="{1C022613-8CC7-486E-9993-C9EA84B110B0}"/>
            </a:ext>
          </a:extLst>
        </xdr:cNvPr>
        <xdr:cNvCxnSpPr/>
      </xdr:nvCxnSpPr>
      <xdr:spPr>
        <a:xfrm>
          <a:off x="4108450" y="17205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106697</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D75148B0-EBD9-4D3C-A1BA-4BB022889C1A}"/>
            </a:ext>
          </a:extLst>
        </xdr:cNvPr>
        <xdr:cNvSpPr txBox="1"/>
      </xdr:nvSpPr>
      <xdr:spPr>
        <a:xfrm>
          <a:off x="4216400" y="17537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128270</xdr:rowOff>
    </xdr:from>
    <xdr:to>
      <xdr:col>24</xdr:col>
      <xdr:colOff>114300</xdr:colOff>
      <xdr:row>106</xdr:row>
      <xdr:rowOff>58420</xdr:rowOff>
    </xdr:to>
    <xdr:sp macro="" textlink="">
      <xdr:nvSpPr>
        <xdr:cNvPr id="401" name="フローチャート: 判断 400">
          <a:extLst>
            <a:ext uri="{FF2B5EF4-FFF2-40B4-BE49-F238E27FC236}">
              <a16:creationId xmlns:a16="http://schemas.microsoft.com/office/drawing/2014/main" id="{98C325D3-6B5B-433C-A36E-1A549B679562}"/>
            </a:ext>
          </a:extLst>
        </xdr:cNvPr>
        <xdr:cNvSpPr/>
      </xdr:nvSpPr>
      <xdr:spPr>
        <a:xfrm>
          <a:off x="4127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154939</xdr:rowOff>
    </xdr:from>
    <xdr:to>
      <xdr:col>20</xdr:col>
      <xdr:colOff>38100</xdr:colOff>
      <xdr:row>105</xdr:row>
      <xdr:rowOff>85089</xdr:rowOff>
    </xdr:to>
    <xdr:sp macro="" textlink="">
      <xdr:nvSpPr>
        <xdr:cNvPr id="402" name="フローチャート: 判断 401">
          <a:extLst>
            <a:ext uri="{FF2B5EF4-FFF2-40B4-BE49-F238E27FC236}">
              <a16:creationId xmlns:a16="http://schemas.microsoft.com/office/drawing/2014/main" id="{D6F69A8A-6B66-4A15-8637-B3BC18577FB1}"/>
            </a:ext>
          </a:extLst>
        </xdr:cNvPr>
        <xdr:cNvSpPr/>
      </xdr:nvSpPr>
      <xdr:spPr>
        <a:xfrm>
          <a:off x="3384550" y="17414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40639</xdr:rowOff>
    </xdr:from>
    <xdr:to>
      <xdr:col>15</xdr:col>
      <xdr:colOff>101600</xdr:colOff>
      <xdr:row>104</xdr:row>
      <xdr:rowOff>142239</xdr:rowOff>
    </xdr:to>
    <xdr:sp macro="" textlink="">
      <xdr:nvSpPr>
        <xdr:cNvPr id="403" name="フローチャート: 判断 402">
          <a:extLst>
            <a:ext uri="{FF2B5EF4-FFF2-40B4-BE49-F238E27FC236}">
              <a16:creationId xmlns:a16="http://schemas.microsoft.com/office/drawing/2014/main" id="{B88B7049-B822-45A6-A275-525091B11883}"/>
            </a:ext>
          </a:extLst>
        </xdr:cNvPr>
        <xdr:cNvSpPr/>
      </xdr:nvSpPr>
      <xdr:spPr>
        <a:xfrm>
          <a:off x="2571750" y="1729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124461</xdr:rowOff>
    </xdr:from>
    <xdr:to>
      <xdr:col>10</xdr:col>
      <xdr:colOff>165100</xdr:colOff>
      <xdr:row>101</xdr:row>
      <xdr:rowOff>54611</xdr:rowOff>
    </xdr:to>
    <xdr:sp macro="" textlink="">
      <xdr:nvSpPr>
        <xdr:cNvPr id="404" name="フローチャート: 判断 403">
          <a:extLst>
            <a:ext uri="{FF2B5EF4-FFF2-40B4-BE49-F238E27FC236}">
              <a16:creationId xmlns:a16="http://schemas.microsoft.com/office/drawing/2014/main" id="{990BCE47-F6A3-4D11-BD3D-8DC78B195387}"/>
            </a:ext>
          </a:extLst>
        </xdr:cNvPr>
        <xdr:cNvSpPr/>
      </xdr:nvSpPr>
      <xdr:spPr>
        <a:xfrm>
          <a:off x="1778000" y="1669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99</xdr:row>
      <xdr:rowOff>135889</xdr:rowOff>
    </xdr:from>
    <xdr:to>
      <xdr:col>6</xdr:col>
      <xdr:colOff>38100</xdr:colOff>
      <xdr:row>100</xdr:row>
      <xdr:rowOff>66039</xdr:rowOff>
    </xdr:to>
    <xdr:sp macro="" textlink="">
      <xdr:nvSpPr>
        <xdr:cNvPr id="405" name="フローチャート: 判断 404">
          <a:extLst>
            <a:ext uri="{FF2B5EF4-FFF2-40B4-BE49-F238E27FC236}">
              <a16:creationId xmlns:a16="http://schemas.microsoft.com/office/drawing/2014/main" id="{43BC3A88-E99B-47DA-B6F7-77D01C7A67AD}"/>
            </a:ext>
          </a:extLst>
        </xdr:cNvPr>
        <xdr:cNvSpPr/>
      </xdr:nvSpPr>
      <xdr:spPr>
        <a:xfrm>
          <a:off x="984250" y="165379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B45B7811-D6CC-4E8C-BFAB-E6EDF409A1BC}"/>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2745B09A-8D1D-4276-925A-ECA3CDC277F7}"/>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61E22EA4-68B0-433F-B4D4-1DA5DB8AA0EA}"/>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9AFFCFD0-A52D-46C4-B23C-1B3870BD3157}"/>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17B65A72-B5C9-4B1D-B0A2-FEA681FA5C83}"/>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36830</xdr:rowOff>
    </xdr:from>
    <xdr:to>
      <xdr:col>24</xdr:col>
      <xdr:colOff>114300</xdr:colOff>
      <xdr:row>105</xdr:row>
      <xdr:rowOff>138430</xdr:rowOff>
    </xdr:to>
    <xdr:sp macro="" textlink="">
      <xdr:nvSpPr>
        <xdr:cNvPr id="411" name="楕円 410">
          <a:extLst>
            <a:ext uri="{FF2B5EF4-FFF2-40B4-BE49-F238E27FC236}">
              <a16:creationId xmlns:a16="http://schemas.microsoft.com/office/drawing/2014/main" id="{2693E621-F41E-415E-8334-4C87211CCA68}"/>
            </a:ext>
          </a:extLst>
        </xdr:cNvPr>
        <xdr:cNvSpPr/>
      </xdr:nvSpPr>
      <xdr:spPr>
        <a:xfrm>
          <a:off x="4127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59707</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1811ADBA-6B88-4F01-A84C-1848E4C8BAF6}"/>
            </a:ext>
          </a:extLst>
        </xdr:cNvPr>
        <xdr:cNvSpPr txBox="1"/>
      </xdr:nvSpPr>
      <xdr:spPr>
        <a:xfrm>
          <a:off x="4216400" y="1731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82550</xdr:rowOff>
    </xdr:from>
    <xdr:to>
      <xdr:col>20</xdr:col>
      <xdr:colOff>38100</xdr:colOff>
      <xdr:row>102</xdr:row>
      <xdr:rowOff>12700</xdr:rowOff>
    </xdr:to>
    <xdr:sp macro="" textlink="">
      <xdr:nvSpPr>
        <xdr:cNvPr id="413" name="楕円 412">
          <a:extLst>
            <a:ext uri="{FF2B5EF4-FFF2-40B4-BE49-F238E27FC236}">
              <a16:creationId xmlns:a16="http://schemas.microsoft.com/office/drawing/2014/main" id="{DD1862C8-BC9F-4B19-8409-BD0479F24756}"/>
            </a:ext>
          </a:extLst>
        </xdr:cNvPr>
        <xdr:cNvSpPr/>
      </xdr:nvSpPr>
      <xdr:spPr>
        <a:xfrm>
          <a:off x="3384550" y="16827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133350</xdr:rowOff>
    </xdr:from>
    <xdr:to>
      <xdr:col>24</xdr:col>
      <xdr:colOff>63500</xdr:colOff>
      <xdr:row>105</xdr:row>
      <xdr:rowOff>87630</xdr:rowOff>
    </xdr:to>
    <xdr:cxnSp macro="">
      <xdr:nvCxnSpPr>
        <xdr:cNvPr id="414" name="直線コネクタ 413">
          <a:extLst>
            <a:ext uri="{FF2B5EF4-FFF2-40B4-BE49-F238E27FC236}">
              <a16:creationId xmlns:a16="http://schemas.microsoft.com/office/drawing/2014/main" id="{F6CEA305-ED08-485B-A1EB-4C3CB8FD1335}"/>
            </a:ext>
          </a:extLst>
        </xdr:cNvPr>
        <xdr:cNvCxnSpPr/>
      </xdr:nvCxnSpPr>
      <xdr:spPr>
        <a:xfrm>
          <a:off x="3429000" y="16878300"/>
          <a:ext cx="7493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63500</xdr:rowOff>
    </xdr:from>
    <xdr:to>
      <xdr:col>15</xdr:col>
      <xdr:colOff>101600</xdr:colOff>
      <xdr:row>100</xdr:row>
      <xdr:rowOff>165100</xdr:rowOff>
    </xdr:to>
    <xdr:sp macro="" textlink="">
      <xdr:nvSpPr>
        <xdr:cNvPr id="415" name="楕円 414">
          <a:extLst>
            <a:ext uri="{FF2B5EF4-FFF2-40B4-BE49-F238E27FC236}">
              <a16:creationId xmlns:a16="http://schemas.microsoft.com/office/drawing/2014/main" id="{40D22E7D-658C-4ADB-84E0-376010AE7F20}"/>
            </a:ext>
          </a:extLst>
        </xdr:cNvPr>
        <xdr:cNvSpPr/>
      </xdr:nvSpPr>
      <xdr:spPr>
        <a:xfrm>
          <a:off x="2571750" y="166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114300</xdr:rowOff>
    </xdr:from>
    <xdr:to>
      <xdr:col>19</xdr:col>
      <xdr:colOff>177800</xdr:colOff>
      <xdr:row>101</xdr:row>
      <xdr:rowOff>133350</xdr:rowOff>
    </xdr:to>
    <xdr:cxnSp macro="">
      <xdr:nvCxnSpPr>
        <xdr:cNvPr id="416" name="直線コネクタ 415">
          <a:extLst>
            <a:ext uri="{FF2B5EF4-FFF2-40B4-BE49-F238E27FC236}">
              <a16:creationId xmlns:a16="http://schemas.microsoft.com/office/drawing/2014/main" id="{DC22AA1B-DCBB-4612-BE85-B5E4980A81CB}"/>
            </a:ext>
          </a:extLst>
        </xdr:cNvPr>
        <xdr:cNvCxnSpPr/>
      </xdr:nvCxnSpPr>
      <xdr:spPr>
        <a:xfrm>
          <a:off x="2622550" y="16687800"/>
          <a:ext cx="80645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97789</xdr:rowOff>
    </xdr:from>
    <xdr:to>
      <xdr:col>10</xdr:col>
      <xdr:colOff>165100</xdr:colOff>
      <xdr:row>102</xdr:row>
      <xdr:rowOff>27939</xdr:rowOff>
    </xdr:to>
    <xdr:sp macro="" textlink="">
      <xdr:nvSpPr>
        <xdr:cNvPr id="417" name="楕円 416">
          <a:extLst>
            <a:ext uri="{FF2B5EF4-FFF2-40B4-BE49-F238E27FC236}">
              <a16:creationId xmlns:a16="http://schemas.microsoft.com/office/drawing/2014/main" id="{E495EDFB-812A-4AB9-824A-941D1160CE0A}"/>
            </a:ext>
          </a:extLst>
        </xdr:cNvPr>
        <xdr:cNvSpPr/>
      </xdr:nvSpPr>
      <xdr:spPr>
        <a:xfrm>
          <a:off x="1778000" y="1684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114300</xdr:rowOff>
    </xdr:from>
    <xdr:to>
      <xdr:col>15</xdr:col>
      <xdr:colOff>50800</xdr:colOff>
      <xdr:row>101</xdr:row>
      <xdr:rowOff>148589</xdr:rowOff>
    </xdr:to>
    <xdr:cxnSp macro="">
      <xdr:nvCxnSpPr>
        <xdr:cNvPr id="418" name="直線コネクタ 417">
          <a:extLst>
            <a:ext uri="{FF2B5EF4-FFF2-40B4-BE49-F238E27FC236}">
              <a16:creationId xmlns:a16="http://schemas.microsoft.com/office/drawing/2014/main" id="{7B9E70B2-7174-42B4-B285-903A6A67C3AF}"/>
            </a:ext>
          </a:extLst>
        </xdr:cNvPr>
        <xdr:cNvCxnSpPr/>
      </xdr:nvCxnSpPr>
      <xdr:spPr>
        <a:xfrm flipV="1">
          <a:off x="1828800" y="16687800"/>
          <a:ext cx="79375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78739</xdr:rowOff>
    </xdr:from>
    <xdr:to>
      <xdr:col>6</xdr:col>
      <xdr:colOff>38100</xdr:colOff>
      <xdr:row>101</xdr:row>
      <xdr:rowOff>8889</xdr:rowOff>
    </xdr:to>
    <xdr:sp macro="" textlink="">
      <xdr:nvSpPr>
        <xdr:cNvPr id="419" name="楕円 418">
          <a:extLst>
            <a:ext uri="{FF2B5EF4-FFF2-40B4-BE49-F238E27FC236}">
              <a16:creationId xmlns:a16="http://schemas.microsoft.com/office/drawing/2014/main" id="{6C7EA520-89D8-4361-B0A2-1350BFEA81EB}"/>
            </a:ext>
          </a:extLst>
        </xdr:cNvPr>
        <xdr:cNvSpPr/>
      </xdr:nvSpPr>
      <xdr:spPr>
        <a:xfrm>
          <a:off x="984250" y="166522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129539</xdr:rowOff>
    </xdr:from>
    <xdr:to>
      <xdr:col>10</xdr:col>
      <xdr:colOff>114300</xdr:colOff>
      <xdr:row>101</xdr:row>
      <xdr:rowOff>148589</xdr:rowOff>
    </xdr:to>
    <xdr:cxnSp macro="">
      <xdr:nvCxnSpPr>
        <xdr:cNvPr id="420" name="直線コネクタ 419">
          <a:extLst>
            <a:ext uri="{FF2B5EF4-FFF2-40B4-BE49-F238E27FC236}">
              <a16:creationId xmlns:a16="http://schemas.microsoft.com/office/drawing/2014/main" id="{7A065C0B-12DA-4BA7-B2C7-A4B66B549FB6}"/>
            </a:ext>
          </a:extLst>
        </xdr:cNvPr>
        <xdr:cNvCxnSpPr/>
      </xdr:nvCxnSpPr>
      <xdr:spPr>
        <a:xfrm>
          <a:off x="1028700" y="16703039"/>
          <a:ext cx="8001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76216</xdr:rowOff>
    </xdr:from>
    <xdr:ext cx="405111" cy="259045"/>
    <xdr:sp macro="" textlink="">
      <xdr:nvSpPr>
        <xdr:cNvPr id="421" name="n_1aveValue【港湾・漁港】&#10;有形固定資産減価償却率">
          <a:extLst>
            <a:ext uri="{FF2B5EF4-FFF2-40B4-BE49-F238E27FC236}">
              <a16:creationId xmlns:a16="http://schemas.microsoft.com/office/drawing/2014/main" id="{2EF4ACF9-CDAE-4626-A2BF-52F1EBE2191A}"/>
            </a:ext>
          </a:extLst>
        </xdr:cNvPr>
        <xdr:cNvSpPr txBox="1"/>
      </xdr:nvSpPr>
      <xdr:spPr>
        <a:xfrm>
          <a:off x="3239144" y="1750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133366</xdr:rowOff>
    </xdr:from>
    <xdr:ext cx="405111" cy="259045"/>
    <xdr:sp macro="" textlink="">
      <xdr:nvSpPr>
        <xdr:cNvPr id="422" name="n_2aveValue【港湾・漁港】&#10;有形固定資産減価償却率">
          <a:extLst>
            <a:ext uri="{FF2B5EF4-FFF2-40B4-BE49-F238E27FC236}">
              <a16:creationId xmlns:a16="http://schemas.microsoft.com/office/drawing/2014/main" id="{081EC391-8948-417A-92BC-11FB4483595D}"/>
            </a:ext>
          </a:extLst>
        </xdr:cNvPr>
        <xdr:cNvSpPr txBox="1"/>
      </xdr:nvSpPr>
      <xdr:spPr>
        <a:xfrm>
          <a:off x="2439044" y="17392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71138</xdr:rowOff>
    </xdr:from>
    <xdr:ext cx="405111" cy="259045"/>
    <xdr:sp macro="" textlink="">
      <xdr:nvSpPr>
        <xdr:cNvPr id="423" name="n_3aveValue【港湾・漁港】&#10;有形固定資産減価償却率">
          <a:extLst>
            <a:ext uri="{FF2B5EF4-FFF2-40B4-BE49-F238E27FC236}">
              <a16:creationId xmlns:a16="http://schemas.microsoft.com/office/drawing/2014/main" id="{88A7E620-383F-4F6E-86C6-C623DF6DF77D}"/>
            </a:ext>
          </a:extLst>
        </xdr:cNvPr>
        <xdr:cNvSpPr txBox="1"/>
      </xdr:nvSpPr>
      <xdr:spPr>
        <a:xfrm>
          <a:off x="1645294" y="1647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82566</xdr:rowOff>
    </xdr:from>
    <xdr:ext cx="405111" cy="259045"/>
    <xdr:sp macro="" textlink="">
      <xdr:nvSpPr>
        <xdr:cNvPr id="424" name="n_4aveValue【港湾・漁港】&#10;有形固定資産減価償却率">
          <a:extLst>
            <a:ext uri="{FF2B5EF4-FFF2-40B4-BE49-F238E27FC236}">
              <a16:creationId xmlns:a16="http://schemas.microsoft.com/office/drawing/2014/main" id="{4A4B57E6-AF32-488A-826F-FF738CEBA633}"/>
            </a:ext>
          </a:extLst>
        </xdr:cNvPr>
        <xdr:cNvSpPr txBox="1"/>
      </xdr:nvSpPr>
      <xdr:spPr>
        <a:xfrm>
          <a:off x="851544" y="1631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29227</xdr:rowOff>
    </xdr:from>
    <xdr:ext cx="405111" cy="259045"/>
    <xdr:sp macro="" textlink="">
      <xdr:nvSpPr>
        <xdr:cNvPr id="425" name="n_1mainValue【港湾・漁港】&#10;有形固定資産減価償却率">
          <a:extLst>
            <a:ext uri="{FF2B5EF4-FFF2-40B4-BE49-F238E27FC236}">
              <a16:creationId xmlns:a16="http://schemas.microsoft.com/office/drawing/2014/main" id="{041BA615-D0CC-4BBC-A1A7-265EEDACB17E}"/>
            </a:ext>
          </a:extLst>
        </xdr:cNvPr>
        <xdr:cNvSpPr txBox="1"/>
      </xdr:nvSpPr>
      <xdr:spPr>
        <a:xfrm>
          <a:off x="3239144" y="1660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10177</xdr:rowOff>
    </xdr:from>
    <xdr:ext cx="405111" cy="259045"/>
    <xdr:sp macro="" textlink="">
      <xdr:nvSpPr>
        <xdr:cNvPr id="426" name="n_2mainValue【港湾・漁港】&#10;有形固定資産減価償却率">
          <a:extLst>
            <a:ext uri="{FF2B5EF4-FFF2-40B4-BE49-F238E27FC236}">
              <a16:creationId xmlns:a16="http://schemas.microsoft.com/office/drawing/2014/main" id="{721AA946-33C5-4A22-B66F-32AAF5A06A16}"/>
            </a:ext>
          </a:extLst>
        </xdr:cNvPr>
        <xdr:cNvSpPr txBox="1"/>
      </xdr:nvSpPr>
      <xdr:spPr>
        <a:xfrm>
          <a:off x="2439044" y="1641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19066</xdr:rowOff>
    </xdr:from>
    <xdr:ext cx="405111" cy="259045"/>
    <xdr:sp macro="" textlink="">
      <xdr:nvSpPr>
        <xdr:cNvPr id="427" name="n_3mainValue【港湾・漁港】&#10;有形固定資産減価償却率">
          <a:extLst>
            <a:ext uri="{FF2B5EF4-FFF2-40B4-BE49-F238E27FC236}">
              <a16:creationId xmlns:a16="http://schemas.microsoft.com/office/drawing/2014/main" id="{55C7C45C-8658-4376-BF27-CE628FEC90F5}"/>
            </a:ext>
          </a:extLst>
        </xdr:cNvPr>
        <xdr:cNvSpPr txBox="1"/>
      </xdr:nvSpPr>
      <xdr:spPr>
        <a:xfrm>
          <a:off x="1645294"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xdr:rowOff>
    </xdr:from>
    <xdr:ext cx="405111" cy="259045"/>
    <xdr:sp macro="" textlink="">
      <xdr:nvSpPr>
        <xdr:cNvPr id="428" name="n_4mainValue【港湾・漁港】&#10;有形固定資産減価償却率">
          <a:extLst>
            <a:ext uri="{FF2B5EF4-FFF2-40B4-BE49-F238E27FC236}">
              <a16:creationId xmlns:a16="http://schemas.microsoft.com/office/drawing/2014/main" id="{62B1D4CD-3F7B-497C-A44A-FA88E183FF05}"/>
            </a:ext>
          </a:extLst>
        </xdr:cNvPr>
        <xdr:cNvSpPr txBox="1"/>
      </xdr:nvSpPr>
      <xdr:spPr>
        <a:xfrm>
          <a:off x="851544" y="16744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7A51C8F0-8259-488B-AA58-6EB837F56CB7}"/>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DA17488F-E8E0-41F7-9265-47817B9C4F7C}"/>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F402D58F-942B-4DC4-BF08-4389F4237C63}"/>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EE89C17C-AB92-4063-8BBD-97C21B82FA12}"/>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E5EB29F8-9F7D-4F1F-87B8-B4AE1E286B68}"/>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7C51C81A-35A6-4C46-ADF6-A6731732D142}"/>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BD063E84-0EE7-409B-BB1F-AC3378E3F4E2}"/>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9958E037-C49D-4931-A3FA-B51DE5C6A0EC}"/>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8F01A962-016D-4A83-954D-B8C36BCAE401}"/>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1680D0C1-C731-4A00-BC1C-1E83BB76F35D}"/>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9" name="直線コネクタ 438">
          <a:extLst>
            <a:ext uri="{FF2B5EF4-FFF2-40B4-BE49-F238E27FC236}">
              <a16:creationId xmlns:a16="http://schemas.microsoft.com/office/drawing/2014/main" id="{D916D668-C100-490C-93F2-ACB40588160C}"/>
            </a:ext>
          </a:extLst>
        </xdr:cNvPr>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0" name="テキスト ボックス 439">
          <a:extLst>
            <a:ext uri="{FF2B5EF4-FFF2-40B4-BE49-F238E27FC236}">
              <a16:creationId xmlns:a16="http://schemas.microsoft.com/office/drawing/2014/main" id="{131D4CFF-E81E-4931-A076-D238AF2E4408}"/>
            </a:ext>
          </a:extLst>
        </xdr:cNvPr>
        <xdr:cNvSpPr txBox="1"/>
      </xdr:nvSpPr>
      <xdr:spPr>
        <a:xfrm>
          <a:off x="5726564" y="17879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1" name="直線コネクタ 440">
          <a:extLst>
            <a:ext uri="{FF2B5EF4-FFF2-40B4-BE49-F238E27FC236}">
              <a16:creationId xmlns:a16="http://schemas.microsoft.com/office/drawing/2014/main" id="{16E70502-21F3-4667-A5B3-7EA1364D39D4}"/>
            </a:ext>
          </a:extLst>
        </xdr:cNvPr>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2" name="テキスト ボックス 441">
          <a:extLst>
            <a:ext uri="{FF2B5EF4-FFF2-40B4-BE49-F238E27FC236}">
              <a16:creationId xmlns:a16="http://schemas.microsoft.com/office/drawing/2014/main" id="{C45C6640-AC4A-4CF4-B425-5CCDE5B5CCAD}"/>
            </a:ext>
          </a:extLst>
        </xdr:cNvPr>
        <xdr:cNvSpPr txBox="1"/>
      </xdr:nvSpPr>
      <xdr:spPr>
        <a:xfrm>
          <a:off x="5418031" y="17421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3" name="直線コネクタ 442">
          <a:extLst>
            <a:ext uri="{FF2B5EF4-FFF2-40B4-BE49-F238E27FC236}">
              <a16:creationId xmlns:a16="http://schemas.microsoft.com/office/drawing/2014/main" id="{BBEC8C43-221B-4F2A-9F3D-B80F4646A2B9}"/>
            </a:ext>
          </a:extLst>
        </xdr:cNvPr>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4" name="テキスト ボックス 443">
          <a:extLst>
            <a:ext uri="{FF2B5EF4-FFF2-40B4-BE49-F238E27FC236}">
              <a16:creationId xmlns:a16="http://schemas.microsoft.com/office/drawing/2014/main" id="{9FDE2992-F120-4357-A700-2E641D0620EA}"/>
            </a:ext>
          </a:extLst>
        </xdr:cNvPr>
        <xdr:cNvSpPr txBox="1"/>
      </xdr:nvSpPr>
      <xdr:spPr>
        <a:xfrm>
          <a:off x="5418031" y="1696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5" name="直線コネクタ 444">
          <a:extLst>
            <a:ext uri="{FF2B5EF4-FFF2-40B4-BE49-F238E27FC236}">
              <a16:creationId xmlns:a16="http://schemas.microsoft.com/office/drawing/2014/main" id="{1C85877E-8659-4987-859E-17C2C82AB8CE}"/>
            </a:ext>
          </a:extLst>
        </xdr:cNvPr>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6" name="テキスト ボックス 445">
          <a:extLst>
            <a:ext uri="{FF2B5EF4-FFF2-40B4-BE49-F238E27FC236}">
              <a16:creationId xmlns:a16="http://schemas.microsoft.com/office/drawing/2014/main" id="{E585D018-A507-4B24-8424-43867E66F1A7}"/>
            </a:ext>
          </a:extLst>
        </xdr:cNvPr>
        <xdr:cNvSpPr txBox="1"/>
      </xdr:nvSpPr>
      <xdr:spPr>
        <a:xfrm>
          <a:off x="5418031" y="1650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7" name="直線コネクタ 446">
          <a:extLst>
            <a:ext uri="{FF2B5EF4-FFF2-40B4-BE49-F238E27FC236}">
              <a16:creationId xmlns:a16="http://schemas.microsoft.com/office/drawing/2014/main" id="{14F8BEA3-EDF4-4FCE-B54A-4F4F36380F8B}"/>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8" name="テキスト ボックス 447">
          <a:extLst>
            <a:ext uri="{FF2B5EF4-FFF2-40B4-BE49-F238E27FC236}">
              <a16:creationId xmlns:a16="http://schemas.microsoft.com/office/drawing/2014/main" id="{31929234-F029-4DA8-A6E6-B88EB776420B}"/>
            </a:ext>
          </a:extLst>
        </xdr:cNvPr>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9" name="【港湾・漁港】&#10;一人当たり有形固定資産（償却資産）額グラフ枠">
          <a:extLst>
            <a:ext uri="{FF2B5EF4-FFF2-40B4-BE49-F238E27FC236}">
              <a16:creationId xmlns:a16="http://schemas.microsoft.com/office/drawing/2014/main" id="{EB918139-953A-4589-8CB3-4A4B490D1445}"/>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151377</xdr:rowOff>
    </xdr:from>
    <xdr:to>
      <xdr:col>54</xdr:col>
      <xdr:colOff>189865</xdr:colOff>
      <xdr:row>108</xdr:row>
      <xdr:rowOff>1972</xdr:rowOff>
    </xdr:to>
    <xdr:cxnSp macro="">
      <xdr:nvCxnSpPr>
        <xdr:cNvPr id="450" name="直線コネクタ 449">
          <a:extLst>
            <a:ext uri="{FF2B5EF4-FFF2-40B4-BE49-F238E27FC236}">
              <a16:creationId xmlns:a16="http://schemas.microsoft.com/office/drawing/2014/main" id="{CE82BF44-0D81-4BB6-843F-F15A660F8D14}"/>
            </a:ext>
          </a:extLst>
        </xdr:cNvPr>
        <xdr:cNvCxnSpPr/>
      </xdr:nvCxnSpPr>
      <xdr:spPr>
        <a:xfrm flipV="1">
          <a:off x="9429115" y="16724877"/>
          <a:ext cx="0" cy="1222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5799</xdr:rowOff>
    </xdr:from>
    <xdr:ext cx="534377" cy="259045"/>
    <xdr:sp macro="" textlink="">
      <xdr:nvSpPr>
        <xdr:cNvPr id="451" name="【港湾・漁港】&#10;一人当たり有形固定資産（償却資産）額最小値テキスト">
          <a:extLst>
            <a:ext uri="{FF2B5EF4-FFF2-40B4-BE49-F238E27FC236}">
              <a16:creationId xmlns:a16="http://schemas.microsoft.com/office/drawing/2014/main" id="{890315E0-DD98-4166-B9FE-150E030DC63B}"/>
            </a:ext>
          </a:extLst>
        </xdr:cNvPr>
        <xdr:cNvSpPr txBox="1"/>
      </xdr:nvSpPr>
      <xdr:spPr>
        <a:xfrm>
          <a:off x="9467850" y="179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1972</xdr:rowOff>
    </xdr:from>
    <xdr:to>
      <xdr:col>55</xdr:col>
      <xdr:colOff>88900</xdr:colOff>
      <xdr:row>108</xdr:row>
      <xdr:rowOff>1972</xdr:rowOff>
    </xdr:to>
    <xdr:cxnSp macro="">
      <xdr:nvCxnSpPr>
        <xdr:cNvPr id="452" name="直線コネクタ 451">
          <a:extLst>
            <a:ext uri="{FF2B5EF4-FFF2-40B4-BE49-F238E27FC236}">
              <a16:creationId xmlns:a16="http://schemas.microsoft.com/office/drawing/2014/main" id="{6CC0D868-0DC1-4B9F-B0F6-BE93F91055FF}"/>
            </a:ext>
          </a:extLst>
        </xdr:cNvPr>
        <xdr:cNvCxnSpPr/>
      </xdr:nvCxnSpPr>
      <xdr:spPr>
        <a:xfrm>
          <a:off x="9359900" y="179470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98054</xdr:rowOff>
    </xdr:from>
    <xdr:ext cx="599010" cy="259045"/>
    <xdr:sp macro="" textlink="">
      <xdr:nvSpPr>
        <xdr:cNvPr id="453" name="【港湾・漁港】&#10;一人当たり有形固定資産（償却資産）額最大値テキスト">
          <a:extLst>
            <a:ext uri="{FF2B5EF4-FFF2-40B4-BE49-F238E27FC236}">
              <a16:creationId xmlns:a16="http://schemas.microsoft.com/office/drawing/2014/main" id="{9C9A56AA-D405-4A94-8099-493048C1ADAD}"/>
            </a:ext>
          </a:extLst>
        </xdr:cNvPr>
        <xdr:cNvSpPr txBox="1"/>
      </xdr:nvSpPr>
      <xdr:spPr>
        <a:xfrm>
          <a:off x="9467850" y="1650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151377</xdr:rowOff>
    </xdr:from>
    <xdr:to>
      <xdr:col>55</xdr:col>
      <xdr:colOff>88900</xdr:colOff>
      <xdr:row>100</xdr:row>
      <xdr:rowOff>151377</xdr:rowOff>
    </xdr:to>
    <xdr:cxnSp macro="">
      <xdr:nvCxnSpPr>
        <xdr:cNvPr id="454" name="直線コネクタ 453">
          <a:extLst>
            <a:ext uri="{FF2B5EF4-FFF2-40B4-BE49-F238E27FC236}">
              <a16:creationId xmlns:a16="http://schemas.microsoft.com/office/drawing/2014/main" id="{0471D82A-7C2D-4891-9927-F81CA166482D}"/>
            </a:ext>
          </a:extLst>
        </xdr:cNvPr>
        <xdr:cNvCxnSpPr/>
      </xdr:nvCxnSpPr>
      <xdr:spPr>
        <a:xfrm>
          <a:off x="9359900" y="167248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170688</xdr:rowOff>
    </xdr:from>
    <xdr:ext cx="599010" cy="259045"/>
    <xdr:sp macro="" textlink="">
      <xdr:nvSpPr>
        <xdr:cNvPr id="455" name="【港湾・漁港】&#10;一人当たり有形固定資産（償却資産）額平均値テキスト">
          <a:extLst>
            <a:ext uri="{FF2B5EF4-FFF2-40B4-BE49-F238E27FC236}">
              <a16:creationId xmlns:a16="http://schemas.microsoft.com/office/drawing/2014/main" id="{CCAA688F-1FA2-462B-B16D-E3F8AB60614E}"/>
            </a:ext>
          </a:extLst>
        </xdr:cNvPr>
        <xdr:cNvSpPr txBox="1"/>
      </xdr:nvSpPr>
      <xdr:spPr>
        <a:xfrm>
          <a:off x="9467850" y="172585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147811</xdr:rowOff>
    </xdr:from>
    <xdr:to>
      <xdr:col>55</xdr:col>
      <xdr:colOff>50800</xdr:colOff>
      <xdr:row>105</xdr:row>
      <xdr:rowOff>77961</xdr:rowOff>
    </xdr:to>
    <xdr:sp macro="" textlink="">
      <xdr:nvSpPr>
        <xdr:cNvPr id="456" name="フローチャート: 判断 455">
          <a:extLst>
            <a:ext uri="{FF2B5EF4-FFF2-40B4-BE49-F238E27FC236}">
              <a16:creationId xmlns:a16="http://schemas.microsoft.com/office/drawing/2014/main" id="{C51D4394-33EB-4B08-BCF9-45453327E459}"/>
            </a:ext>
          </a:extLst>
        </xdr:cNvPr>
        <xdr:cNvSpPr/>
      </xdr:nvSpPr>
      <xdr:spPr>
        <a:xfrm>
          <a:off x="9398000" y="174071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121833</xdr:rowOff>
    </xdr:from>
    <xdr:to>
      <xdr:col>50</xdr:col>
      <xdr:colOff>165100</xdr:colOff>
      <xdr:row>105</xdr:row>
      <xdr:rowOff>51983</xdr:rowOff>
    </xdr:to>
    <xdr:sp macro="" textlink="">
      <xdr:nvSpPr>
        <xdr:cNvPr id="457" name="フローチャート: 判断 456">
          <a:extLst>
            <a:ext uri="{FF2B5EF4-FFF2-40B4-BE49-F238E27FC236}">
              <a16:creationId xmlns:a16="http://schemas.microsoft.com/office/drawing/2014/main" id="{82FBF5FF-1053-4138-BCDA-E441F1E6508F}"/>
            </a:ext>
          </a:extLst>
        </xdr:cNvPr>
        <xdr:cNvSpPr/>
      </xdr:nvSpPr>
      <xdr:spPr>
        <a:xfrm>
          <a:off x="8636000" y="1738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129493</xdr:rowOff>
    </xdr:from>
    <xdr:to>
      <xdr:col>46</xdr:col>
      <xdr:colOff>38100</xdr:colOff>
      <xdr:row>105</xdr:row>
      <xdr:rowOff>59643</xdr:rowOff>
    </xdr:to>
    <xdr:sp macro="" textlink="">
      <xdr:nvSpPr>
        <xdr:cNvPr id="458" name="フローチャート: 判断 457">
          <a:extLst>
            <a:ext uri="{FF2B5EF4-FFF2-40B4-BE49-F238E27FC236}">
              <a16:creationId xmlns:a16="http://schemas.microsoft.com/office/drawing/2014/main" id="{CFB67E0F-F4F9-492A-9584-8BD04EE84E55}"/>
            </a:ext>
          </a:extLst>
        </xdr:cNvPr>
        <xdr:cNvSpPr/>
      </xdr:nvSpPr>
      <xdr:spPr>
        <a:xfrm>
          <a:off x="7842250" y="173887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137675</xdr:rowOff>
    </xdr:from>
    <xdr:to>
      <xdr:col>41</xdr:col>
      <xdr:colOff>101600</xdr:colOff>
      <xdr:row>107</xdr:row>
      <xdr:rowOff>67825</xdr:rowOff>
    </xdr:to>
    <xdr:sp macro="" textlink="">
      <xdr:nvSpPr>
        <xdr:cNvPr id="459" name="フローチャート: 判断 458">
          <a:extLst>
            <a:ext uri="{FF2B5EF4-FFF2-40B4-BE49-F238E27FC236}">
              <a16:creationId xmlns:a16="http://schemas.microsoft.com/office/drawing/2014/main" id="{9847D2BE-489A-411E-965D-83B693432C32}"/>
            </a:ext>
          </a:extLst>
        </xdr:cNvPr>
        <xdr:cNvSpPr/>
      </xdr:nvSpPr>
      <xdr:spPr>
        <a:xfrm>
          <a:off x="7029450" y="1773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133263</xdr:rowOff>
    </xdr:from>
    <xdr:to>
      <xdr:col>36</xdr:col>
      <xdr:colOff>165100</xdr:colOff>
      <xdr:row>107</xdr:row>
      <xdr:rowOff>63413</xdr:rowOff>
    </xdr:to>
    <xdr:sp macro="" textlink="">
      <xdr:nvSpPr>
        <xdr:cNvPr id="460" name="フローチャート: 判断 459">
          <a:extLst>
            <a:ext uri="{FF2B5EF4-FFF2-40B4-BE49-F238E27FC236}">
              <a16:creationId xmlns:a16="http://schemas.microsoft.com/office/drawing/2014/main" id="{5BB46B87-BF5E-4704-84B0-9101749B91DE}"/>
            </a:ext>
          </a:extLst>
        </xdr:cNvPr>
        <xdr:cNvSpPr/>
      </xdr:nvSpPr>
      <xdr:spPr>
        <a:xfrm>
          <a:off x="6235700" y="1773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DDF0E264-0418-400D-9785-28F2F18381A8}"/>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C43693F6-2F07-4A3A-AC0A-CD6E6EFFE4D9}"/>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98173A49-E5F5-47A7-BA08-FA81B8CA0A54}"/>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16751009-5B72-473D-98D5-F0745A0F82DC}"/>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3AD0111D-06C4-4BCD-8B62-1A35C4385EE1}"/>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122622</xdr:rowOff>
    </xdr:from>
    <xdr:to>
      <xdr:col>55</xdr:col>
      <xdr:colOff>50800</xdr:colOff>
      <xdr:row>108</xdr:row>
      <xdr:rowOff>52772</xdr:rowOff>
    </xdr:to>
    <xdr:sp macro="" textlink="">
      <xdr:nvSpPr>
        <xdr:cNvPr id="466" name="楕円 465">
          <a:extLst>
            <a:ext uri="{FF2B5EF4-FFF2-40B4-BE49-F238E27FC236}">
              <a16:creationId xmlns:a16="http://schemas.microsoft.com/office/drawing/2014/main" id="{961765B7-A142-4A32-8B82-405C083AAC97}"/>
            </a:ext>
          </a:extLst>
        </xdr:cNvPr>
        <xdr:cNvSpPr/>
      </xdr:nvSpPr>
      <xdr:spPr>
        <a:xfrm>
          <a:off x="9398000" y="178962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37549</xdr:rowOff>
    </xdr:from>
    <xdr:ext cx="534377" cy="259045"/>
    <xdr:sp macro="" textlink="">
      <xdr:nvSpPr>
        <xdr:cNvPr id="467" name="【港湾・漁港】&#10;一人当たり有形固定資産（償却資産）額該当値テキスト">
          <a:extLst>
            <a:ext uri="{FF2B5EF4-FFF2-40B4-BE49-F238E27FC236}">
              <a16:creationId xmlns:a16="http://schemas.microsoft.com/office/drawing/2014/main" id="{5D823615-21CC-4A49-8FEF-89F549F3D48A}"/>
            </a:ext>
          </a:extLst>
        </xdr:cNvPr>
        <xdr:cNvSpPr txBox="1"/>
      </xdr:nvSpPr>
      <xdr:spPr>
        <a:xfrm>
          <a:off x="9467850" y="1781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109271</xdr:rowOff>
    </xdr:from>
    <xdr:to>
      <xdr:col>50</xdr:col>
      <xdr:colOff>165100</xdr:colOff>
      <xdr:row>107</xdr:row>
      <xdr:rowOff>39421</xdr:rowOff>
    </xdr:to>
    <xdr:sp macro="" textlink="">
      <xdr:nvSpPr>
        <xdr:cNvPr id="468" name="楕円 467">
          <a:extLst>
            <a:ext uri="{FF2B5EF4-FFF2-40B4-BE49-F238E27FC236}">
              <a16:creationId xmlns:a16="http://schemas.microsoft.com/office/drawing/2014/main" id="{B7A44616-D936-432E-A27E-755F6F982444}"/>
            </a:ext>
          </a:extLst>
        </xdr:cNvPr>
        <xdr:cNvSpPr/>
      </xdr:nvSpPr>
      <xdr:spPr>
        <a:xfrm>
          <a:off x="8636000" y="1771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160071</xdr:rowOff>
    </xdr:from>
    <xdr:to>
      <xdr:col>55</xdr:col>
      <xdr:colOff>0</xdr:colOff>
      <xdr:row>108</xdr:row>
      <xdr:rowOff>1972</xdr:rowOff>
    </xdr:to>
    <xdr:cxnSp macro="">
      <xdr:nvCxnSpPr>
        <xdr:cNvPr id="469" name="直線コネクタ 468">
          <a:extLst>
            <a:ext uri="{FF2B5EF4-FFF2-40B4-BE49-F238E27FC236}">
              <a16:creationId xmlns:a16="http://schemas.microsoft.com/office/drawing/2014/main" id="{0515DFBA-408C-4A5D-848C-75DB2D3FA8CB}"/>
            </a:ext>
          </a:extLst>
        </xdr:cNvPr>
        <xdr:cNvCxnSpPr/>
      </xdr:nvCxnSpPr>
      <xdr:spPr>
        <a:xfrm>
          <a:off x="8686800" y="17762271"/>
          <a:ext cx="742950" cy="18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110186</xdr:rowOff>
    </xdr:from>
    <xdr:to>
      <xdr:col>46</xdr:col>
      <xdr:colOff>38100</xdr:colOff>
      <xdr:row>107</xdr:row>
      <xdr:rowOff>40336</xdr:rowOff>
    </xdr:to>
    <xdr:sp macro="" textlink="">
      <xdr:nvSpPr>
        <xdr:cNvPr id="470" name="楕円 469">
          <a:extLst>
            <a:ext uri="{FF2B5EF4-FFF2-40B4-BE49-F238E27FC236}">
              <a16:creationId xmlns:a16="http://schemas.microsoft.com/office/drawing/2014/main" id="{173EEDD3-F926-48F7-A2C4-EE8C9BEA9F04}"/>
            </a:ext>
          </a:extLst>
        </xdr:cNvPr>
        <xdr:cNvSpPr/>
      </xdr:nvSpPr>
      <xdr:spPr>
        <a:xfrm>
          <a:off x="7842250" y="177123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160071</xdr:rowOff>
    </xdr:from>
    <xdr:to>
      <xdr:col>50</xdr:col>
      <xdr:colOff>114300</xdr:colOff>
      <xdr:row>106</xdr:row>
      <xdr:rowOff>160986</xdr:rowOff>
    </xdr:to>
    <xdr:cxnSp macro="">
      <xdr:nvCxnSpPr>
        <xdr:cNvPr id="471" name="直線コネクタ 470">
          <a:extLst>
            <a:ext uri="{FF2B5EF4-FFF2-40B4-BE49-F238E27FC236}">
              <a16:creationId xmlns:a16="http://schemas.microsoft.com/office/drawing/2014/main" id="{78EA058E-EA85-44BA-9958-9B2721843DA4}"/>
            </a:ext>
          </a:extLst>
        </xdr:cNvPr>
        <xdr:cNvCxnSpPr/>
      </xdr:nvCxnSpPr>
      <xdr:spPr>
        <a:xfrm flipV="1">
          <a:off x="7886700" y="17762271"/>
          <a:ext cx="8001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138578</xdr:rowOff>
    </xdr:from>
    <xdr:to>
      <xdr:col>41</xdr:col>
      <xdr:colOff>101600</xdr:colOff>
      <xdr:row>107</xdr:row>
      <xdr:rowOff>68728</xdr:rowOff>
    </xdr:to>
    <xdr:sp macro="" textlink="">
      <xdr:nvSpPr>
        <xdr:cNvPr id="472" name="楕円 471">
          <a:extLst>
            <a:ext uri="{FF2B5EF4-FFF2-40B4-BE49-F238E27FC236}">
              <a16:creationId xmlns:a16="http://schemas.microsoft.com/office/drawing/2014/main" id="{31836BDC-965F-41F7-8E2D-A9D874B34FE9}"/>
            </a:ext>
          </a:extLst>
        </xdr:cNvPr>
        <xdr:cNvSpPr/>
      </xdr:nvSpPr>
      <xdr:spPr>
        <a:xfrm>
          <a:off x="7029450" y="1774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160986</xdr:rowOff>
    </xdr:from>
    <xdr:to>
      <xdr:col>45</xdr:col>
      <xdr:colOff>177800</xdr:colOff>
      <xdr:row>107</xdr:row>
      <xdr:rowOff>17928</xdr:rowOff>
    </xdr:to>
    <xdr:cxnSp macro="">
      <xdr:nvCxnSpPr>
        <xdr:cNvPr id="473" name="直線コネクタ 472">
          <a:extLst>
            <a:ext uri="{FF2B5EF4-FFF2-40B4-BE49-F238E27FC236}">
              <a16:creationId xmlns:a16="http://schemas.microsoft.com/office/drawing/2014/main" id="{43B3A722-F03F-4E69-A366-0EBBFC569AA6}"/>
            </a:ext>
          </a:extLst>
        </xdr:cNvPr>
        <xdr:cNvCxnSpPr/>
      </xdr:nvCxnSpPr>
      <xdr:spPr>
        <a:xfrm flipV="1">
          <a:off x="7080250" y="17763186"/>
          <a:ext cx="80645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139133</xdr:rowOff>
    </xdr:from>
    <xdr:to>
      <xdr:col>36</xdr:col>
      <xdr:colOff>165100</xdr:colOff>
      <xdr:row>107</xdr:row>
      <xdr:rowOff>69283</xdr:rowOff>
    </xdr:to>
    <xdr:sp macro="" textlink="">
      <xdr:nvSpPr>
        <xdr:cNvPr id="474" name="楕円 473">
          <a:extLst>
            <a:ext uri="{FF2B5EF4-FFF2-40B4-BE49-F238E27FC236}">
              <a16:creationId xmlns:a16="http://schemas.microsoft.com/office/drawing/2014/main" id="{B050E2A9-7F6B-4F5F-862E-16AD162178B8}"/>
            </a:ext>
          </a:extLst>
        </xdr:cNvPr>
        <xdr:cNvSpPr/>
      </xdr:nvSpPr>
      <xdr:spPr>
        <a:xfrm>
          <a:off x="6235700" y="1774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17928</xdr:rowOff>
    </xdr:from>
    <xdr:to>
      <xdr:col>41</xdr:col>
      <xdr:colOff>50800</xdr:colOff>
      <xdr:row>107</xdr:row>
      <xdr:rowOff>18483</xdr:rowOff>
    </xdr:to>
    <xdr:cxnSp macro="">
      <xdr:nvCxnSpPr>
        <xdr:cNvPr id="475" name="直線コネクタ 474">
          <a:extLst>
            <a:ext uri="{FF2B5EF4-FFF2-40B4-BE49-F238E27FC236}">
              <a16:creationId xmlns:a16="http://schemas.microsoft.com/office/drawing/2014/main" id="{D635DD08-797E-4AD5-90BE-763CD37D33F7}"/>
            </a:ext>
          </a:extLst>
        </xdr:cNvPr>
        <xdr:cNvCxnSpPr/>
      </xdr:nvCxnSpPr>
      <xdr:spPr>
        <a:xfrm flipV="1">
          <a:off x="6286500" y="17791578"/>
          <a:ext cx="79375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103</xdr:row>
      <xdr:rowOff>68510</xdr:rowOff>
    </xdr:from>
    <xdr:ext cx="599010" cy="259045"/>
    <xdr:sp macro="" textlink="">
      <xdr:nvSpPr>
        <xdr:cNvPr id="476" name="n_1aveValue【港湾・漁港】&#10;一人当たり有形固定資産（償却資産）額">
          <a:extLst>
            <a:ext uri="{FF2B5EF4-FFF2-40B4-BE49-F238E27FC236}">
              <a16:creationId xmlns:a16="http://schemas.microsoft.com/office/drawing/2014/main" id="{205C071F-7861-4D75-856A-15C9643B3D7F}"/>
            </a:ext>
          </a:extLst>
        </xdr:cNvPr>
        <xdr:cNvSpPr txBox="1"/>
      </xdr:nvSpPr>
      <xdr:spPr>
        <a:xfrm>
          <a:off x="8399995" y="1715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76170</xdr:rowOff>
    </xdr:from>
    <xdr:ext cx="599010" cy="259045"/>
    <xdr:sp macro="" textlink="">
      <xdr:nvSpPr>
        <xdr:cNvPr id="477" name="n_2aveValue【港湾・漁港】&#10;一人当たり有形固定資産（償却資産）額">
          <a:extLst>
            <a:ext uri="{FF2B5EF4-FFF2-40B4-BE49-F238E27FC236}">
              <a16:creationId xmlns:a16="http://schemas.microsoft.com/office/drawing/2014/main" id="{B25D3150-0A37-400A-B2B4-B509DF0A31B4}"/>
            </a:ext>
          </a:extLst>
        </xdr:cNvPr>
        <xdr:cNvSpPr txBox="1"/>
      </xdr:nvSpPr>
      <xdr:spPr>
        <a:xfrm>
          <a:off x="7612595" y="171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84352</xdr:rowOff>
    </xdr:from>
    <xdr:ext cx="599010" cy="259045"/>
    <xdr:sp macro="" textlink="">
      <xdr:nvSpPr>
        <xdr:cNvPr id="478" name="n_3aveValue【港湾・漁港】&#10;一人当たり有形固定資産（償却資産）額">
          <a:extLst>
            <a:ext uri="{FF2B5EF4-FFF2-40B4-BE49-F238E27FC236}">
              <a16:creationId xmlns:a16="http://schemas.microsoft.com/office/drawing/2014/main" id="{5111D828-0C30-41C9-AEE8-8BA14D99AD50}"/>
            </a:ext>
          </a:extLst>
        </xdr:cNvPr>
        <xdr:cNvSpPr txBox="1"/>
      </xdr:nvSpPr>
      <xdr:spPr>
        <a:xfrm>
          <a:off x="6818845" y="1751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79940</xdr:rowOff>
    </xdr:from>
    <xdr:ext cx="599010" cy="259045"/>
    <xdr:sp macro="" textlink="">
      <xdr:nvSpPr>
        <xdr:cNvPr id="479" name="n_4aveValue【港湾・漁港】&#10;一人当たり有形固定資産（償却資産）額">
          <a:extLst>
            <a:ext uri="{FF2B5EF4-FFF2-40B4-BE49-F238E27FC236}">
              <a16:creationId xmlns:a16="http://schemas.microsoft.com/office/drawing/2014/main" id="{EB75CEDC-C14B-4A17-91F8-4E18BB9492FA}"/>
            </a:ext>
          </a:extLst>
        </xdr:cNvPr>
        <xdr:cNvSpPr txBox="1"/>
      </xdr:nvSpPr>
      <xdr:spPr>
        <a:xfrm>
          <a:off x="6006045" y="1751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30548</xdr:rowOff>
    </xdr:from>
    <xdr:ext cx="599010" cy="259045"/>
    <xdr:sp macro="" textlink="">
      <xdr:nvSpPr>
        <xdr:cNvPr id="480" name="n_1mainValue【港湾・漁港】&#10;一人当たり有形固定資産（償却資産）額">
          <a:extLst>
            <a:ext uri="{FF2B5EF4-FFF2-40B4-BE49-F238E27FC236}">
              <a16:creationId xmlns:a16="http://schemas.microsoft.com/office/drawing/2014/main" id="{D6A0CA29-9AA1-468D-8637-5E1B552DDA13}"/>
            </a:ext>
          </a:extLst>
        </xdr:cNvPr>
        <xdr:cNvSpPr txBox="1"/>
      </xdr:nvSpPr>
      <xdr:spPr>
        <a:xfrm>
          <a:off x="8399995" y="178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31463</xdr:rowOff>
    </xdr:from>
    <xdr:ext cx="599010" cy="259045"/>
    <xdr:sp macro="" textlink="">
      <xdr:nvSpPr>
        <xdr:cNvPr id="481" name="n_2mainValue【港湾・漁港】&#10;一人当たり有形固定資産（償却資産）額">
          <a:extLst>
            <a:ext uri="{FF2B5EF4-FFF2-40B4-BE49-F238E27FC236}">
              <a16:creationId xmlns:a16="http://schemas.microsoft.com/office/drawing/2014/main" id="{3AEE41CD-24F1-4B3F-81D4-F7B1F318DE66}"/>
            </a:ext>
          </a:extLst>
        </xdr:cNvPr>
        <xdr:cNvSpPr txBox="1"/>
      </xdr:nvSpPr>
      <xdr:spPr>
        <a:xfrm>
          <a:off x="7612595" y="1780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59855</xdr:rowOff>
    </xdr:from>
    <xdr:ext cx="599010" cy="259045"/>
    <xdr:sp macro="" textlink="">
      <xdr:nvSpPr>
        <xdr:cNvPr id="482" name="n_3mainValue【港湾・漁港】&#10;一人当たり有形固定資産（償却資産）額">
          <a:extLst>
            <a:ext uri="{FF2B5EF4-FFF2-40B4-BE49-F238E27FC236}">
              <a16:creationId xmlns:a16="http://schemas.microsoft.com/office/drawing/2014/main" id="{674BC7E5-88F2-4EDC-9C01-A10C0385BFAF}"/>
            </a:ext>
          </a:extLst>
        </xdr:cNvPr>
        <xdr:cNvSpPr txBox="1"/>
      </xdr:nvSpPr>
      <xdr:spPr>
        <a:xfrm>
          <a:off x="6818845" y="1783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60410</xdr:rowOff>
    </xdr:from>
    <xdr:ext cx="599010" cy="259045"/>
    <xdr:sp macro="" textlink="">
      <xdr:nvSpPr>
        <xdr:cNvPr id="483" name="n_4mainValue【港湾・漁港】&#10;一人当たり有形固定資産（償却資産）額">
          <a:extLst>
            <a:ext uri="{FF2B5EF4-FFF2-40B4-BE49-F238E27FC236}">
              <a16:creationId xmlns:a16="http://schemas.microsoft.com/office/drawing/2014/main" id="{3DD8E013-7D16-4853-A5C7-803F11325E20}"/>
            </a:ext>
          </a:extLst>
        </xdr:cNvPr>
        <xdr:cNvSpPr txBox="1"/>
      </xdr:nvSpPr>
      <xdr:spPr>
        <a:xfrm>
          <a:off x="6006045" y="1783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4" name="正方形/長方形 483">
          <a:extLst>
            <a:ext uri="{FF2B5EF4-FFF2-40B4-BE49-F238E27FC236}">
              <a16:creationId xmlns:a16="http://schemas.microsoft.com/office/drawing/2014/main" id="{C09CEFFA-7042-4A38-B709-8C6075D83FAB}"/>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5" name="正方形/長方形 484">
          <a:extLst>
            <a:ext uri="{FF2B5EF4-FFF2-40B4-BE49-F238E27FC236}">
              <a16:creationId xmlns:a16="http://schemas.microsoft.com/office/drawing/2014/main" id="{E5197680-4DCA-4B6F-BD88-6379F669560F}"/>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6" name="正方形/長方形 485">
          <a:extLst>
            <a:ext uri="{FF2B5EF4-FFF2-40B4-BE49-F238E27FC236}">
              <a16:creationId xmlns:a16="http://schemas.microsoft.com/office/drawing/2014/main" id="{D3595E3C-9969-4133-94A6-040E25CEF983}"/>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7" name="正方形/長方形 486">
          <a:extLst>
            <a:ext uri="{FF2B5EF4-FFF2-40B4-BE49-F238E27FC236}">
              <a16:creationId xmlns:a16="http://schemas.microsoft.com/office/drawing/2014/main" id="{B7EC88D2-F579-48D6-8112-E4BEEA3211BE}"/>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8" name="正方形/長方形 487">
          <a:extLst>
            <a:ext uri="{FF2B5EF4-FFF2-40B4-BE49-F238E27FC236}">
              <a16:creationId xmlns:a16="http://schemas.microsoft.com/office/drawing/2014/main" id="{5E085804-14B6-497C-9ACC-3F004A3FFABD}"/>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9" name="正方形/長方形 488">
          <a:extLst>
            <a:ext uri="{FF2B5EF4-FFF2-40B4-BE49-F238E27FC236}">
              <a16:creationId xmlns:a16="http://schemas.microsoft.com/office/drawing/2014/main" id="{0B874E54-A83B-496F-BCCC-8A12AA25A144}"/>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0" name="正方形/長方形 489">
          <a:extLst>
            <a:ext uri="{FF2B5EF4-FFF2-40B4-BE49-F238E27FC236}">
              <a16:creationId xmlns:a16="http://schemas.microsoft.com/office/drawing/2014/main" id="{F2A449C4-22EE-47D4-8C10-92A41853D0C2}"/>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正方形/長方形 490">
          <a:extLst>
            <a:ext uri="{FF2B5EF4-FFF2-40B4-BE49-F238E27FC236}">
              <a16:creationId xmlns:a16="http://schemas.microsoft.com/office/drawing/2014/main" id="{122CAF35-1824-4BA8-A725-918D1D00C8D9}"/>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2" name="テキスト ボックス 491">
          <a:extLst>
            <a:ext uri="{FF2B5EF4-FFF2-40B4-BE49-F238E27FC236}">
              <a16:creationId xmlns:a16="http://schemas.microsoft.com/office/drawing/2014/main" id="{4F8BB082-561A-41AD-BED9-CBA204E2344B}"/>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3" name="直線コネクタ 492">
          <a:extLst>
            <a:ext uri="{FF2B5EF4-FFF2-40B4-BE49-F238E27FC236}">
              <a16:creationId xmlns:a16="http://schemas.microsoft.com/office/drawing/2014/main" id="{09E1D30B-1710-4A4D-AADA-1563E2D6F076}"/>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4" name="テキスト ボックス 493">
          <a:extLst>
            <a:ext uri="{FF2B5EF4-FFF2-40B4-BE49-F238E27FC236}">
              <a16:creationId xmlns:a16="http://schemas.microsoft.com/office/drawing/2014/main" id="{269F0624-0C1B-43B0-9F79-C2A3DE0B3EB4}"/>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5" name="直線コネクタ 494">
          <a:extLst>
            <a:ext uri="{FF2B5EF4-FFF2-40B4-BE49-F238E27FC236}">
              <a16:creationId xmlns:a16="http://schemas.microsoft.com/office/drawing/2014/main" id="{E84D429A-5F7D-456F-ABDA-932DE1E8D3E3}"/>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6" name="テキスト ボックス 495">
          <a:extLst>
            <a:ext uri="{FF2B5EF4-FFF2-40B4-BE49-F238E27FC236}">
              <a16:creationId xmlns:a16="http://schemas.microsoft.com/office/drawing/2014/main" id="{184CAB45-6FD3-42D7-8403-A6647DF0F000}"/>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7" name="直線コネクタ 496">
          <a:extLst>
            <a:ext uri="{FF2B5EF4-FFF2-40B4-BE49-F238E27FC236}">
              <a16:creationId xmlns:a16="http://schemas.microsoft.com/office/drawing/2014/main" id="{68BAA274-3086-4982-A04F-33462DC58522}"/>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8" name="テキスト ボックス 497">
          <a:extLst>
            <a:ext uri="{FF2B5EF4-FFF2-40B4-BE49-F238E27FC236}">
              <a16:creationId xmlns:a16="http://schemas.microsoft.com/office/drawing/2014/main" id="{D7CF84DC-41DE-47F9-B904-42C3146E17B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9" name="直線コネクタ 498">
          <a:extLst>
            <a:ext uri="{FF2B5EF4-FFF2-40B4-BE49-F238E27FC236}">
              <a16:creationId xmlns:a16="http://schemas.microsoft.com/office/drawing/2014/main" id="{3216D816-9847-4AD8-890B-EABEE06123F2}"/>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0" name="テキスト ボックス 499">
          <a:extLst>
            <a:ext uri="{FF2B5EF4-FFF2-40B4-BE49-F238E27FC236}">
              <a16:creationId xmlns:a16="http://schemas.microsoft.com/office/drawing/2014/main" id="{81AAE3AB-ACA7-490E-B5A2-BBB254B91872}"/>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1" name="直線コネクタ 500">
          <a:extLst>
            <a:ext uri="{FF2B5EF4-FFF2-40B4-BE49-F238E27FC236}">
              <a16:creationId xmlns:a16="http://schemas.microsoft.com/office/drawing/2014/main" id="{75274595-EECE-42B6-8796-28433E2D3C17}"/>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2" name="テキスト ボックス 501">
          <a:extLst>
            <a:ext uri="{FF2B5EF4-FFF2-40B4-BE49-F238E27FC236}">
              <a16:creationId xmlns:a16="http://schemas.microsoft.com/office/drawing/2014/main" id="{4C68BE8F-2CF8-479A-BE9F-DC7B2009A052}"/>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3" name="直線コネクタ 502">
          <a:extLst>
            <a:ext uri="{FF2B5EF4-FFF2-40B4-BE49-F238E27FC236}">
              <a16:creationId xmlns:a16="http://schemas.microsoft.com/office/drawing/2014/main" id="{91A271DA-78FA-4156-A509-8512ABCFF94C}"/>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4" name="テキスト ボックス 503">
          <a:extLst>
            <a:ext uri="{FF2B5EF4-FFF2-40B4-BE49-F238E27FC236}">
              <a16:creationId xmlns:a16="http://schemas.microsoft.com/office/drawing/2014/main" id="{EEF0D6D3-4097-4AC2-B527-3296B8DF18CA}"/>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33025E58-E6F0-4360-9A11-8E99983985E8}"/>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D0F64B9A-DDAF-4A41-93E0-F2717D738335}"/>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19574521-6F79-4E99-B936-EC896EE2A3F4}"/>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508" name="直線コネクタ 507">
          <a:extLst>
            <a:ext uri="{FF2B5EF4-FFF2-40B4-BE49-F238E27FC236}">
              <a16:creationId xmlns:a16="http://schemas.microsoft.com/office/drawing/2014/main" id="{3456C0BD-0AE7-4256-A978-F681D37D06C4}"/>
            </a:ext>
          </a:extLst>
        </xdr:cNvPr>
        <xdr:cNvCxnSpPr/>
      </xdr:nvCxnSpPr>
      <xdr:spPr>
        <a:xfrm flipV="1">
          <a:off x="14699614" y="548132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09" name="【認定こども園・幼稚園・保育所】&#10;有形固定資産減価償却率最小値テキスト">
          <a:extLst>
            <a:ext uri="{FF2B5EF4-FFF2-40B4-BE49-F238E27FC236}">
              <a16:creationId xmlns:a16="http://schemas.microsoft.com/office/drawing/2014/main" id="{D594483B-A369-4663-BFC9-DF45A643E222}"/>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0" name="直線コネクタ 509">
          <a:extLst>
            <a:ext uri="{FF2B5EF4-FFF2-40B4-BE49-F238E27FC236}">
              <a16:creationId xmlns:a16="http://schemas.microsoft.com/office/drawing/2014/main" id="{D926ABDC-3620-471B-B4B0-73199D583917}"/>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A52C8B28-3BFC-4B46-BC1B-1BD975F13C1A}"/>
            </a:ext>
          </a:extLst>
        </xdr:cNvPr>
        <xdr:cNvSpPr txBox="1"/>
      </xdr:nvSpPr>
      <xdr:spPr>
        <a:xfrm>
          <a:off x="14738350" y="526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2" name="直線コネクタ 511">
          <a:extLst>
            <a:ext uri="{FF2B5EF4-FFF2-40B4-BE49-F238E27FC236}">
              <a16:creationId xmlns:a16="http://schemas.microsoft.com/office/drawing/2014/main" id="{71B3F71B-2E2B-48D4-88C1-835E262D614F}"/>
            </a:ext>
          </a:extLst>
        </xdr:cNvPr>
        <xdr:cNvCxnSpPr/>
      </xdr:nvCxnSpPr>
      <xdr:spPr>
        <a:xfrm>
          <a:off x="14611350" y="5481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6CE9EAA7-ACD1-48D8-AB84-C18059ECE3BB}"/>
            </a:ext>
          </a:extLst>
        </xdr:cNvPr>
        <xdr:cNvSpPr txBox="1"/>
      </xdr:nvSpPr>
      <xdr:spPr>
        <a:xfrm>
          <a:off x="14738350" y="6110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514" name="フローチャート: 判断 513">
          <a:extLst>
            <a:ext uri="{FF2B5EF4-FFF2-40B4-BE49-F238E27FC236}">
              <a16:creationId xmlns:a16="http://schemas.microsoft.com/office/drawing/2014/main" id="{97C441EC-285F-40A0-A306-DAD5680BD154}"/>
            </a:ext>
          </a:extLst>
        </xdr:cNvPr>
        <xdr:cNvSpPr/>
      </xdr:nvSpPr>
      <xdr:spPr>
        <a:xfrm>
          <a:off x="14649450" y="62528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15" name="フローチャート: 判断 514">
          <a:extLst>
            <a:ext uri="{FF2B5EF4-FFF2-40B4-BE49-F238E27FC236}">
              <a16:creationId xmlns:a16="http://schemas.microsoft.com/office/drawing/2014/main" id="{71C19B87-8140-4E8F-A628-628CFF79AB74}"/>
            </a:ext>
          </a:extLst>
        </xdr:cNvPr>
        <xdr:cNvSpPr/>
      </xdr:nvSpPr>
      <xdr:spPr>
        <a:xfrm>
          <a:off x="13887450" y="6182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516" name="フローチャート: 判断 515">
          <a:extLst>
            <a:ext uri="{FF2B5EF4-FFF2-40B4-BE49-F238E27FC236}">
              <a16:creationId xmlns:a16="http://schemas.microsoft.com/office/drawing/2014/main" id="{4474AEBD-2680-411D-8147-846AE78F5535}"/>
            </a:ext>
          </a:extLst>
        </xdr:cNvPr>
        <xdr:cNvSpPr/>
      </xdr:nvSpPr>
      <xdr:spPr>
        <a:xfrm>
          <a:off x="13093700" y="615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137795</xdr:rowOff>
    </xdr:from>
    <xdr:to>
      <xdr:col>72</xdr:col>
      <xdr:colOff>38100</xdr:colOff>
      <xdr:row>37</xdr:row>
      <xdr:rowOff>67945</xdr:rowOff>
    </xdr:to>
    <xdr:sp macro="" textlink="">
      <xdr:nvSpPr>
        <xdr:cNvPr id="517" name="フローチャート: 判断 516">
          <a:extLst>
            <a:ext uri="{FF2B5EF4-FFF2-40B4-BE49-F238E27FC236}">
              <a16:creationId xmlns:a16="http://schemas.microsoft.com/office/drawing/2014/main" id="{2A0A87E7-FC8F-457E-A13E-99E294FB7D65}"/>
            </a:ext>
          </a:extLst>
        </xdr:cNvPr>
        <xdr:cNvSpPr/>
      </xdr:nvSpPr>
      <xdr:spPr>
        <a:xfrm>
          <a:off x="12299950" y="60877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132080</xdr:rowOff>
    </xdr:from>
    <xdr:to>
      <xdr:col>67</xdr:col>
      <xdr:colOff>101600</xdr:colOff>
      <xdr:row>37</xdr:row>
      <xdr:rowOff>62230</xdr:rowOff>
    </xdr:to>
    <xdr:sp macro="" textlink="">
      <xdr:nvSpPr>
        <xdr:cNvPr id="518" name="フローチャート: 判断 517">
          <a:extLst>
            <a:ext uri="{FF2B5EF4-FFF2-40B4-BE49-F238E27FC236}">
              <a16:creationId xmlns:a16="http://schemas.microsoft.com/office/drawing/2014/main" id="{35C6A9FD-F284-4096-9A90-BE6A80CC9982}"/>
            </a:ext>
          </a:extLst>
        </xdr:cNvPr>
        <xdr:cNvSpPr/>
      </xdr:nvSpPr>
      <xdr:spPr>
        <a:xfrm>
          <a:off x="11487150" y="6082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D93B6BAE-B433-4F0C-9907-BAE924BC955C}"/>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2FFBAE97-1A7C-47B6-9E8B-EFF1F8625791}"/>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A8AF7EA5-2E55-4CED-97A3-1FACBC7A3E95}"/>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48AF96E-6613-4CC0-A708-CB63A9326F61}"/>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AD654B93-0B1B-4734-8ABE-3AB31A9AC685}"/>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524" name="楕円 523">
          <a:extLst>
            <a:ext uri="{FF2B5EF4-FFF2-40B4-BE49-F238E27FC236}">
              <a16:creationId xmlns:a16="http://schemas.microsoft.com/office/drawing/2014/main" id="{41EA41F2-E878-4E27-A36F-F7F7CF8B4AD4}"/>
            </a:ext>
          </a:extLst>
        </xdr:cNvPr>
        <xdr:cNvSpPr/>
      </xdr:nvSpPr>
      <xdr:spPr>
        <a:xfrm>
          <a:off x="14649450" y="63417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40022</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EAC4F376-CDAC-4925-8A36-87A5D672B37A}"/>
            </a:ext>
          </a:extLst>
        </xdr:cNvPr>
        <xdr:cNvSpPr txBox="1"/>
      </xdr:nvSpPr>
      <xdr:spPr>
        <a:xfrm>
          <a:off x="14738350" y="6320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78740</xdr:rowOff>
    </xdr:from>
    <xdr:to>
      <xdr:col>81</xdr:col>
      <xdr:colOff>101600</xdr:colOff>
      <xdr:row>37</xdr:row>
      <xdr:rowOff>8890</xdr:rowOff>
    </xdr:to>
    <xdr:sp macro="" textlink="">
      <xdr:nvSpPr>
        <xdr:cNvPr id="526" name="楕円 525">
          <a:extLst>
            <a:ext uri="{FF2B5EF4-FFF2-40B4-BE49-F238E27FC236}">
              <a16:creationId xmlns:a16="http://schemas.microsoft.com/office/drawing/2014/main" id="{0D2E2441-6B12-4DBC-A55D-70168A2886AF}"/>
            </a:ext>
          </a:extLst>
        </xdr:cNvPr>
        <xdr:cNvSpPr/>
      </xdr:nvSpPr>
      <xdr:spPr>
        <a:xfrm>
          <a:off x="13887450" y="60286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129540</xdr:rowOff>
    </xdr:from>
    <xdr:to>
      <xdr:col>85</xdr:col>
      <xdr:colOff>127000</xdr:colOff>
      <xdr:row>38</xdr:row>
      <xdr:rowOff>112395</xdr:rowOff>
    </xdr:to>
    <xdr:cxnSp macro="">
      <xdr:nvCxnSpPr>
        <xdr:cNvPr id="527" name="直線コネクタ 526">
          <a:extLst>
            <a:ext uri="{FF2B5EF4-FFF2-40B4-BE49-F238E27FC236}">
              <a16:creationId xmlns:a16="http://schemas.microsoft.com/office/drawing/2014/main" id="{34E09F03-463B-48DC-8C6C-1B19C284E9CC}"/>
            </a:ext>
          </a:extLst>
        </xdr:cNvPr>
        <xdr:cNvCxnSpPr/>
      </xdr:nvCxnSpPr>
      <xdr:spPr>
        <a:xfrm>
          <a:off x="13938250" y="6079490"/>
          <a:ext cx="762000" cy="3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111125</xdr:rowOff>
    </xdr:from>
    <xdr:to>
      <xdr:col>76</xdr:col>
      <xdr:colOff>165100</xdr:colOff>
      <xdr:row>38</xdr:row>
      <xdr:rowOff>41275</xdr:rowOff>
    </xdr:to>
    <xdr:sp macro="" textlink="">
      <xdr:nvSpPr>
        <xdr:cNvPr id="528" name="楕円 527">
          <a:extLst>
            <a:ext uri="{FF2B5EF4-FFF2-40B4-BE49-F238E27FC236}">
              <a16:creationId xmlns:a16="http://schemas.microsoft.com/office/drawing/2014/main" id="{87037935-B143-4DF6-86D3-01E95E4EA481}"/>
            </a:ext>
          </a:extLst>
        </xdr:cNvPr>
        <xdr:cNvSpPr/>
      </xdr:nvSpPr>
      <xdr:spPr>
        <a:xfrm>
          <a:off x="13093700" y="62261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129540</xdr:rowOff>
    </xdr:from>
    <xdr:to>
      <xdr:col>81</xdr:col>
      <xdr:colOff>50800</xdr:colOff>
      <xdr:row>37</xdr:row>
      <xdr:rowOff>161925</xdr:rowOff>
    </xdr:to>
    <xdr:cxnSp macro="">
      <xdr:nvCxnSpPr>
        <xdr:cNvPr id="529" name="直線コネクタ 528">
          <a:extLst>
            <a:ext uri="{FF2B5EF4-FFF2-40B4-BE49-F238E27FC236}">
              <a16:creationId xmlns:a16="http://schemas.microsoft.com/office/drawing/2014/main" id="{A4986255-5F9E-4D40-80F0-4C1ADB059DB2}"/>
            </a:ext>
          </a:extLst>
        </xdr:cNvPr>
        <xdr:cNvCxnSpPr/>
      </xdr:nvCxnSpPr>
      <xdr:spPr>
        <a:xfrm flipV="1">
          <a:off x="13144500" y="6079490"/>
          <a:ext cx="793750" cy="19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95885</xdr:rowOff>
    </xdr:from>
    <xdr:to>
      <xdr:col>72</xdr:col>
      <xdr:colOff>38100</xdr:colOff>
      <xdr:row>38</xdr:row>
      <xdr:rowOff>26035</xdr:rowOff>
    </xdr:to>
    <xdr:sp macro="" textlink="">
      <xdr:nvSpPr>
        <xdr:cNvPr id="530" name="楕円 529">
          <a:extLst>
            <a:ext uri="{FF2B5EF4-FFF2-40B4-BE49-F238E27FC236}">
              <a16:creationId xmlns:a16="http://schemas.microsoft.com/office/drawing/2014/main" id="{C4AEB7CA-2A1C-47A3-A888-652630160827}"/>
            </a:ext>
          </a:extLst>
        </xdr:cNvPr>
        <xdr:cNvSpPr/>
      </xdr:nvSpPr>
      <xdr:spPr>
        <a:xfrm>
          <a:off x="12299950" y="62109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146685</xdr:rowOff>
    </xdr:from>
    <xdr:to>
      <xdr:col>76</xdr:col>
      <xdr:colOff>114300</xdr:colOff>
      <xdr:row>37</xdr:row>
      <xdr:rowOff>161925</xdr:rowOff>
    </xdr:to>
    <xdr:cxnSp macro="">
      <xdr:nvCxnSpPr>
        <xdr:cNvPr id="531" name="直線コネクタ 530">
          <a:extLst>
            <a:ext uri="{FF2B5EF4-FFF2-40B4-BE49-F238E27FC236}">
              <a16:creationId xmlns:a16="http://schemas.microsoft.com/office/drawing/2014/main" id="{4EFD48B9-9280-460B-BCC4-5A265AAC4AAE}"/>
            </a:ext>
          </a:extLst>
        </xdr:cNvPr>
        <xdr:cNvCxnSpPr/>
      </xdr:nvCxnSpPr>
      <xdr:spPr>
        <a:xfrm>
          <a:off x="12344400" y="6261735"/>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73025</xdr:rowOff>
    </xdr:from>
    <xdr:to>
      <xdr:col>67</xdr:col>
      <xdr:colOff>101600</xdr:colOff>
      <xdr:row>38</xdr:row>
      <xdr:rowOff>3175</xdr:rowOff>
    </xdr:to>
    <xdr:sp macro="" textlink="">
      <xdr:nvSpPr>
        <xdr:cNvPr id="532" name="楕円 531">
          <a:extLst>
            <a:ext uri="{FF2B5EF4-FFF2-40B4-BE49-F238E27FC236}">
              <a16:creationId xmlns:a16="http://schemas.microsoft.com/office/drawing/2014/main" id="{FB02E3E8-B83E-4899-981F-6389B29A035B}"/>
            </a:ext>
          </a:extLst>
        </xdr:cNvPr>
        <xdr:cNvSpPr/>
      </xdr:nvSpPr>
      <xdr:spPr>
        <a:xfrm>
          <a:off x="11487150" y="61880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123825</xdr:rowOff>
    </xdr:from>
    <xdr:to>
      <xdr:col>71</xdr:col>
      <xdr:colOff>177800</xdr:colOff>
      <xdr:row>37</xdr:row>
      <xdr:rowOff>146685</xdr:rowOff>
    </xdr:to>
    <xdr:cxnSp macro="">
      <xdr:nvCxnSpPr>
        <xdr:cNvPr id="533" name="直線コネクタ 532">
          <a:extLst>
            <a:ext uri="{FF2B5EF4-FFF2-40B4-BE49-F238E27FC236}">
              <a16:creationId xmlns:a16="http://schemas.microsoft.com/office/drawing/2014/main" id="{EE6E7DA9-6D15-4CCF-9F1A-2ACC9AFB8AAE}"/>
            </a:ext>
          </a:extLst>
        </xdr:cNvPr>
        <xdr:cNvCxnSpPr/>
      </xdr:nvCxnSpPr>
      <xdr:spPr>
        <a:xfrm>
          <a:off x="11537950" y="6238875"/>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874348DA-5D8A-4BEF-9D5A-1890949E9639}"/>
            </a:ext>
          </a:extLst>
        </xdr:cNvPr>
        <xdr:cNvSpPr txBox="1"/>
      </xdr:nvSpPr>
      <xdr:spPr>
        <a:xfrm>
          <a:off x="1374204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F9950108-662E-4F30-9E90-A1D52DB4963C}"/>
            </a:ext>
          </a:extLst>
        </xdr:cNvPr>
        <xdr:cNvSpPr txBox="1"/>
      </xdr:nvSpPr>
      <xdr:spPr>
        <a:xfrm>
          <a:off x="12960994" y="5943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84472</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13C4FFDC-DC9C-41C8-B5A9-A1BB45CF2E8A}"/>
            </a:ext>
          </a:extLst>
        </xdr:cNvPr>
        <xdr:cNvSpPr txBox="1"/>
      </xdr:nvSpPr>
      <xdr:spPr>
        <a:xfrm>
          <a:off x="12167244"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78757</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5D4F505D-A50A-4F9F-BBC3-B7183B08A358}"/>
            </a:ext>
          </a:extLst>
        </xdr:cNvPr>
        <xdr:cNvSpPr txBox="1"/>
      </xdr:nvSpPr>
      <xdr:spPr>
        <a:xfrm>
          <a:off x="11354444" y="5863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25417</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74ADC438-A6C4-4D30-8AFF-BCD3446B6AC4}"/>
            </a:ext>
          </a:extLst>
        </xdr:cNvPr>
        <xdr:cNvSpPr txBox="1"/>
      </xdr:nvSpPr>
      <xdr:spPr>
        <a:xfrm>
          <a:off x="13742044" y="5810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32402</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DC3B291E-99DE-4299-BCDE-07749A38F840}"/>
            </a:ext>
          </a:extLst>
        </xdr:cNvPr>
        <xdr:cNvSpPr txBox="1"/>
      </xdr:nvSpPr>
      <xdr:spPr>
        <a:xfrm>
          <a:off x="12960994" y="6312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17162</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FD739051-737A-45F0-98B3-9E4C3BB2EE71}"/>
            </a:ext>
          </a:extLst>
        </xdr:cNvPr>
        <xdr:cNvSpPr txBox="1"/>
      </xdr:nvSpPr>
      <xdr:spPr>
        <a:xfrm>
          <a:off x="12167244" y="6297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165752</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0DEAD67F-C3C1-4ECD-A71E-E79EB6AF8161}"/>
            </a:ext>
          </a:extLst>
        </xdr:cNvPr>
        <xdr:cNvSpPr txBox="1"/>
      </xdr:nvSpPr>
      <xdr:spPr>
        <a:xfrm>
          <a:off x="11354444" y="628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5693C5DF-EEB2-4C8B-AB9F-623F2C84A315}"/>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88957592-D1B4-4EA0-8903-0BDADCB917FE}"/>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92F45BD0-CF59-478D-8B02-B2BA9F01F988}"/>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C654DCDF-FF5E-4DDD-9549-AC0C271CEE15}"/>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CD3BF9C3-1B45-4965-9970-5D32B236298F}"/>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19E90DBF-8B2C-4A73-9F0F-F51287E71AE1}"/>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900356BE-C281-4379-A0CB-53167204EA79}"/>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D25C91D8-4B05-4D60-8BEC-D11E91C683E7}"/>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BE608DB5-A906-4E15-AD9B-B849D25C229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2EBAAB0A-B957-4B3E-A568-177260A727FC}"/>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2" name="直線コネクタ 551">
          <a:extLst>
            <a:ext uri="{FF2B5EF4-FFF2-40B4-BE49-F238E27FC236}">
              <a16:creationId xmlns:a16="http://schemas.microsoft.com/office/drawing/2014/main" id="{9BD477E1-8BE3-4080-B365-C2CBFC7BB00E}"/>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3" name="テキスト ボックス 552">
          <a:extLst>
            <a:ext uri="{FF2B5EF4-FFF2-40B4-BE49-F238E27FC236}">
              <a16:creationId xmlns:a16="http://schemas.microsoft.com/office/drawing/2014/main" id="{CE9F8C3A-A9A9-47E9-99B0-4A530DE31CC7}"/>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4" name="直線コネクタ 553">
          <a:extLst>
            <a:ext uri="{FF2B5EF4-FFF2-40B4-BE49-F238E27FC236}">
              <a16:creationId xmlns:a16="http://schemas.microsoft.com/office/drawing/2014/main" id="{5BE35A1B-246A-4E29-B788-9F9FA254CC5C}"/>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5" name="テキスト ボックス 554">
          <a:extLst>
            <a:ext uri="{FF2B5EF4-FFF2-40B4-BE49-F238E27FC236}">
              <a16:creationId xmlns:a16="http://schemas.microsoft.com/office/drawing/2014/main" id="{36888C3A-109E-4E02-9C24-4E8713A3F6E0}"/>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6" name="直線コネクタ 555">
          <a:extLst>
            <a:ext uri="{FF2B5EF4-FFF2-40B4-BE49-F238E27FC236}">
              <a16:creationId xmlns:a16="http://schemas.microsoft.com/office/drawing/2014/main" id="{4D780238-4660-435D-A69E-ED129BF29145}"/>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7" name="テキスト ボックス 556">
          <a:extLst>
            <a:ext uri="{FF2B5EF4-FFF2-40B4-BE49-F238E27FC236}">
              <a16:creationId xmlns:a16="http://schemas.microsoft.com/office/drawing/2014/main" id="{0888DDE9-11A4-4F8C-8BEC-A8CCE7DF0683}"/>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8" name="直線コネクタ 557">
          <a:extLst>
            <a:ext uri="{FF2B5EF4-FFF2-40B4-BE49-F238E27FC236}">
              <a16:creationId xmlns:a16="http://schemas.microsoft.com/office/drawing/2014/main" id="{886D5A5D-5810-4EBC-AD89-BA55D8E77DFA}"/>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59" name="テキスト ボックス 558">
          <a:extLst>
            <a:ext uri="{FF2B5EF4-FFF2-40B4-BE49-F238E27FC236}">
              <a16:creationId xmlns:a16="http://schemas.microsoft.com/office/drawing/2014/main" id="{9E27DB50-3E97-4A3A-99EF-9D5FCBAB8D69}"/>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CE11A318-93F2-457B-BA72-48857C62A442}"/>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1" name="テキスト ボックス 560">
          <a:extLst>
            <a:ext uri="{FF2B5EF4-FFF2-40B4-BE49-F238E27FC236}">
              <a16:creationId xmlns:a16="http://schemas.microsoft.com/office/drawing/2014/main" id="{7E44D46D-1FBB-475F-B0D0-FABF022C42F1}"/>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認定こども園・幼稚園・保育所】&#10;一人当たり面積グラフ枠">
          <a:extLst>
            <a:ext uri="{FF2B5EF4-FFF2-40B4-BE49-F238E27FC236}">
              <a16:creationId xmlns:a16="http://schemas.microsoft.com/office/drawing/2014/main" id="{9D772826-B6A0-4ECF-ABDD-ADD1E9E1CD92}"/>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563" name="直線コネクタ 562">
          <a:extLst>
            <a:ext uri="{FF2B5EF4-FFF2-40B4-BE49-F238E27FC236}">
              <a16:creationId xmlns:a16="http://schemas.microsoft.com/office/drawing/2014/main" id="{CFD60FBF-34E9-40B3-A709-0D0CCC0BEED6}"/>
            </a:ext>
          </a:extLst>
        </xdr:cNvPr>
        <xdr:cNvCxnSpPr/>
      </xdr:nvCxnSpPr>
      <xdr:spPr>
        <a:xfrm flipV="1">
          <a:off x="19951064" y="5517134"/>
          <a:ext cx="0" cy="1348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564" name="【認定こども園・幼稚園・保育所】&#10;一人当たり面積最小値テキスト">
          <a:extLst>
            <a:ext uri="{FF2B5EF4-FFF2-40B4-BE49-F238E27FC236}">
              <a16:creationId xmlns:a16="http://schemas.microsoft.com/office/drawing/2014/main" id="{7F26C61A-9195-48F3-A28C-B733FBF5C64D}"/>
            </a:ext>
          </a:extLst>
        </xdr:cNvPr>
        <xdr:cNvSpPr txBox="1"/>
      </xdr:nvSpPr>
      <xdr:spPr>
        <a:xfrm>
          <a:off x="19989800" y="686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565" name="直線コネクタ 564">
          <a:extLst>
            <a:ext uri="{FF2B5EF4-FFF2-40B4-BE49-F238E27FC236}">
              <a16:creationId xmlns:a16="http://schemas.microsoft.com/office/drawing/2014/main" id="{3DFB5C04-2D6C-4A1D-86D5-E12505EAB744}"/>
            </a:ext>
          </a:extLst>
        </xdr:cNvPr>
        <xdr:cNvCxnSpPr/>
      </xdr:nvCxnSpPr>
      <xdr:spPr>
        <a:xfrm>
          <a:off x="19881850" y="68653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566" name="【認定こども園・幼稚園・保育所】&#10;一人当たり面積最大値テキスト">
          <a:extLst>
            <a:ext uri="{FF2B5EF4-FFF2-40B4-BE49-F238E27FC236}">
              <a16:creationId xmlns:a16="http://schemas.microsoft.com/office/drawing/2014/main" id="{763D934B-0274-418D-8650-92F244BBFBDC}"/>
            </a:ext>
          </a:extLst>
        </xdr:cNvPr>
        <xdr:cNvSpPr txBox="1"/>
      </xdr:nvSpPr>
      <xdr:spPr>
        <a:xfrm>
          <a:off x="19989800" y="529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567" name="直線コネクタ 566">
          <a:extLst>
            <a:ext uri="{FF2B5EF4-FFF2-40B4-BE49-F238E27FC236}">
              <a16:creationId xmlns:a16="http://schemas.microsoft.com/office/drawing/2014/main" id="{61CE2F39-B55F-4AC6-AE89-715BFDA64FAB}"/>
            </a:ext>
          </a:extLst>
        </xdr:cNvPr>
        <xdr:cNvCxnSpPr/>
      </xdr:nvCxnSpPr>
      <xdr:spPr>
        <a:xfrm>
          <a:off x="19881850" y="55171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568" name="【認定こども園・幼稚園・保育所】&#10;一人当たり面積平均値テキスト">
          <a:extLst>
            <a:ext uri="{FF2B5EF4-FFF2-40B4-BE49-F238E27FC236}">
              <a16:creationId xmlns:a16="http://schemas.microsoft.com/office/drawing/2014/main" id="{DCC09D28-E40D-4B5F-AF27-A05DDD2EC8EE}"/>
            </a:ext>
          </a:extLst>
        </xdr:cNvPr>
        <xdr:cNvSpPr txBox="1"/>
      </xdr:nvSpPr>
      <xdr:spPr>
        <a:xfrm>
          <a:off x="19989800" y="6350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569" name="フローチャート: 判断 568">
          <a:extLst>
            <a:ext uri="{FF2B5EF4-FFF2-40B4-BE49-F238E27FC236}">
              <a16:creationId xmlns:a16="http://schemas.microsoft.com/office/drawing/2014/main" id="{DA28B1CA-E243-434D-B414-ED1BF47D0E16}"/>
            </a:ext>
          </a:extLst>
        </xdr:cNvPr>
        <xdr:cNvSpPr/>
      </xdr:nvSpPr>
      <xdr:spPr>
        <a:xfrm>
          <a:off x="19900900" y="63718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570" name="フローチャート: 判断 569">
          <a:extLst>
            <a:ext uri="{FF2B5EF4-FFF2-40B4-BE49-F238E27FC236}">
              <a16:creationId xmlns:a16="http://schemas.microsoft.com/office/drawing/2014/main" id="{4AA43AE7-EBCA-456B-B9A3-D7236EA4D5FD}"/>
            </a:ext>
          </a:extLst>
        </xdr:cNvPr>
        <xdr:cNvSpPr/>
      </xdr:nvSpPr>
      <xdr:spPr>
        <a:xfrm>
          <a:off x="19157950" y="63809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571" name="フローチャート: 判断 570">
          <a:extLst>
            <a:ext uri="{FF2B5EF4-FFF2-40B4-BE49-F238E27FC236}">
              <a16:creationId xmlns:a16="http://schemas.microsoft.com/office/drawing/2014/main" id="{FAF4DBBD-BAFB-4836-A319-12024A7EEF18}"/>
            </a:ext>
          </a:extLst>
        </xdr:cNvPr>
        <xdr:cNvSpPr/>
      </xdr:nvSpPr>
      <xdr:spPr>
        <a:xfrm>
          <a:off x="18345150" y="6385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572" name="フローチャート: 判断 571">
          <a:extLst>
            <a:ext uri="{FF2B5EF4-FFF2-40B4-BE49-F238E27FC236}">
              <a16:creationId xmlns:a16="http://schemas.microsoft.com/office/drawing/2014/main" id="{09E9B707-F5A5-4F39-9E54-22CD170E494C}"/>
            </a:ext>
          </a:extLst>
        </xdr:cNvPr>
        <xdr:cNvSpPr/>
      </xdr:nvSpPr>
      <xdr:spPr>
        <a:xfrm>
          <a:off x="17551400" y="65826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573" name="フローチャート: 判断 572">
          <a:extLst>
            <a:ext uri="{FF2B5EF4-FFF2-40B4-BE49-F238E27FC236}">
              <a16:creationId xmlns:a16="http://schemas.microsoft.com/office/drawing/2014/main" id="{5F02CAEB-99F3-4CC4-9FBF-6E9B516588E9}"/>
            </a:ext>
          </a:extLst>
        </xdr:cNvPr>
        <xdr:cNvSpPr/>
      </xdr:nvSpPr>
      <xdr:spPr>
        <a:xfrm>
          <a:off x="16757650" y="65643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22F9A8F2-91C5-41C9-B068-82EED011FF9A}"/>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DEF3FAEF-752C-4A50-AE43-FEE9F92F5067}"/>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EAA78F45-063A-4D8D-8FD5-47500AFD3C73}"/>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101E4A71-67E6-4D67-8911-62745D813B12}"/>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F2833DEA-EA94-4C5D-989E-350162839849}"/>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146558</xdr:rowOff>
    </xdr:from>
    <xdr:to>
      <xdr:col>116</xdr:col>
      <xdr:colOff>114300</xdr:colOff>
      <xdr:row>37</xdr:row>
      <xdr:rowOff>76708</xdr:rowOff>
    </xdr:to>
    <xdr:sp macro="" textlink="">
      <xdr:nvSpPr>
        <xdr:cNvPr id="579" name="楕円 578">
          <a:extLst>
            <a:ext uri="{FF2B5EF4-FFF2-40B4-BE49-F238E27FC236}">
              <a16:creationId xmlns:a16="http://schemas.microsoft.com/office/drawing/2014/main" id="{E3FA6370-9D52-437F-9BDA-64CC759F5044}"/>
            </a:ext>
          </a:extLst>
        </xdr:cNvPr>
        <xdr:cNvSpPr/>
      </xdr:nvSpPr>
      <xdr:spPr>
        <a:xfrm>
          <a:off x="19900900" y="60965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169435</xdr:rowOff>
    </xdr:from>
    <xdr:ext cx="469744" cy="259045"/>
    <xdr:sp macro="" textlink="">
      <xdr:nvSpPr>
        <xdr:cNvPr id="580" name="【認定こども園・幼稚園・保育所】&#10;一人当たり面積該当値テキスト">
          <a:extLst>
            <a:ext uri="{FF2B5EF4-FFF2-40B4-BE49-F238E27FC236}">
              <a16:creationId xmlns:a16="http://schemas.microsoft.com/office/drawing/2014/main" id="{5107BD61-5170-4EAE-9AEE-65958E30E555}"/>
            </a:ext>
          </a:extLst>
        </xdr:cNvPr>
        <xdr:cNvSpPr txBox="1"/>
      </xdr:nvSpPr>
      <xdr:spPr>
        <a:xfrm>
          <a:off x="19989800" y="594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75692</xdr:rowOff>
    </xdr:from>
    <xdr:to>
      <xdr:col>112</xdr:col>
      <xdr:colOff>38100</xdr:colOff>
      <xdr:row>37</xdr:row>
      <xdr:rowOff>5842</xdr:rowOff>
    </xdr:to>
    <xdr:sp macro="" textlink="">
      <xdr:nvSpPr>
        <xdr:cNvPr id="581" name="楕円 580">
          <a:extLst>
            <a:ext uri="{FF2B5EF4-FFF2-40B4-BE49-F238E27FC236}">
              <a16:creationId xmlns:a16="http://schemas.microsoft.com/office/drawing/2014/main" id="{88C5A9A7-A9E6-49DD-8A55-DBB936E4D0D5}"/>
            </a:ext>
          </a:extLst>
        </xdr:cNvPr>
        <xdr:cNvSpPr/>
      </xdr:nvSpPr>
      <xdr:spPr>
        <a:xfrm>
          <a:off x="19157950" y="60256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126492</xdr:rowOff>
    </xdr:from>
    <xdr:to>
      <xdr:col>116</xdr:col>
      <xdr:colOff>63500</xdr:colOff>
      <xdr:row>37</xdr:row>
      <xdr:rowOff>25908</xdr:rowOff>
    </xdr:to>
    <xdr:cxnSp macro="">
      <xdr:nvCxnSpPr>
        <xdr:cNvPr id="582" name="直線コネクタ 581">
          <a:extLst>
            <a:ext uri="{FF2B5EF4-FFF2-40B4-BE49-F238E27FC236}">
              <a16:creationId xmlns:a16="http://schemas.microsoft.com/office/drawing/2014/main" id="{F9A2D06A-A4B1-4E1E-A84A-1B1B745A45DD}"/>
            </a:ext>
          </a:extLst>
        </xdr:cNvPr>
        <xdr:cNvCxnSpPr/>
      </xdr:nvCxnSpPr>
      <xdr:spPr>
        <a:xfrm>
          <a:off x="19202400" y="6076442"/>
          <a:ext cx="749300" cy="6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96266</xdr:rowOff>
    </xdr:from>
    <xdr:to>
      <xdr:col>107</xdr:col>
      <xdr:colOff>101600</xdr:colOff>
      <xdr:row>37</xdr:row>
      <xdr:rowOff>26416</xdr:rowOff>
    </xdr:to>
    <xdr:sp macro="" textlink="">
      <xdr:nvSpPr>
        <xdr:cNvPr id="583" name="楕円 582">
          <a:extLst>
            <a:ext uri="{FF2B5EF4-FFF2-40B4-BE49-F238E27FC236}">
              <a16:creationId xmlns:a16="http://schemas.microsoft.com/office/drawing/2014/main" id="{4169816A-EF59-4693-880F-39849FDECC76}"/>
            </a:ext>
          </a:extLst>
        </xdr:cNvPr>
        <xdr:cNvSpPr/>
      </xdr:nvSpPr>
      <xdr:spPr>
        <a:xfrm>
          <a:off x="18345150" y="60462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126492</xdr:rowOff>
    </xdr:from>
    <xdr:to>
      <xdr:col>111</xdr:col>
      <xdr:colOff>177800</xdr:colOff>
      <xdr:row>36</xdr:row>
      <xdr:rowOff>147066</xdr:rowOff>
    </xdr:to>
    <xdr:cxnSp macro="">
      <xdr:nvCxnSpPr>
        <xdr:cNvPr id="584" name="直線コネクタ 583">
          <a:extLst>
            <a:ext uri="{FF2B5EF4-FFF2-40B4-BE49-F238E27FC236}">
              <a16:creationId xmlns:a16="http://schemas.microsoft.com/office/drawing/2014/main" id="{19637265-1E8D-42EC-BC23-B2D09C70A96F}"/>
            </a:ext>
          </a:extLst>
        </xdr:cNvPr>
        <xdr:cNvCxnSpPr/>
      </xdr:nvCxnSpPr>
      <xdr:spPr>
        <a:xfrm flipV="1">
          <a:off x="18395950" y="6076442"/>
          <a:ext cx="80645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167132</xdr:rowOff>
    </xdr:from>
    <xdr:to>
      <xdr:col>102</xdr:col>
      <xdr:colOff>165100</xdr:colOff>
      <xdr:row>37</xdr:row>
      <xdr:rowOff>97282</xdr:rowOff>
    </xdr:to>
    <xdr:sp macro="" textlink="">
      <xdr:nvSpPr>
        <xdr:cNvPr id="585" name="楕円 584">
          <a:extLst>
            <a:ext uri="{FF2B5EF4-FFF2-40B4-BE49-F238E27FC236}">
              <a16:creationId xmlns:a16="http://schemas.microsoft.com/office/drawing/2014/main" id="{49A2F150-C201-4642-A6E7-7E68ABE9F77C}"/>
            </a:ext>
          </a:extLst>
        </xdr:cNvPr>
        <xdr:cNvSpPr/>
      </xdr:nvSpPr>
      <xdr:spPr>
        <a:xfrm>
          <a:off x="17551400" y="61170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147066</xdr:rowOff>
    </xdr:from>
    <xdr:to>
      <xdr:col>107</xdr:col>
      <xdr:colOff>50800</xdr:colOff>
      <xdr:row>37</xdr:row>
      <xdr:rowOff>46482</xdr:rowOff>
    </xdr:to>
    <xdr:cxnSp macro="">
      <xdr:nvCxnSpPr>
        <xdr:cNvPr id="586" name="直線コネクタ 585">
          <a:extLst>
            <a:ext uri="{FF2B5EF4-FFF2-40B4-BE49-F238E27FC236}">
              <a16:creationId xmlns:a16="http://schemas.microsoft.com/office/drawing/2014/main" id="{C63051BF-DCA7-4360-A8C5-1C8C886458CE}"/>
            </a:ext>
          </a:extLst>
        </xdr:cNvPr>
        <xdr:cNvCxnSpPr/>
      </xdr:nvCxnSpPr>
      <xdr:spPr>
        <a:xfrm flipV="1">
          <a:off x="17602200" y="6097016"/>
          <a:ext cx="793750" cy="6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114554</xdr:rowOff>
    </xdr:from>
    <xdr:to>
      <xdr:col>98</xdr:col>
      <xdr:colOff>38100</xdr:colOff>
      <xdr:row>37</xdr:row>
      <xdr:rowOff>44704</xdr:rowOff>
    </xdr:to>
    <xdr:sp macro="" textlink="">
      <xdr:nvSpPr>
        <xdr:cNvPr id="587" name="楕円 586">
          <a:extLst>
            <a:ext uri="{FF2B5EF4-FFF2-40B4-BE49-F238E27FC236}">
              <a16:creationId xmlns:a16="http://schemas.microsoft.com/office/drawing/2014/main" id="{F05F9A79-1C84-49D0-B08B-8CCC43777189}"/>
            </a:ext>
          </a:extLst>
        </xdr:cNvPr>
        <xdr:cNvSpPr/>
      </xdr:nvSpPr>
      <xdr:spPr>
        <a:xfrm>
          <a:off x="16757650" y="60645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165354</xdr:rowOff>
    </xdr:from>
    <xdr:to>
      <xdr:col>102</xdr:col>
      <xdr:colOff>114300</xdr:colOff>
      <xdr:row>37</xdr:row>
      <xdr:rowOff>46482</xdr:rowOff>
    </xdr:to>
    <xdr:cxnSp macro="">
      <xdr:nvCxnSpPr>
        <xdr:cNvPr id="588" name="直線コネクタ 587">
          <a:extLst>
            <a:ext uri="{FF2B5EF4-FFF2-40B4-BE49-F238E27FC236}">
              <a16:creationId xmlns:a16="http://schemas.microsoft.com/office/drawing/2014/main" id="{3B1E80E3-ABE7-42C6-BDBD-11BDCB590A3A}"/>
            </a:ext>
          </a:extLst>
        </xdr:cNvPr>
        <xdr:cNvCxnSpPr/>
      </xdr:nvCxnSpPr>
      <xdr:spPr>
        <a:xfrm>
          <a:off x="16802100" y="6115304"/>
          <a:ext cx="80010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589" name="n_1aveValue【認定こども園・幼稚園・保育所】&#10;一人当たり面積">
          <a:extLst>
            <a:ext uri="{FF2B5EF4-FFF2-40B4-BE49-F238E27FC236}">
              <a16:creationId xmlns:a16="http://schemas.microsoft.com/office/drawing/2014/main" id="{62C31A93-C16C-445B-A3FA-0CFABBB45379}"/>
            </a:ext>
          </a:extLst>
        </xdr:cNvPr>
        <xdr:cNvSpPr txBox="1"/>
      </xdr:nvSpPr>
      <xdr:spPr>
        <a:xfrm>
          <a:off x="18980227" y="646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26687</xdr:rowOff>
    </xdr:from>
    <xdr:ext cx="469744" cy="259045"/>
    <xdr:sp macro="" textlink="">
      <xdr:nvSpPr>
        <xdr:cNvPr id="590" name="n_2aveValue【認定こども園・幼稚園・保育所】&#10;一人当たり面積">
          <a:extLst>
            <a:ext uri="{FF2B5EF4-FFF2-40B4-BE49-F238E27FC236}">
              <a16:creationId xmlns:a16="http://schemas.microsoft.com/office/drawing/2014/main" id="{8F8CD414-740A-4766-A58C-78D58A89E3ED}"/>
            </a:ext>
          </a:extLst>
        </xdr:cNvPr>
        <xdr:cNvSpPr txBox="1"/>
      </xdr:nvSpPr>
      <xdr:spPr>
        <a:xfrm>
          <a:off x="181801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591" name="n_3aveValue【認定こども園・幼稚園・保育所】&#10;一人当たり面積">
          <a:extLst>
            <a:ext uri="{FF2B5EF4-FFF2-40B4-BE49-F238E27FC236}">
              <a16:creationId xmlns:a16="http://schemas.microsoft.com/office/drawing/2014/main" id="{79BE9399-7AA2-4236-9248-646631868E62}"/>
            </a:ext>
          </a:extLst>
        </xdr:cNvPr>
        <xdr:cNvSpPr txBox="1"/>
      </xdr:nvSpPr>
      <xdr:spPr>
        <a:xfrm>
          <a:off x="17386377" y="666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592" name="n_4aveValue【認定こども園・幼稚園・保育所】&#10;一人当たり面積">
          <a:extLst>
            <a:ext uri="{FF2B5EF4-FFF2-40B4-BE49-F238E27FC236}">
              <a16:creationId xmlns:a16="http://schemas.microsoft.com/office/drawing/2014/main" id="{D43E3DE6-8036-47B3-83F2-B2F8AAFE510E}"/>
            </a:ext>
          </a:extLst>
        </xdr:cNvPr>
        <xdr:cNvSpPr txBox="1"/>
      </xdr:nvSpPr>
      <xdr:spPr>
        <a:xfrm>
          <a:off x="16592627" y="665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22369</xdr:rowOff>
    </xdr:from>
    <xdr:ext cx="469744" cy="259045"/>
    <xdr:sp macro="" textlink="">
      <xdr:nvSpPr>
        <xdr:cNvPr id="593" name="n_1mainValue【認定こども園・幼稚園・保育所】&#10;一人当たり面積">
          <a:extLst>
            <a:ext uri="{FF2B5EF4-FFF2-40B4-BE49-F238E27FC236}">
              <a16:creationId xmlns:a16="http://schemas.microsoft.com/office/drawing/2014/main" id="{9F99B6AF-CD74-4442-AE91-C5135F06565B}"/>
            </a:ext>
          </a:extLst>
        </xdr:cNvPr>
        <xdr:cNvSpPr txBox="1"/>
      </xdr:nvSpPr>
      <xdr:spPr>
        <a:xfrm>
          <a:off x="18980227" y="580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42943</xdr:rowOff>
    </xdr:from>
    <xdr:ext cx="469744" cy="259045"/>
    <xdr:sp macro="" textlink="">
      <xdr:nvSpPr>
        <xdr:cNvPr id="594" name="n_2mainValue【認定こども園・幼稚園・保育所】&#10;一人当たり面積">
          <a:extLst>
            <a:ext uri="{FF2B5EF4-FFF2-40B4-BE49-F238E27FC236}">
              <a16:creationId xmlns:a16="http://schemas.microsoft.com/office/drawing/2014/main" id="{5BC6A18D-CD6F-4CBA-9074-2973D73B648C}"/>
            </a:ext>
          </a:extLst>
        </xdr:cNvPr>
        <xdr:cNvSpPr txBox="1"/>
      </xdr:nvSpPr>
      <xdr:spPr>
        <a:xfrm>
          <a:off x="18180127" y="582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113809</xdr:rowOff>
    </xdr:from>
    <xdr:ext cx="469744" cy="259045"/>
    <xdr:sp macro="" textlink="">
      <xdr:nvSpPr>
        <xdr:cNvPr id="595" name="n_3mainValue【認定こども園・幼稚園・保育所】&#10;一人当たり面積">
          <a:extLst>
            <a:ext uri="{FF2B5EF4-FFF2-40B4-BE49-F238E27FC236}">
              <a16:creationId xmlns:a16="http://schemas.microsoft.com/office/drawing/2014/main" id="{66FF75C3-CD19-40FA-BED1-FE3A42FB5F68}"/>
            </a:ext>
          </a:extLst>
        </xdr:cNvPr>
        <xdr:cNvSpPr txBox="1"/>
      </xdr:nvSpPr>
      <xdr:spPr>
        <a:xfrm>
          <a:off x="17386377" y="589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61231</xdr:rowOff>
    </xdr:from>
    <xdr:ext cx="469744" cy="259045"/>
    <xdr:sp macro="" textlink="">
      <xdr:nvSpPr>
        <xdr:cNvPr id="596" name="n_4mainValue【認定こども園・幼稚園・保育所】&#10;一人当たり面積">
          <a:extLst>
            <a:ext uri="{FF2B5EF4-FFF2-40B4-BE49-F238E27FC236}">
              <a16:creationId xmlns:a16="http://schemas.microsoft.com/office/drawing/2014/main" id="{00574941-7A0E-42AB-BA25-A9178AB7CA53}"/>
            </a:ext>
          </a:extLst>
        </xdr:cNvPr>
        <xdr:cNvSpPr txBox="1"/>
      </xdr:nvSpPr>
      <xdr:spPr>
        <a:xfrm>
          <a:off x="16592627" y="584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4545DEB2-1FE9-4096-BD43-C847A0F87211}"/>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D3CB0E25-AF51-4C6B-941F-F78D1E76F847}"/>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40045751-B437-4BB1-9802-EA467F3278E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D50A99BC-DE9F-44D6-973D-B9CD694763A2}"/>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E03FB6B7-114E-441A-ABE1-A98E65491A2B}"/>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DE675CCE-6721-4E79-8A06-4DB45565C874}"/>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8FF3F6E4-DF4B-4CE4-AD9F-29CD2862940F}"/>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9BB1AE8E-F40B-42B0-A3D5-9A361F4C6999}"/>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a:extLst>
            <a:ext uri="{FF2B5EF4-FFF2-40B4-BE49-F238E27FC236}">
              <a16:creationId xmlns:a16="http://schemas.microsoft.com/office/drawing/2014/main" id="{873C363B-3AAF-41B6-8D86-11A34E8697FC}"/>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a:extLst>
            <a:ext uri="{FF2B5EF4-FFF2-40B4-BE49-F238E27FC236}">
              <a16:creationId xmlns:a16="http://schemas.microsoft.com/office/drawing/2014/main" id="{EE415658-BCC4-43E7-B962-08301D893E43}"/>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a:extLst>
            <a:ext uri="{FF2B5EF4-FFF2-40B4-BE49-F238E27FC236}">
              <a16:creationId xmlns:a16="http://schemas.microsoft.com/office/drawing/2014/main" id="{3C30B4F0-44C4-47B7-92AE-0414C6A67D27}"/>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8" name="直線コネクタ 607">
          <a:extLst>
            <a:ext uri="{FF2B5EF4-FFF2-40B4-BE49-F238E27FC236}">
              <a16:creationId xmlns:a16="http://schemas.microsoft.com/office/drawing/2014/main" id="{CE19CB9C-41C0-4E0A-B3E7-BA153861030F}"/>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09" name="テキスト ボックス 608">
          <a:extLst>
            <a:ext uri="{FF2B5EF4-FFF2-40B4-BE49-F238E27FC236}">
              <a16:creationId xmlns:a16="http://schemas.microsoft.com/office/drawing/2014/main" id="{522C03DA-8172-4FB5-B80D-062889D4EFBC}"/>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0" name="直線コネクタ 609">
          <a:extLst>
            <a:ext uri="{FF2B5EF4-FFF2-40B4-BE49-F238E27FC236}">
              <a16:creationId xmlns:a16="http://schemas.microsoft.com/office/drawing/2014/main" id="{D8A7C69D-E964-4E7A-8B33-5C4B9AB36909}"/>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1" name="テキスト ボックス 610">
          <a:extLst>
            <a:ext uri="{FF2B5EF4-FFF2-40B4-BE49-F238E27FC236}">
              <a16:creationId xmlns:a16="http://schemas.microsoft.com/office/drawing/2014/main" id="{F4B03368-7FFC-4026-9A4C-10FE33415F48}"/>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2" name="直線コネクタ 611">
          <a:extLst>
            <a:ext uri="{FF2B5EF4-FFF2-40B4-BE49-F238E27FC236}">
              <a16:creationId xmlns:a16="http://schemas.microsoft.com/office/drawing/2014/main" id="{38E0D65F-DC16-47EC-96D6-86798228BAC8}"/>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3" name="テキスト ボックス 612">
          <a:extLst>
            <a:ext uri="{FF2B5EF4-FFF2-40B4-BE49-F238E27FC236}">
              <a16:creationId xmlns:a16="http://schemas.microsoft.com/office/drawing/2014/main" id="{D95B6AA9-8CA0-4FAE-B392-B91BFFA2DBE6}"/>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4" name="直線コネクタ 613">
          <a:extLst>
            <a:ext uri="{FF2B5EF4-FFF2-40B4-BE49-F238E27FC236}">
              <a16:creationId xmlns:a16="http://schemas.microsoft.com/office/drawing/2014/main" id="{2F47CE6F-CEBA-47C8-BE3C-1E2405745C79}"/>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5" name="テキスト ボックス 614">
          <a:extLst>
            <a:ext uri="{FF2B5EF4-FFF2-40B4-BE49-F238E27FC236}">
              <a16:creationId xmlns:a16="http://schemas.microsoft.com/office/drawing/2014/main" id="{2B0027BC-3DB3-438B-AB7E-C913A056F837}"/>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6" name="直線コネクタ 615">
          <a:extLst>
            <a:ext uri="{FF2B5EF4-FFF2-40B4-BE49-F238E27FC236}">
              <a16:creationId xmlns:a16="http://schemas.microsoft.com/office/drawing/2014/main" id="{535FB861-5E08-445E-94A3-A75A1D3958B8}"/>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7" name="テキスト ボックス 616">
          <a:extLst>
            <a:ext uri="{FF2B5EF4-FFF2-40B4-BE49-F238E27FC236}">
              <a16:creationId xmlns:a16="http://schemas.microsoft.com/office/drawing/2014/main" id="{F7B75999-B287-4E5A-A15D-E81C7D120349}"/>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8" name="直線コネクタ 617">
          <a:extLst>
            <a:ext uri="{FF2B5EF4-FFF2-40B4-BE49-F238E27FC236}">
              <a16:creationId xmlns:a16="http://schemas.microsoft.com/office/drawing/2014/main" id="{30E6D8EB-5145-4E86-9926-71E9BE10A3DE}"/>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19" name="テキスト ボックス 618">
          <a:extLst>
            <a:ext uri="{FF2B5EF4-FFF2-40B4-BE49-F238E27FC236}">
              <a16:creationId xmlns:a16="http://schemas.microsoft.com/office/drawing/2014/main" id="{FC30A196-1709-430A-9D01-E9E02561C500}"/>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24A7BFC2-33BE-4F43-902E-8A5A35A9024B}"/>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1" name="テキスト ボックス 620">
          <a:extLst>
            <a:ext uri="{FF2B5EF4-FFF2-40B4-BE49-F238E27FC236}">
              <a16:creationId xmlns:a16="http://schemas.microsoft.com/office/drawing/2014/main" id="{C33163E6-3B7C-49BC-8264-2DC6A34DF420}"/>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B3D7EA56-4947-47E9-83A1-8A35F8FFB41F}"/>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623" name="直線コネクタ 622">
          <a:extLst>
            <a:ext uri="{FF2B5EF4-FFF2-40B4-BE49-F238E27FC236}">
              <a16:creationId xmlns:a16="http://schemas.microsoft.com/office/drawing/2014/main" id="{8C322E6D-EE68-424E-88FC-D3E6D71BCE90}"/>
            </a:ext>
          </a:extLst>
        </xdr:cNvPr>
        <xdr:cNvCxnSpPr/>
      </xdr:nvCxnSpPr>
      <xdr:spPr>
        <a:xfrm flipV="1">
          <a:off x="14699614" y="9274810"/>
          <a:ext cx="0" cy="141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2470CE6B-F8D4-4056-B292-78BD4BAA6306}"/>
            </a:ext>
          </a:extLst>
        </xdr:cNvPr>
        <xdr:cNvSpPr txBox="1"/>
      </xdr:nvSpPr>
      <xdr:spPr>
        <a:xfrm>
          <a:off x="14738350" y="1069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625" name="直線コネクタ 624">
          <a:extLst>
            <a:ext uri="{FF2B5EF4-FFF2-40B4-BE49-F238E27FC236}">
              <a16:creationId xmlns:a16="http://schemas.microsoft.com/office/drawing/2014/main" id="{E0A3A9EE-752A-4744-B93B-5352D2E33EE7}"/>
            </a:ext>
          </a:extLst>
        </xdr:cNvPr>
        <xdr:cNvCxnSpPr/>
      </xdr:nvCxnSpPr>
      <xdr:spPr>
        <a:xfrm>
          <a:off x="14611350" y="106935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626" name="【学校施設】&#10;有形固定資産減価償却率最大値テキスト">
          <a:extLst>
            <a:ext uri="{FF2B5EF4-FFF2-40B4-BE49-F238E27FC236}">
              <a16:creationId xmlns:a16="http://schemas.microsoft.com/office/drawing/2014/main" id="{7F63DDD1-4974-4049-9F15-290A95A0B694}"/>
            </a:ext>
          </a:extLst>
        </xdr:cNvPr>
        <xdr:cNvSpPr txBox="1"/>
      </xdr:nvSpPr>
      <xdr:spPr>
        <a:xfrm>
          <a:off x="14738350" y="906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27" name="直線コネクタ 626">
          <a:extLst>
            <a:ext uri="{FF2B5EF4-FFF2-40B4-BE49-F238E27FC236}">
              <a16:creationId xmlns:a16="http://schemas.microsoft.com/office/drawing/2014/main" id="{B1AE361C-AD98-42AB-9FB3-9239789534E9}"/>
            </a:ext>
          </a:extLst>
        </xdr:cNvPr>
        <xdr:cNvCxnSpPr/>
      </xdr:nvCxnSpPr>
      <xdr:spPr>
        <a:xfrm>
          <a:off x="14611350" y="9274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BEB4F711-293E-4443-AB92-7EBD9F79D7E2}"/>
            </a:ext>
          </a:extLst>
        </xdr:cNvPr>
        <xdr:cNvSpPr txBox="1"/>
      </xdr:nvSpPr>
      <xdr:spPr>
        <a:xfrm>
          <a:off x="14738350" y="9993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29" name="フローチャート: 判断 628">
          <a:extLst>
            <a:ext uri="{FF2B5EF4-FFF2-40B4-BE49-F238E27FC236}">
              <a16:creationId xmlns:a16="http://schemas.microsoft.com/office/drawing/2014/main" id="{C3E6BC86-F4B8-4426-B216-5571D3B4B0AD}"/>
            </a:ext>
          </a:extLst>
        </xdr:cNvPr>
        <xdr:cNvSpPr/>
      </xdr:nvSpPr>
      <xdr:spPr>
        <a:xfrm>
          <a:off x="14649450" y="100150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630" name="フローチャート: 判断 629">
          <a:extLst>
            <a:ext uri="{FF2B5EF4-FFF2-40B4-BE49-F238E27FC236}">
              <a16:creationId xmlns:a16="http://schemas.microsoft.com/office/drawing/2014/main" id="{F98702D0-8E88-46EC-9742-DA23198639CE}"/>
            </a:ext>
          </a:extLst>
        </xdr:cNvPr>
        <xdr:cNvSpPr/>
      </xdr:nvSpPr>
      <xdr:spPr>
        <a:xfrm>
          <a:off x="13887450" y="99791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631" name="フローチャート: 判断 630">
          <a:extLst>
            <a:ext uri="{FF2B5EF4-FFF2-40B4-BE49-F238E27FC236}">
              <a16:creationId xmlns:a16="http://schemas.microsoft.com/office/drawing/2014/main" id="{F06B30FF-C38D-4BC1-9717-BCFB4A4F9042}"/>
            </a:ext>
          </a:extLst>
        </xdr:cNvPr>
        <xdr:cNvSpPr/>
      </xdr:nvSpPr>
      <xdr:spPr>
        <a:xfrm>
          <a:off x="13093700" y="994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32" name="フローチャート: 判断 631">
          <a:extLst>
            <a:ext uri="{FF2B5EF4-FFF2-40B4-BE49-F238E27FC236}">
              <a16:creationId xmlns:a16="http://schemas.microsoft.com/office/drawing/2014/main" id="{FCFEE913-F977-425B-95B7-C28FC98DE7FF}"/>
            </a:ext>
          </a:extLst>
        </xdr:cNvPr>
        <xdr:cNvSpPr/>
      </xdr:nvSpPr>
      <xdr:spPr>
        <a:xfrm>
          <a:off x="12299950" y="98156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633" name="フローチャート: 判断 632">
          <a:extLst>
            <a:ext uri="{FF2B5EF4-FFF2-40B4-BE49-F238E27FC236}">
              <a16:creationId xmlns:a16="http://schemas.microsoft.com/office/drawing/2014/main" id="{6F51D3BB-B9AD-4103-AC0F-4F0755089CF1}"/>
            </a:ext>
          </a:extLst>
        </xdr:cNvPr>
        <xdr:cNvSpPr/>
      </xdr:nvSpPr>
      <xdr:spPr>
        <a:xfrm>
          <a:off x="11487150" y="978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1F9789B6-0FAF-4076-8809-243C2983EB6B}"/>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34DBAB34-8FA7-4F23-AC48-590BB1ECA286}"/>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EACF9AFA-4F42-4B9A-900E-896BE36A5685}"/>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5A3D931F-136E-445E-94EB-C6D23F7FF83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4BE2ECA7-FD6D-4528-8E4F-43AEBB7F392A}"/>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78196</xdr:rowOff>
    </xdr:from>
    <xdr:to>
      <xdr:col>85</xdr:col>
      <xdr:colOff>177800</xdr:colOff>
      <xdr:row>58</xdr:row>
      <xdr:rowOff>8346</xdr:rowOff>
    </xdr:to>
    <xdr:sp macro="" textlink="">
      <xdr:nvSpPr>
        <xdr:cNvPr id="639" name="楕円 638">
          <a:extLst>
            <a:ext uri="{FF2B5EF4-FFF2-40B4-BE49-F238E27FC236}">
              <a16:creationId xmlns:a16="http://schemas.microsoft.com/office/drawing/2014/main" id="{7B515015-25FA-4FAC-94F0-69B229451E2A}"/>
            </a:ext>
          </a:extLst>
        </xdr:cNvPr>
        <xdr:cNvSpPr/>
      </xdr:nvSpPr>
      <xdr:spPr>
        <a:xfrm>
          <a:off x="14649450" y="94952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101073</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D3732FAC-D98B-4DAA-9E33-F0E028666821}"/>
            </a:ext>
          </a:extLst>
        </xdr:cNvPr>
        <xdr:cNvSpPr txBox="1"/>
      </xdr:nvSpPr>
      <xdr:spPr>
        <a:xfrm>
          <a:off x="14738350" y="9353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122283</xdr:rowOff>
    </xdr:from>
    <xdr:to>
      <xdr:col>81</xdr:col>
      <xdr:colOff>101600</xdr:colOff>
      <xdr:row>63</xdr:row>
      <xdr:rowOff>52433</xdr:rowOff>
    </xdr:to>
    <xdr:sp macro="" textlink="">
      <xdr:nvSpPr>
        <xdr:cNvPr id="641" name="楕円 640">
          <a:extLst>
            <a:ext uri="{FF2B5EF4-FFF2-40B4-BE49-F238E27FC236}">
              <a16:creationId xmlns:a16="http://schemas.microsoft.com/office/drawing/2014/main" id="{2C537C03-2491-4DCE-98B7-9D221CB15A76}"/>
            </a:ext>
          </a:extLst>
        </xdr:cNvPr>
        <xdr:cNvSpPr/>
      </xdr:nvSpPr>
      <xdr:spPr>
        <a:xfrm>
          <a:off x="13887450" y="103648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128996</xdr:rowOff>
    </xdr:from>
    <xdr:to>
      <xdr:col>85</xdr:col>
      <xdr:colOff>127000</xdr:colOff>
      <xdr:row>63</xdr:row>
      <xdr:rowOff>1633</xdr:rowOff>
    </xdr:to>
    <xdr:cxnSp macro="">
      <xdr:nvCxnSpPr>
        <xdr:cNvPr id="642" name="直線コネクタ 641">
          <a:extLst>
            <a:ext uri="{FF2B5EF4-FFF2-40B4-BE49-F238E27FC236}">
              <a16:creationId xmlns:a16="http://schemas.microsoft.com/office/drawing/2014/main" id="{0FF528D3-0153-427B-A237-205B41D0F36E}"/>
            </a:ext>
          </a:extLst>
        </xdr:cNvPr>
        <xdr:cNvCxnSpPr/>
      </xdr:nvCxnSpPr>
      <xdr:spPr>
        <a:xfrm flipV="1">
          <a:off x="13938250" y="9546046"/>
          <a:ext cx="762000" cy="86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19413</xdr:rowOff>
    </xdr:from>
    <xdr:to>
      <xdr:col>76</xdr:col>
      <xdr:colOff>165100</xdr:colOff>
      <xdr:row>57</xdr:row>
      <xdr:rowOff>121013</xdr:rowOff>
    </xdr:to>
    <xdr:sp macro="" textlink="">
      <xdr:nvSpPr>
        <xdr:cNvPr id="643" name="楕円 642">
          <a:extLst>
            <a:ext uri="{FF2B5EF4-FFF2-40B4-BE49-F238E27FC236}">
              <a16:creationId xmlns:a16="http://schemas.microsoft.com/office/drawing/2014/main" id="{E53C6C5C-C1C9-495C-976A-2D958F31F7B4}"/>
            </a:ext>
          </a:extLst>
        </xdr:cNvPr>
        <xdr:cNvSpPr/>
      </xdr:nvSpPr>
      <xdr:spPr>
        <a:xfrm>
          <a:off x="13093700" y="943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70213</xdr:rowOff>
    </xdr:from>
    <xdr:to>
      <xdr:col>81</xdr:col>
      <xdr:colOff>50800</xdr:colOff>
      <xdr:row>63</xdr:row>
      <xdr:rowOff>1633</xdr:rowOff>
    </xdr:to>
    <xdr:cxnSp macro="">
      <xdr:nvCxnSpPr>
        <xdr:cNvPr id="644" name="直線コネクタ 643">
          <a:extLst>
            <a:ext uri="{FF2B5EF4-FFF2-40B4-BE49-F238E27FC236}">
              <a16:creationId xmlns:a16="http://schemas.microsoft.com/office/drawing/2014/main" id="{65CC7D77-E3DC-408A-9538-8968756F877F}"/>
            </a:ext>
          </a:extLst>
        </xdr:cNvPr>
        <xdr:cNvCxnSpPr/>
      </xdr:nvCxnSpPr>
      <xdr:spPr>
        <a:xfrm>
          <a:off x="13144500" y="9487263"/>
          <a:ext cx="793750" cy="92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60234</xdr:rowOff>
    </xdr:from>
    <xdr:to>
      <xdr:col>72</xdr:col>
      <xdr:colOff>38100</xdr:colOff>
      <xdr:row>56</xdr:row>
      <xdr:rowOff>161834</xdr:rowOff>
    </xdr:to>
    <xdr:sp macro="" textlink="">
      <xdr:nvSpPr>
        <xdr:cNvPr id="645" name="楕円 644">
          <a:extLst>
            <a:ext uri="{FF2B5EF4-FFF2-40B4-BE49-F238E27FC236}">
              <a16:creationId xmlns:a16="http://schemas.microsoft.com/office/drawing/2014/main" id="{820C4B74-FC21-44A4-9EE5-C6B34AFBD006}"/>
            </a:ext>
          </a:extLst>
        </xdr:cNvPr>
        <xdr:cNvSpPr/>
      </xdr:nvSpPr>
      <xdr:spPr>
        <a:xfrm>
          <a:off x="12299950" y="93121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111034</xdr:rowOff>
    </xdr:from>
    <xdr:to>
      <xdr:col>76</xdr:col>
      <xdr:colOff>114300</xdr:colOff>
      <xdr:row>57</xdr:row>
      <xdr:rowOff>70213</xdr:rowOff>
    </xdr:to>
    <xdr:cxnSp macro="">
      <xdr:nvCxnSpPr>
        <xdr:cNvPr id="646" name="直線コネクタ 645">
          <a:extLst>
            <a:ext uri="{FF2B5EF4-FFF2-40B4-BE49-F238E27FC236}">
              <a16:creationId xmlns:a16="http://schemas.microsoft.com/office/drawing/2014/main" id="{2A35143A-696A-46FE-A166-4E6D05D95701}"/>
            </a:ext>
          </a:extLst>
        </xdr:cNvPr>
        <xdr:cNvCxnSpPr/>
      </xdr:nvCxnSpPr>
      <xdr:spPr>
        <a:xfrm>
          <a:off x="12344400" y="9362984"/>
          <a:ext cx="800100" cy="12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68399</xdr:rowOff>
    </xdr:from>
    <xdr:to>
      <xdr:col>67</xdr:col>
      <xdr:colOff>101600</xdr:colOff>
      <xdr:row>57</xdr:row>
      <xdr:rowOff>169999</xdr:rowOff>
    </xdr:to>
    <xdr:sp macro="" textlink="">
      <xdr:nvSpPr>
        <xdr:cNvPr id="647" name="楕円 646">
          <a:extLst>
            <a:ext uri="{FF2B5EF4-FFF2-40B4-BE49-F238E27FC236}">
              <a16:creationId xmlns:a16="http://schemas.microsoft.com/office/drawing/2014/main" id="{56172605-E600-4B26-A72C-8638850957F4}"/>
            </a:ext>
          </a:extLst>
        </xdr:cNvPr>
        <xdr:cNvSpPr/>
      </xdr:nvSpPr>
      <xdr:spPr>
        <a:xfrm>
          <a:off x="11487150" y="94854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111034</xdr:rowOff>
    </xdr:from>
    <xdr:to>
      <xdr:col>71</xdr:col>
      <xdr:colOff>177800</xdr:colOff>
      <xdr:row>57</xdr:row>
      <xdr:rowOff>119199</xdr:rowOff>
    </xdr:to>
    <xdr:cxnSp macro="">
      <xdr:nvCxnSpPr>
        <xdr:cNvPr id="648" name="直線コネクタ 647">
          <a:extLst>
            <a:ext uri="{FF2B5EF4-FFF2-40B4-BE49-F238E27FC236}">
              <a16:creationId xmlns:a16="http://schemas.microsoft.com/office/drawing/2014/main" id="{D7CE9FDD-1837-45A0-A10C-5C0102E2BD75}"/>
            </a:ext>
          </a:extLst>
        </xdr:cNvPr>
        <xdr:cNvCxnSpPr/>
      </xdr:nvCxnSpPr>
      <xdr:spPr>
        <a:xfrm flipV="1">
          <a:off x="11537950" y="9362984"/>
          <a:ext cx="806450" cy="17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649" name="n_1aveValue【学校施設】&#10;有形固定資産減価償却率">
          <a:extLst>
            <a:ext uri="{FF2B5EF4-FFF2-40B4-BE49-F238E27FC236}">
              <a16:creationId xmlns:a16="http://schemas.microsoft.com/office/drawing/2014/main" id="{60DE4946-8CE1-498B-817A-3CF5F038BB75}"/>
            </a:ext>
          </a:extLst>
        </xdr:cNvPr>
        <xdr:cNvSpPr txBox="1"/>
      </xdr:nvSpPr>
      <xdr:spPr>
        <a:xfrm>
          <a:off x="13742044" y="9760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130101</xdr:rowOff>
    </xdr:from>
    <xdr:ext cx="405111" cy="259045"/>
    <xdr:sp macro="" textlink="">
      <xdr:nvSpPr>
        <xdr:cNvPr id="650" name="n_2aveValue【学校施設】&#10;有形固定資産減価償却率">
          <a:extLst>
            <a:ext uri="{FF2B5EF4-FFF2-40B4-BE49-F238E27FC236}">
              <a16:creationId xmlns:a16="http://schemas.microsoft.com/office/drawing/2014/main" id="{D21B0B30-A665-4239-A016-E70803E91B52}"/>
            </a:ext>
          </a:extLst>
        </xdr:cNvPr>
        <xdr:cNvSpPr txBox="1"/>
      </xdr:nvSpPr>
      <xdr:spPr>
        <a:xfrm>
          <a:off x="1296099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51" name="n_3aveValue【学校施設】&#10;有形固定資産減価償却率">
          <a:extLst>
            <a:ext uri="{FF2B5EF4-FFF2-40B4-BE49-F238E27FC236}">
              <a16:creationId xmlns:a16="http://schemas.microsoft.com/office/drawing/2014/main" id="{CFC01120-A1BC-41DF-824D-DCF68828C181}"/>
            </a:ext>
          </a:extLst>
        </xdr:cNvPr>
        <xdr:cNvSpPr txBox="1"/>
      </xdr:nvSpPr>
      <xdr:spPr>
        <a:xfrm>
          <a:off x="12167244" y="9908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135000</xdr:rowOff>
    </xdr:from>
    <xdr:ext cx="405111" cy="259045"/>
    <xdr:sp macro="" textlink="">
      <xdr:nvSpPr>
        <xdr:cNvPr id="652" name="n_4aveValue【学校施設】&#10;有形固定資産減価償却率">
          <a:extLst>
            <a:ext uri="{FF2B5EF4-FFF2-40B4-BE49-F238E27FC236}">
              <a16:creationId xmlns:a16="http://schemas.microsoft.com/office/drawing/2014/main" id="{E961AF66-07AF-47A9-A36A-BE986BA18E8F}"/>
            </a:ext>
          </a:extLst>
        </xdr:cNvPr>
        <xdr:cNvSpPr txBox="1"/>
      </xdr:nvSpPr>
      <xdr:spPr>
        <a:xfrm>
          <a:off x="11354444" y="9882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43560</xdr:rowOff>
    </xdr:from>
    <xdr:ext cx="405111" cy="259045"/>
    <xdr:sp macro="" textlink="">
      <xdr:nvSpPr>
        <xdr:cNvPr id="653" name="n_1mainValue【学校施設】&#10;有形固定資産減価償却率">
          <a:extLst>
            <a:ext uri="{FF2B5EF4-FFF2-40B4-BE49-F238E27FC236}">
              <a16:creationId xmlns:a16="http://schemas.microsoft.com/office/drawing/2014/main" id="{689C34B1-7A9C-43AE-83EE-79EB136BBBC1}"/>
            </a:ext>
          </a:extLst>
        </xdr:cNvPr>
        <xdr:cNvSpPr txBox="1"/>
      </xdr:nvSpPr>
      <xdr:spPr>
        <a:xfrm>
          <a:off x="13742044" y="10451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137540</xdr:rowOff>
    </xdr:from>
    <xdr:ext cx="405111" cy="259045"/>
    <xdr:sp macro="" textlink="">
      <xdr:nvSpPr>
        <xdr:cNvPr id="654" name="n_2mainValue【学校施設】&#10;有形固定資産減価償却率">
          <a:extLst>
            <a:ext uri="{FF2B5EF4-FFF2-40B4-BE49-F238E27FC236}">
              <a16:creationId xmlns:a16="http://schemas.microsoft.com/office/drawing/2014/main" id="{E1E4FDC9-B8D5-44B3-8EC1-A3243DF2747F}"/>
            </a:ext>
          </a:extLst>
        </xdr:cNvPr>
        <xdr:cNvSpPr txBox="1"/>
      </xdr:nvSpPr>
      <xdr:spPr>
        <a:xfrm>
          <a:off x="12960994" y="922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6911</xdr:rowOff>
    </xdr:from>
    <xdr:ext cx="405111" cy="259045"/>
    <xdr:sp macro="" textlink="">
      <xdr:nvSpPr>
        <xdr:cNvPr id="655" name="n_3mainValue【学校施設】&#10;有形固定資産減価償却率">
          <a:extLst>
            <a:ext uri="{FF2B5EF4-FFF2-40B4-BE49-F238E27FC236}">
              <a16:creationId xmlns:a16="http://schemas.microsoft.com/office/drawing/2014/main" id="{2B48CA3C-29CD-47C6-88BF-F8183095C8D3}"/>
            </a:ext>
          </a:extLst>
        </xdr:cNvPr>
        <xdr:cNvSpPr txBox="1"/>
      </xdr:nvSpPr>
      <xdr:spPr>
        <a:xfrm>
          <a:off x="12167244" y="909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15076</xdr:rowOff>
    </xdr:from>
    <xdr:ext cx="405111" cy="259045"/>
    <xdr:sp macro="" textlink="">
      <xdr:nvSpPr>
        <xdr:cNvPr id="656" name="n_4mainValue【学校施設】&#10;有形固定資産減価償却率">
          <a:extLst>
            <a:ext uri="{FF2B5EF4-FFF2-40B4-BE49-F238E27FC236}">
              <a16:creationId xmlns:a16="http://schemas.microsoft.com/office/drawing/2014/main" id="{F3367D2B-8DE8-4913-81DA-FF37547ADE3F}"/>
            </a:ext>
          </a:extLst>
        </xdr:cNvPr>
        <xdr:cNvSpPr txBox="1"/>
      </xdr:nvSpPr>
      <xdr:spPr>
        <a:xfrm>
          <a:off x="11354444" y="926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25E41E1C-7AD3-44E1-AB98-AF93806C03C6}"/>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0CA08CF3-7E32-4D54-B895-5D2EB60121D2}"/>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B886B395-87C8-49FE-B3FC-EA5C1742CB6F}"/>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6CCF2C4C-0610-4C54-8A5E-389DDE5EB273}"/>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A0119498-F6CA-4F0A-8531-D5A4ACCCE0A6}"/>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E19C6DBB-5F66-4A91-9525-FF266949CE1B}"/>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C8561213-5B55-4090-9235-3701FF3D488E}"/>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084A66E4-81DD-4CAE-9CA9-C7958BCC0B1B}"/>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0F51C261-F468-48B4-9F0B-394DA3B59E06}"/>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32094AA3-EC95-40E7-AA51-D91DDBBC6A51}"/>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7" name="テキスト ボックス 666">
          <a:extLst>
            <a:ext uri="{FF2B5EF4-FFF2-40B4-BE49-F238E27FC236}">
              <a16:creationId xmlns:a16="http://schemas.microsoft.com/office/drawing/2014/main" id="{1AFE1C2D-2564-4A3E-957F-5870BF903AB4}"/>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68" name="直線コネクタ 667">
          <a:extLst>
            <a:ext uri="{FF2B5EF4-FFF2-40B4-BE49-F238E27FC236}">
              <a16:creationId xmlns:a16="http://schemas.microsoft.com/office/drawing/2014/main" id="{53372D8D-336E-4D96-856C-5A3FB803B195}"/>
            </a:ext>
          </a:extLst>
        </xdr:cNvPr>
        <xdr:cNvCxnSpPr/>
      </xdr:nvCxnSpPr>
      <xdr:spPr>
        <a:xfrm>
          <a:off x="16459200" y="10464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69" name="テキスト ボックス 668">
          <a:extLst>
            <a:ext uri="{FF2B5EF4-FFF2-40B4-BE49-F238E27FC236}">
              <a16:creationId xmlns:a16="http://schemas.microsoft.com/office/drawing/2014/main" id="{C2E88A19-8607-49DB-B497-2A2D923A5BB2}"/>
            </a:ext>
          </a:extLst>
        </xdr:cNvPr>
        <xdr:cNvSpPr txBox="1"/>
      </xdr:nvSpPr>
      <xdr:spPr>
        <a:xfrm>
          <a:off x="16049171" y="1032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E4DEF4DC-02F8-46E3-AC65-47843EF07F79}"/>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DBFAA493-4889-47D5-8967-A418BCA8F5AE}"/>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2" name="直線コネクタ 671">
          <a:extLst>
            <a:ext uri="{FF2B5EF4-FFF2-40B4-BE49-F238E27FC236}">
              <a16:creationId xmlns:a16="http://schemas.microsoft.com/office/drawing/2014/main" id="{9ED64E5A-614B-44E7-8DB2-B97127BBDD8C}"/>
            </a:ext>
          </a:extLst>
        </xdr:cNvPr>
        <xdr:cNvCxnSpPr/>
      </xdr:nvCxnSpPr>
      <xdr:spPr>
        <a:xfrm>
          <a:off x="16459200" y="9366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3" name="テキスト ボックス 672">
          <a:extLst>
            <a:ext uri="{FF2B5EF4-FFF2-40B4-BE49-F238E27FC236}">
              <a16:creationId xmlns:a16="http://schemas.microsoft.com/office/drawing/2014/main" id="{490B2DFE-16FE-4E39-823F-35C722AF95F2}"/>
            </a:ext>
          </a:extLst>
        </xdr:cNvPr>
        <xdr:cNvSpPr txBox="1"/>
      </xdr:nvSpPr>
      <xdr:spPr>
        <a:xfrm>
          <a:off x="16049171"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id="{06DCA227-1E96-4F9A-88CC-6053AC7ABC7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id="{78FC6B86-FE5A-41CE-8686-831F78026593}"/>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学校施設】&#10;一人当たり面積グラフ枠">
          <a:extLst>
            <a:ext uri="{FF2B5EF4-FFF2-40B4-BE49-F238E27FC236}">
              <a16:creationId xmlns:a16="http://schemas.microsoft.com/office/drawing/2014/main" id="{1F2E88B7-D24C-4DC7-BA80-848352799171}"/>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677" name="直線コネクタ 676">
          <a:extLst>
            <a:ext uri="{FF2B5EF4-FFF2-40B4-BE49-F238E27FC236}">
              <a16:creationId xmlns:a16="http://schemas.microsoft.com/office/drawing/2014/main" id="{A5DF70D9-80C7-4DF6-8DAC-156931078142}"/>
            </a:ext>
          </a:extLst>
        </xdr:cNvPr>
        <xdr:cNvCxnSpPr/>
      </xdr:nvCxnSpPr>
      <xdr:spPr>
        <a:xfrm flipV="1">
          <a:off x="19951064" y="9236583"/>
          <a:ext cx="0" cy="112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678" name="【学校施設】&#10;一人当たり面積最小値テキスト">
          <a:extLst>
            <a:ext uri="{FF2B5EF4-FFF2-40B4-BE49-F238E27FC236}">
              <a16:creationId xmlns:a16="http://schemas.microsoft.com/office/drawing/2014/main" id="{8CA55874-0239-4C94-AE97-8E7B2B60482A}"/>
            </a:ext>
          </a:extLst>
        </xdr:cNvPr>
        <xdr:cNvSpPr txBox="1"/>
      </xdr:nvSpPr>
      <xdr:spPr>
        <a:xfrm>
          <a:off x="19989800" y="1036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679" name="直線コネクタ 678">
          <a:extLst>
            <a:ext uri="{FF2B5EF4-FFF2-40B4-BE49-F238E27FC236}">
              <a16:creationId xmlns:a16="http://schemas.microsoft.com/office/drawing/2014/main" id="{73D7343E-8506-4EE2-8FE4-C71A4A71E8F3}"/>
            </a:ext>
          </a:extLst>
        </xdr:cNvPr>
        <xdr:cNvCxnSpPr/>
      </xdr:nvCxnSpPr>
      <xdr:spPr>
        <a:xfrm>
          <a:off x="19881850" y="10359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680" name="【学校施設】&#10;一人当たり面積最大値テキスト">
          <a:extLst>
            <a:ext uri="{FF2B5EF4-FFF2-40B4-BE49-F238E27FC236}">
              <a16:creationId xmlns:a16="http://schemas.microsoft.com/office/drawing/2014/main" id="{386F18B7-B83D-441B-9DC7-302FFDF1FD69}"/>
            </a:ext>
          </a:extLst>
        </xdr:cNvPr>
        <xdr:cNvSpPr txBox="1"/>
      </xdr:nvSpPr>
      <xdr:spPr>
        <a:xfrm>
          <a:off x="19989800" y="9018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681" name="直線コネクタ 680">
          <a:extLst>
            <a:ext uri="{FF2B5EF4-FFF2-40B4-BE49-F238E27FC236}">
              <a16:creationId xmlns:a16="http://schemas.microsoft.com/office/drawing/2014/main" id="{F07D11A9-E3B0-43B7-8DEF-E1F00A4578B0}"/>
            </a:ext>
          </a:extLst>
        </xdr:cNvPr>
        <xdr:cNvCxnSpPr/>
      </xdr:nvCxnSpPr>
      <xdr:spPr>
        <a:xfrm>
          <a:off x="19881850" y="92365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101808</xdr:rowOff>
    </xdr:from>
    <xdr:ext cx="469744" cy="259045"/>
    <xdr:sp macro="" textlink="">
      <xdr:nvSpPr>
        <xdr:cNvPr id="682" name="【学校施設】&#10;一人当たり面積平均値テキスト">
          <a:extLst>
            <a:ext uri="{FF2B5EF4-FFF2-40B4-BE49-F238E27FC236}">
              <a16:creationId xmlns:a16="http://schemas.microsoft.com/office/drawing/2014/main" id="{66EE2875-1BFC-415F-AC22-F77B7312A458}"/>
            </a:ext>
          </a:extLst>
        </xdr:cNvPr>
        <xdr:cNvSpPr txBox="1"/>
      </xdr:nvSpPr>
      <xdr:spPr>
        <a:xfrm>
          <a:off x="19989800" y="984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683" name="フローチャート: 判断 682">
          <a:extLst>
            <a:ext uri="{FF2B5EF4-FFF2-40B4-BE49-F238E27FC236}">
              <a16:creationId xmlns:a16="http://schemas.microsoft.com/office/drawing/2014/main" id="{CF8CB68E-6444-438A-A00C-2707222250B2}"/>
            </a:ext>
          </a:extLst>
        </xdr:cNvPr>
        <xdr:cNvSpPr/>
      </xdr:nvSpPr>
      <xdr:spPr>
        <a:xfrm>
          <a:off x="19900900" y="99912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684" name="フローチャート: 判断 683">
          <a:extLst>
            <a:ext uri="{FF2B5EF4-FFF2-40B4-BE49-F238E27FC236}">
              <a16:creationId xmlns:a16="http://schemas.microsoft.com/office/drawing/2014/main" id="{E0CE2ED6-5216-4691-9528-7CB7E669652A}"/>
            </a:ext>
          </a:extLst>
        </xdr:cNvPr>
        <xdr:cNvSpPr/>
      </xdr:nvSpPr>
      <xdr:spPr>
        <a:xfrm>
          <a:off x="19157950" y="100238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685" name="フローチャート: 判断 684">
          <a:extLst>
            <a:ext uri="{FF2B5EF4-FFF2-40B4-BE49-F238E27FC236}">
              <a16:creationId xmlns:a16="http://schemas.microsoft.com/office/drawing/2014/main" id="{4E9B93DA-92F9-4BD2-A811-CA44BAAC3574}"/>
            </a:ext>
          </a:extLst>
        </xdr:cNvPr>
        <xdr:cNvSpPr/>
      </xdr:nvSpPr>
      <xdr:spPr>
        <a:xfrm>
          <a:off x="18345150" y="100249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69786</xdr:rowOff>
    </xdr:from>
    <xdr:to>
      <xdr:col>102</xdr:col>
      <xdr:colOff>165100</xdr:colOff>
      <xdr:row>61</xdr:row>
      <xdr:rowOff>171386</xdr:rowOff>
    </xdr:to>
    <xdr:sp macro="" textlink="">
      <xdr:nvSpPr>
        <xdr:cNvPr id="686" name="フローチャート: 判断 685">
          <a:extLst>
            <a:ext uri="{FF2B5EF4-FFF2-40B4-BE49-F238E27FC236}">
              <a16:creationId xmlns:a16="http://schemas.microsoft.com/office/drawing/2014/main" id="{7CABD8AC-27EF-4151-983E-E3334C9E681E}"/>
            </a:ext>
          </a:extLst>
        </xdr:cNvPr>
        <xdr:cNvSpPr/>
      </xdr:nvSpPr>
      <xdr:spPr>
        <a:xfrm>
          <a:off x="17551400" y="101472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53213</xdr:rowOff>
    </xdr:from>
    <xdr:to>
      <xdr:col>98</xdr:col>
      <xdr:colOff>38100</xdr:colOff>
      <xdr:row>61</xdr:row>
      <xdr:rowOff>154813</xdr:rowOff>
    </xdr:to>
    <xdr:sp macro="" textlink="">
      <xdr:nvSpPr>
        <xdr:cNvPr id="687" name="フローチャート: 判断 686">
          <a:extLst>
            <a:ext uri="{FF2B5EF4-FFF2-40B4-BE49-F238E27FC236}">
              <a16:creationId xmlns:a16="http://schemas.microsoft.com/office/drawing/2014/main" id="{C58281ED-143D-483C-98F5-7C9F03B884F0}"/>
            </a:ext>
          </a:extLst>
        </xdr:cNvPr>
        <xdr:cNvSpPr/>
      </xdr:nvSpPr>
      <xdr:spPr>
        <a:xfrm>
          <a:off x="16757650" y="101306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68B6C467-D792-4055-8465-256B5316B6B1}"/>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4B8B2684-DE7B-49C1-886D-5CE2440FCEA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F9D8C198-34F3-4D10-9A98-38F4112BE39C}"/>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7FA663B4-5627-4579-B330-0C1E54E97413}"/>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B6E75E6E-A132-4B20-A8A1-AD5EDAD85625}"/>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105219</xdr:rowOff>
    </xdr:from>
    <xdr:to>
      <xdr:col>116</xdr:col>
      <xdr:colOff>114300</xdr:colOff>
      <xdr:row>62</xdr:row>
      <xdr:rowOff>35369</xdr:rowOff>
    </xdr:to>
    <xdr:sp macro="" textlink="">
      <xdr:nvSpPr>
        <xdr:cNvPr id="693" name="楕円 692">
          <a:extLst>
            <a:ext uri="{FF2B5EF4-FFF2-40B4-BE49-F238E27FC236}">
              <a16:creationId xmlns:a16="http://schemas.microsoft.com/office/drawing/2014/main" id="{3F3A8FBD-3AF6-4B82-90E8-30AEC6D61F22}"/>
            </a:ext>
          </a:extLst>
        </xdr:cNvPr>
        <xdr:cNvSpPr/>
      </xdr:nvSpPr>
      <xdr:spPr>
        <a:xfrm>
          <a:off x="19900900" y="101826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83646</xdr:rowOff>
    </xdr:from>
    <xdr:ext cx="469744" cy="259045"/>
    <xdr:sp macro="" textlink="">
      <xdr:nvSpPr>
        <xdr:cNvPr id="694" name="【学校施設】&#10;一人当たり面積該当値テキスト">
          <a:extLst>
            <a:ext uri="{FF2B5EF4-FFF2-40B4-BE49-F238E27FC236}">
              <a16:creationId xmlns:a16="http://schemas.microsoft.com/office/drawing/2014/main" id="{FADABF99-0284-477D-916C-68C41DB7F2C3}"/>
            </a:ext>
          </a:extLst>
        </xdr:cNvPr>
        <xdr:cNvSpPr txBox="1"/>
      </xdr:nvSpPr>
      <xdr:spPr>
        <a:xfrm>
          <a:off x="19989800" y="1016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156655</xdr:rowOff>
    </xdr:from>
    <xdr:to>
      <xdr:col>112</xdr:col>
      <xdr:colOff>38100</xdr:colOff>
      <xdr:row>63</xdr:row>
      <xdr:rowOff>86805</xdr:rowOff>
    </xdr:to>
    <xdr:sp macro="" textlink="">
      <xdr:nvSpPr>
        <xdr:cNvPr id="695" name="楕円 694">
          <a:extLst>
            <a:ext uri="{FF2B5EF4-FFF2-40B4-BE49-F238E27FC236}">
              <a16:creationId xmlns:a16="http://schemas.microsoft.com/office/drawing/2014/main" id="{DF3AD5C5-73AA-4031-ADC5-3384D9106D4C}"/>
            </a:ext>
          </a:extLst>
        </xdr:cNvPr>
        <xdr:cNvSpPr/>
      </xdr:nvSpPr>
      <xdr:spPr>
        <a:xfrm>
          <a:off x="19157950" y="103992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156019</xdr:rowOff>
    </xdr:from>
    <xdr:to>
      <xdr:col>116</xdr:col>
      <xdr:colOff>63500</xdr:colOff>
      <xdr:row>63</xdr:row>
      <xdr:rowOff>36005</xdr:rowOff>
    </xdr:to>
    <xdr:cxnSp macro="">
      <xdr:nvCxnSpPr>
        <xdr:cNvPr id="696" name="直線コネクタ 695">
          <a:extLst>
            <a:ext uri="{FF2B5EF4-FFF2-40B4-BE49-F238E27FC236}">
              <a16:creationId xmlns:a16="http://schemas.microsoft.com/office/drawing/2014/main" id="{14912290-16E2-4DDE-A24A-6A2275E8CD5E}"/>
            </a:ext>
          </a:extLst>
        </xdr:cNvPr>
        <xdr:cNvCxnSpPr/>
      </xdr:nvCxnSpPr>
      <xdr:spPr>
        <a:xfrm flipV="1">
          <a:off x="19202400" y="10233469"/>
          <a:ext cx="749300" cy="2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109792</xdr:rowOff>
    </xdr:from>
    <xdr:to>
      <xdr:col>107</xdr:col>
      <xdr:colOff>101600</xdr:colOff>
      <xdr:row>62</xdr:row>
      <xdr:rowOff>39942</xdr:rowOff>
    </xdr:to>
    <xdr:sp macro="" textlink="">
      <xdr:nvSpPr>
        <xdr:cNvPr id="697" name="楕円 696">
          <a:extLst>
            <a:ext uri="{FF2B5EF4-FFF2-40B4-BE49-F238E27FC236}">
              <a16:creationId xmlns:a16="http://schemas.microsoft.com/office/drawing/2014/main" id="{990BAD23-F0DC-4000-9AFF-4E5EDB91236D}"/>
            </a:ext>
          </a:extLst>
        </xdr:cNvPr>
        <xdr:cNvSpPr/>
      </xdr:nvSpPr>
      <xdr:spPr>
        <a:xfrm>
          <a:off x="18345150" y="101872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160592</xdr:rowOff>
    </xdr:from>
    <xdr:to>
      <xdr:col>111</xdr:col>
      <xdr:colOff>177800</xdr:colOff>
      <xdr:row>63</xdr:row>
      <xdr:rowOff>36005</xdr:rowOff>
    </xdr:to>
    <xdr:cxnSp macro="">
      <xdr:nvCxnSpPr>
        <xdr:cNvPr id="698" name="直線コネクタ 697">
          <a:extLst>
            <a:ext uri="{FF2B5EF4-FFF2-40B4-BE49-F238E27FC236}">
              <a16:creationId xmlns:a16="http://schemas.microsoft.com/office/drawing/2014/main" id="{7EB813A6-1766-4AAD-AF4D-73563BB8B5B0}"/>
            </a:ext>
          </a:extLst>
        </xdr:cNvPr>
        <xdr:cNvCxnSpPr/>
      </xdr:nvCxnSpPr>
      <xdr:spPr>
        <a:xfrm>
          <a:off x="18395950" y="10238042"/>
          <a:ext cx="806450" cy="20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122365</xdr:rowOff>
    </xdr:from>
    <xdr:to>
      <xdr:col>102</xdr:col>
      <xdr:colOff>165100</xdr:colOff>
      <xdr:row>62</xdr:row>
      <xdr:rowOff>52515</xdr:rowOff>
    </xdr:to>
    <xdr:sp macro="" textlink="">
      <xdr:nvSpPr>
        <xdr:cNvPr id="699" name="楕円 698">
          <a:extLst>
            <a:ext uri="{FF2B5EF4-FFF2-40B4-BE49-F238E27FC236}">
              <a16:creationId xmlns:a16="http://schemas.microsoft.com/office/drawing/2014/main" id="{C8F6A869-BD09-4EFF-8A9F-F8D528C621DE}"/>
            </a:ext>
          </a:extLst>
        </xdr:cNvPr>
        <xdr:cNvSpPr/>
      </xdr:nvSpPr>
      <xdr:spPr>
        <a:xfrm>
          <a:off x="17551400" y="101998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160592</xdr:rowOff>
    </xdr:from>
    <xdr:to>
      <xdr:col>107</xdr:col>
      <xdr:colOff>50800</xdr:colOff>
      <xdr:row>62</xdr:row>
      <xdr:rowOff>1715</xdr:rowOff>
    </xdr:to>
    <xdr:cxnSp macro="">
      <xdr:nvCxnSpPr>
        <xdr:cNvPr id="700" name="直線コネクタ 699">
          <a:extLst>
            <a:ext uri="{FF2B5EF4-FFF2-40B4-BE49-F238E27FC236}">
              <a16:creationId xmlns:a16="http://schemas.microsoft.com/office/drawing/2014/main" id="{47A7D60C-FE52-48C4-BFD5-2EF649A62908}"/>
            </a:ext>
          </a:extLst>
        </xdr:cNvPr>
        <xdr:cNvCxnSpPr/>
      </xdr:nvCxnSpPr>
      <xdr:spPr>
        <a:xfrm flipV="1">
          <a:off x="17602200" y="10238042"/>
          <a:ext cx="79375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97790</xdr:rowOff>
    </xdr:from>
    <xdr:to>
      <xdr:col>98</xdr:col>
      <xdr:colOff>38100</xdr:colOff>
      <xdr:row>61</xdr:row>
      <xdr:rowOff>27940</xdr:rowOff>
    </xdr:to>
    <xdr:sp macro="" textlink="">
      <xdr:nvSpPr>
        <xdr:cNvPr id="701" name="楕円 700">
          <a:extLst>
            <a:ext uri="{FF2B5EF4-FFF2-40B4-BE49-F238E27FC236}">
              <a16:creationId xmlns:a16="http://schemas.microsoft.com/office/drawing/2014/main" id="{248C996E-5FCD-4C40-93CF-49501F5E6810}"/>
            </a:ext>
          </a:extLst>
        </xdr:cNvPr>
        <xdr:cNvSpPr/>
      </xdr:nvSpPr>
      <xdr:spPr>
        <a:xfrm>
          <a:off x="16757650" y="100101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148590</xdr:rowOff>
    </xdr:from>
    <xdr:to>
      <xdr:col>102</xdr:col>
      <xdr:colOff>114300</xdr:colOff>
      <xdr:row>62</xdr:row>
      <xdr:rowOff>1715</xdr:rowOff>
    </xdr:to>
    <xdr:cxnSp macro="">
      <xdr:nvCxnSpPr>
        <xdr:cNvPr id="702" name="直線コネクタ 701">
          <a:extLst>
            <a:ext uri="{FF2B5EF4-FFF2-40B4-BE49-F238E27FC236}">
              <a16:creationId xmlns:a16="http://schemas.microsoft.com/office/drawing/2014/main" id="{511CA6CE-2750-4D71-A797-E3ABBE95334B}"/>
            </a:ext>
          </a:extLst>
        </xdr:cNvPr>
        <xdr:cNvCxnSpPr/>
      </xdr:nvCxnSpPr>
      <xdr:spPr>
        <a:xfrm>
          <a:off x="16802100" y="10060940"/>
          <a:ext cx="800100" cy="18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58183</xdr:rowOff>
    </xdr:from>
    <xdr:ext cx="469744" cy="259045"/>
    <xdr:sp macro="" textlink="">
      <xdr:nvSpPr>
        <xdr:cNvPr id="703" name="n_1aveValue【学校施設】&#10;一人当たり面積">
          <a:extLst>
            <a:ext uri="{FF2B5EF4-FFF2-40B4-BE49-F238E27FC236}">
              <a16:creationId xmlns:a16="http://schemas.microsoft.com/office/drawing/2014/main" id="{8DA25A45-AB8F-4CE7-90BF-54F9ABAE04C9}"/>
            </a:ext>
          </a:extLst>
        </xdr:cNvPr>
        <xdr:cNvSpPr txBox="1"/>
      </xdr:nvSpPr>
      <xdr:spPr>
        <a:xfrm>
          <a:off x="18980227" y="980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59326</xdr:rowOff>
    </xdr:from>
    <xdr:ext cx="469744" cy="259045"/>
    <xdr:sp macro="" textlink="">
      <xdr:nvSpPr>
        <xdr:cNvPr id="704" name="n_2aveValue【学校施設】&#10;一人当たり面積">
          <a:extLst>
            <a:ext uri="{FF2B5EF4-FFF2-40B4-BE49-F238E27FC236}">
              <a16:creationId xmlns:a16="http://schemas.microsoft.com/office/drawing/2014/main" id="{4976302D-F7E0-4F81-BE0E-0559A18895ED}"/>
            </a:ext>
          </a:extLst>
        </xdr:cNvPr>
        <xdr:cNvSpPr txBox="1"/>
      </xdr:nvSpPr>
      <xdr:spPr>
        <a:xfrm>
          <a:off x="18180127" y="980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16463</xdr:rowOff>
    </xdr:from>
    <xdr:ext cx="469744" cy="259045"/>
    <xdr:sp macro="" textlink="">
      <xdr:nvSpPr>
        <xdr:cNvPr id="705" name="n_3aveValue【学校施設】&#10;一人当たり面積">
          <a:extLst>
            <a:ext uri="{FF2B5EF4-FFF2-40B4-BE49-F238E27FC236}">
              <a16:creationId xmlns:a16="http://schemas.microsoft.com/office/drawing/2014/main" id="{4CC0C8D7-D158-4460-A75A-17447C89CD75}"/>
            </a:ext>
          </a:extLst>
        </xdr:cNvPr>
        <xdr:cNvSpPr txBox="1"/>
      </xdr:nvSpPr>
      <xdr:spPr>
        <a:xfrm>
          <a:off x="17386377" y="9928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145940</xdr:rowOff>
    </xdr:from>
    <xdr:ext cx="469744" cy="259045"/>
    <xdr:sp macro="" textlink="">
      <xdr:nvSpPr>
        <xdr:cNvPr id="706" name="n_4aveValue【学校施設】&#10;一人当たり面積">
          <a:extLst>
            <a:ext uri="{FF2B5EF4-FFF2-40B4-BE49-F238E27FC236}">
              <a16:creationId xmlns:a16="http://schemas.microsoft.com/office/drawing/2014/main" id="{3BA903ED-3608-4C87-A00B-491C01B2B346}"/>
            </a:ext>
          </a:extLst>
        </xdr:cNvPr>
        <xdr:cNvSpPr txBox="1"/>
      </xdr:nvSpPr>
      <xdr:spPr>
        <a:xfrm>
          <a:off x="16592627" y="1022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77932</xdr:rowOff>
    </xdr:from>
    <xdr:ext cx="469744" cy="259045"/>
    <xdr:sp macro="" textlink="">
      <xdr:nvSpPr>
        <xdr:cNvPr id="707" name="n_1mainValue【学校施設】&#10;一人当たり面積">
          <a:extLst>
            <a:ext uri="{FF2B5EF4-FFF2-40B4-BE49-F238E27FC236}">
              <a16:creationId xmlns:a16="http://schemas.microsoft.com/office/drawing/2014/main" id="{29831F96-085E-4AE0-9631-48F6E729AE11}"/>
            </a:ext>
          </a:extLst>
        </xdr:cNvPr>
        <xdr:cNvSpPr txBox="1"/>
      </xdr:nvSpPr>
      <xdr:spPr>
        <a:xfrm>
          <a:off x="18980227" y="104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31069</xdr:rowOff>
    </xdr:from>
    <xdr:ext cx="469744" cy="259045"/>
    <xdr:sp macro="" textlink="">
      <xdr:nvSpPr>
        <xdr:cNvPr id="708" name="n_2mainValue【学校施設】&#10;一人当たり面積">
          <a:extLst>
            <a:ext uri="{FF2B5EF4-FFF2-40B4-BE49-F238E27FC236}">
              <a16:creationId xmlns:a16="http://schemas.microsoft.com/office/drawing/2014/main" id="{8956C214-A20D-4440-BC6F-F186E9CED79C}"/>
            </a:ext>
          </a:extLst>
        </xdr:cNvPr>
        <xdr:cNvSpPr txBox="1"/>
      </xdr:nvSpPr>
      <xdr:spPr>
        <a:xfrm>
          <a:off x="18180127" y="1027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43642</xdr:rowOff>
    </xdr:from>
    <xdr:ext cx="469744" cy="259045"/>
    <xdr:sp macro="" textlink="">
      <xdr:nvSpPr>
        <xdr:cNvPr id="709" name="n_3mainValue【学校施設】&#10;一人当たり面積">
          <a:extLst>
            <a:ext uri="{FF2B5EF4-FFF2-40B4-BE49-F238E27FC236}">
              <a16:creationId xmlns:a16="http://schemas.microsoft.com/office/drawing/2014/main" id="{8ADF7A62-8F41-4430-8474-500AF6DFCED4}"/>
            </a:ext>
          </a:extLst>
        </xdr:cNvPr>
        <xdr:cNvSpPr txBox="1"/>
      </xdr:nvSpPr>
      <xdr:spPr>
        <a:xfrm>
          <a:off x="17386377" y="1028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44467</xdr:rowOff>
    </xdr:from>
    <xdr:ext cx="469744" cy="259045"/>
    <xdr:sp macro="" textlink="">
      <xdr:nvSpPr>
        <xdr:cNvPr id="710" name="n_4mainValue【学校施設】&#10;一人当たり面積">
          <a:extLst>
            <a:ext uri="{FF2B5EF4-FFF2-40B4-BE49-F238E27FC236}">
              <a16:creationId xmlns:a16="http://schemas.microsoft.com/office/drawing/2014/main" id="{0DC40994-4C7E-4405-AA45-6530503A8FAF}"/>
            </a:ext>
          </a:extLst>
        </xdr:cNvPr>
        <xdr:cNvSpPr txBox="1"/>
      </xdr:nvSpPr>
      <xdr:spPr>
        <a:xfrm>
          <a:off x="16592627" y="979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58493AC0-ACDE-4C82-B44F-A0B5B954A4D9}"/>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29057EF1-AC2B-4603-9707-F68980E9D3DD}"/>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392C7E0F-13DB-4BD4-ACC0-2B41DDE2337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57BA745A-AB8F-4EED-8192-25B6C5B9C35F}"/>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2784926C-03DD-4DCF-95BD-1EE72422140D}"/>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EFE10627-B121-4E35-96FF-E3C56AE0E43F}"/>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3F07A785-DB4E-40EC-BBF5-5C505DB8D102}"/>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CEDA0841-C0FA-46F7-8293-4DE5E6EB9C05}"/>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D825EA44-8922-4FB1-94D1-EA2960F27999}"/>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F94BB855-B996-461E-BDC7-BB8ABF0FB88B}"/>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C3A19CB1-0809-4F3F-8E6A-323A560D42B4}"/>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2" name="直線コネクタ 721">
          <a:extLst>
            <a:ext uri="{FF2B5EF4-FFF2-40B4-BE49-F238E27FC236}">
              <a16:creationId xmlns:a16="http://schemas.microsoft.com/office/drawing/2014/main" id="{C87DCF96-C5E4-4B00-9B21-D4E32A09698F}"/>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3" name="テキスト ボックス 722">
          <a:extLst>
            <a:ext uri="{FF2B5EF4-FFF2-40B4-BE49-F238E27FC236}">
              <a16:creationId xmlns:a16="http://schemas.microsoft.com/office/drawing/2014/main" id="{7211CCF7-E828-48F0-95CF-F7ACCD302295}"/>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4" name="直線コネクタ 723">
          <a:extLst>
            <a:ext uri="{FF2B5EF4-FFF2-40B4-BE49-F238E27FC236}">
              <a16:creationId xmlns:a16="http://schemas.microsoft.com/office/drawing/2014/main" id="{F1EFDC01-5C32-462B-9232-3EF0754C1FC9}"/>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5" name="テキスト ボックス 724">
          <a:extLst>
            <a:ext uri="{FF2B5EF4-FFF2-40B4-BE49-F238E27FC236}">
              <a16:creationId xmlns:a16="http://schemas.microsoft.com/office/drawing/2014/main" id="{49A7B064-D57B-4736-ADA0-F8857196C058}"/>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6" name="直線コネクタ 725">
          <a:extLst>
            <a:ext uri="{FF2B5EF4-FFF2-40B4-BE49-F238E27FC236}">
              <a16:creationId xmlns:a16="http://schemas.microsoft.com/office/drawing/2014/main" id="{14968014-937F-4ECF-B74C-D63B579E2498}"/>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7" name="テキスト ボックス 726">
          <a:extLst>
            <a:ext uri="{FF2B5EF4-FFF2-40B4-BE49-F238E27FC236}">
              <a16:creationId xmlns:a16="http://schemas.microsoft.com/office/drawing/2014/main" id="{0DD7F054-19FF-4733-A9EB-58DB4288C593}"/>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8" name="直線コネクタ 727">
          <a:extLst>
            <a:ext uri="{FF2B5EF4-FFF2-40B4-BE49-F238E27FC236}">
              <a16:creationId xmlns:a16="http://schemas.microsoft.com/office/drawing/2014/main" id="{B7499336-C704-4DB1-AE43-6D5852EA866F}"/>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9" name="テキスト ボックス 728">
          <a:extLst>
            <a:ext uri="{FF2B5EF4-FFF2-40B4-BE49-F238E27FC236}">
              <a16:creationId xmlns:a16="http://schemas.microsoft.com/office/drawing/2014/main" id="{C5A86D8D-4485-407B-99A3-572E387480A2}"/>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0" name="直線コネクタ 729">
          <a:extLst>
            <a:ext uri="{FF2B5EF4-FFF2-40B4-BE49-F238E27FC236}">
              <a16:creationId xmlns:a16="http://schemas.microsoft.com/office/drawing/2014/main" id="{DB35C09F-B0FC-42B7-85B4-0012834A68D6}"/>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1" name="テキスト ボックス 730">
          <a:extLst>
            <a:ext uri="{FF2B5EF4-FFF2-40B4-BE49-F238E27FC236}">
              <a16:creationId xmlns:a16="http://schemas.microsoft.com/office/drawing/2014/main" id="{7E420077-57BE-4C00-B210-18B49638390E}"/>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2" name="直線コネクタ 731">
          <a:extLst>
            <a:ext uri="{FF2B5EF4-FFF2-40B4-BE49-F238E27FC236}">
              <a16:creationId xmlns:a16="http://schemas.microsoft.com/office/drawing/2014/main" id="{7D1128E6-E458-425B-AB41-95CD3EE82F33}"/>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3" name="テキスト ボックス 732">
          <a:extLst>
            <a:ext uri="{FF2B5EF4-FFF2-40B4-BE49-F238E27FC236}">
              <a16:creationId xmlns:a16="http://schemas.microsoft.com/office/drawing/2014/main" id="{DB6E5326-74C1-41FE-8DBF-93618D53BE71}"/>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0308F49D-91AF-4E2B-8F0C-8E221E086D0D}"/>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児童館】&#10;有形固定資産減価償却率グラフ枠">
          <a:extLst>
            <a:ext uri="{FF2B5EF4-FFF2-40B4-BE49-F238E27FC236}">
              <a16:creationId xmlns:a16="http://schemas.microsoft.com/office/drawing/2014/main" id="{CF93C483-9452-4C0D-A946-C7A72D0AE49B}"/>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56062</xdr:rowOff>
    </xdr:from>
    <xdr:to>
      <xdr:col>85</xdr:col>
      <xdr:colOff>126364</xdr:colOff>
      <xdr:row>86</xdr:row>
      <xdr:rowOff>131173</xdr:rowOff>
    </xdr:to>
    <xdr:cxnSp macro="">
      <xdr:nvCxnSpPr>
        <xdr:cNvPr id="736" name="直線コネクタ 735">
          <a:extLst>
            <a:ext uri="{FF2B5EF4-FFF2-40B4-BE49-F238E27FC236}">
              <a16:creationId xmlns:a16="http://schemas.microsoft.com/office/drawing/2014/main" id="{4E6E19FE-3C06-49A0-BE1A-27F5D6C8C0BB}"/>
            </a:ext>
          </a:extLst>
        </xdr:cNvPr>
        <xdr:cNvCxnSpPr/>
      </xdr:nvCxnSpPr>
      <xdr:spPr>
        <a:xfrm flipV="1">
          <a:off x="14699614" y="12940212"/>
          <a:ext cx="0" cy="139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737" name="【児童館】&#10;有形固定資産減価償却率最小値テキスト">
          <a:extLst>
            <a:ext uri="{FF2B5EF4-FFF2-40B4-BE49-F238E27FC236}">
              <a16:creationId xmlns:a16="http://schemas.microsoft.com/office/drawing/2014/main" id="{563D90FD-008E-40DE-843A-E8D4824287D9}"/>
            </a:ext>
          </a:extLst>
        </xdr:cNvPr>
        <xdr:cNvSpPr txBox="1"/>
      </xdr:nvSpPr>
      <xdr:spPr>
        <a:xfrm>
          <a:off x="14738350" y="1433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738" name="直線コネクタ 737">
          <a:extLst>
            <a:ext uri="{FF2B5EF4-FFF2-40B4-BE49-F238E27FC236}">
              <a16:creationId xmlns:a16="http://schemas.microsoft.com/office/drawing/2014/main" id="{451ED891-EBB8-4CB1-A135-D077C35B3A0E}"/>
            </a:ext>
          </a:extLst>
        </xdr:cNvPr>
        <xdr:cNvCxnSpPr/>
      </xdr:nvCxnSpPr>
      <xdr:spPr>
        <a:xfrm>
          <a:off x="14611350" y="143361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2739</xdr:rowOff>
    </xdr:from>
    <xdr:ext cx="340478" cy="259045"/>
    <xdr:sp macro="" textlink="">
      <xdr:nvSpPr>
        <xdr:cNvPr id="739" name="【児童館】&#10;有形固定資産減価償却率最大値テキスト">
          <a:extLst>
            <a:ext uri="{FF2B5EF4-FFF2-40B4-BE49-F238E27FC236}">
              <a16:creationId xmlns:a16="http://schemas.microsoft.com/office/drawing/2014/main" id="{41B431E7-F71F-46C5-A5DE-757DCF74B69F}"/>
            </a:ext>
          </a:extLst>
        </xdr:cNvPr>
        <xdr:cNvSpPr txBox="1"/>
      </xdr:nvSpPr>
      <xdr:spPr>
        <a:xfrm>
          <a:off x="14738350" y="127217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56062</xdr:rowOff>
    </xdr:from>
    <xdr:to>
      <xdr:col>86</xdr:col>
      <xdr:colOff>25400</xdr:colOff>
      <xdr:row>78</xdr:row>
      <xdr:rowOff>56062</xdr:rowOff>
    </xdr:to>
    <xdr:cxnSp macro="">
      <xdr:nvCxnSpPr>
        <xdr:cNvPr id="740" name="直線コネクタ 739">
          <a:extLst>
            <a:ext uri="{FF2B5EF4-FFF2-40B4-BE49-F238E27FC236}">
              <a16:creationId xmlns:a16="http://schemas.microsoft.com/office/drawing/2014/main" id="{DC88F361-E010-47FF-A323-4451C2D0EC9E}"/>
            </a:ext>
          </a:extLst>
        </xdr:cNvPr>
        <xdr:cNvCxnSpPr/>
      </xdr:nvCxnSpPr>
      <xdr:spPr>
        <a:xfrm>
          <a:off x="14611350" y="129402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741" name="【児童館】&#10;有形固定資産減価償却率平均値テキスト">
          <a:extLst>
            <a:ext uri="{FF2B5EF4-FFF2-40B4-BE49-F238E27FC236}">
              <a16:creationId xmlns:a16="http://schemas.microsoft.com/office/drawing/2014/main" id="{53563DE3-809F-4FB3-B865-CA84BD3CF41E}"/>
            </a:ext>
          </a:extLst>
        </xdr:cNvPr>
        <xdr:cNvSpPr txBox="1"/>
      </xdr:nvSpPr>
      <xdr:spPr>
        <a:xfrm>
          <a:off x="14738350" y="13544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742" name="フローチャート: 判断 741">
          <a:extLst>
            <a:ext uri="{FF2B5EF4-FFF2-40B4-BE49-F238E27FC236}">
              <a16:creationId xmlns:a16="http://schemas.microsoft.com/office/drawing/2014/main" id="{F03C36C8-5C4B-4C1D-8543-9BC79569E2EF}"/>
            </a:ext>
          </a:extLst>
        </xdr:cNvPr>
        <xdr:cNvSpPr/>
      </xdr:nvSpPr>
      <xdr:spPr>
        <a:xfrm>
          <a:off x="14649450" y="136935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743" name="フローチャート: 判断 742">
          <a:extLst>
            <a:ext uri="{FF2B5EF4-FFF2-40B4-BE49-F238E27FC236}">
              <a16:creationId xmlns:a16="http://schemas.microsoft.com/office/drawing/2014/main" id="{8A1C75FF-9F5A-4F56-A7DE-C97A77D222DB}"/>
            </a:ext>
          </a:extLst>
        </xdr:cNvPr>
        <xdr:cNvSpPr/>
      </xdr:nvSpPr>
      <xdr:spPr>
        <a:xfrm>
          <a:off x="13887450" y="136722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44" name="フローチャート: 判断 743">
          <a:extLst>
            <a:ext uri="{FF2B5EF4-FFF2-40B4-BE49-F238E27FC236}">
              <a16:creationId xmlns:a16="http://schemas.microsoft.com/office/drawing/2014/main" id="{1B952959-EFC0-4A23-97EE-7DABEED1A5F5}"/>
            </a:ext>
          </a:extLst>
        </xdr:cNvPr>
        <xdr:cNvSpPr/>
      </xdr:nvSpPr>
      <xdr:spPr>
        <a:xfrm>
          <a:off x="13093700" y="13688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745" name="フローチャート: 判断 744">
          <a:extLst>
            <a:ext uri="{FF2B5EF4-FFF2-40B4-BE49-F238E27FC236}">
              <a16:creationId xmlns:a16="http://schemas.microsoft.com/office/drawing/2014/main" id="{7D638A45-76DD-44A3-BC91-153627B24D14}"/>
            </a:ext>
          </a:extLst>
        </xdr:cNvPr>
        <xdr:cNvSpPr/>
      </xdr:nvSpPr>
      <xdr:spPr>
        <a:xfrm>
          <a:off x="12299950" y="135349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746" name="フローチャート: 判断 745">
          <a:extLst>
            <a:ext uri="{FF2B5EF4-FFF2-40B4-BE49-F238E27FC236}">
              <a16:creationId xmlns:a16="http://schemas.microsoft.com/office/drawing/2014/main" id="{9AE029FB-E38E-4163-8BEA-DF2AC6F8E413}"/>
            </a:ext>
          </a:extLst>
        </xdr:cNvPr>
        <xdr:cNvSpPr/>
      </xdr:nvSpPr>
      <xdr:spPr>
        <a:xfrm>
          <a:off x="11487150" y="135218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FF5DBF2D-8156-42E8-8246-2EFF6718753A}"/>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D9F8CA0F-B448-4B53-865E-DBE096CD6D8F}"/>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B875F7A0-C793-4D7B-8BCE-8C7ACB9582E2}"/>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C4B1C912-3D0A-41D5-BCE7-836F56FE28A4}"/>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65DE6290-18A3-44E5-AD8A-1EEC13BBBB3F}"/>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80373</xdr:rowOff>
    </xdr:from>
    <xdr:to>
      <xdr:col>85</xdr:col>
      <xdr:colOff>177800</xdr:colOff>
      <xdr:row>85</xdr:row>
      <xdr:rowOff>10523</xdr:rowOff>
    </xdr:to>
    <xdr:sp macro="" textlink="">
      <xdr:nvSpPr>
        <xdr:cNvPr id="752" name="楕円 751">
          <a:extLst>
            <a:ext uri="{FF2B5EF4-FFF2-40B4-BE49-F238E27FC236}">
              <a16:creationId xmlns:a16="http://schemas.microsoft.com/office/drawing/2014/main" id="{75B1B267-F7BA-4FEC-A180-66E9C63F8518}"/>
            </a:ext>
          </a:extLst>
        </xdr:cNvPr>
        <xdr:cNvSpPr/>
      </xdr:nvSpPr>
      <xdr:spPr>
        <a:xfrm>
          <a:off x="14649450" y="139551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58800</xdr:rowOff>
    </xdr:from>
    <xdr:ext cx="405111" cy="259045"/>
    <xdr:sp macro="" textlink="">
      <xdr:nvSpPr>
        <xdr:cNvPr id="753" name="【児童館】&#10;有形固定資産減価償却率該当値テキスト">
          <a:extLst>
            <a:ext uri="{FF2B5EF4-FFF2-40B4-BE49-F238E27FC236}">
              <a16:creationId xmlns:a16="http://schemas.microsoft.com/office/drawing/2014/main" id="{3F95A705-5DD9-4630-8362-11A0B9F975DC}"/>
            </a:ext>
          </a:extLst>
        </xdr:cNvPr>
        <xdr:cNvSpPr txBox="1"/>
      </xdr:nvSpPr>
      <xdr:spPr>
        <a:xfrm>
          <a:off x="14738350" y="1393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49349</xdr:rowOff>
    </xdr:from>
    <xdr:to>
      <xdr:col>81</xdr:col>
      <xdr:colOff>101600</xdr:colOff>
      <xdr:row>85</xdr:row>
      <xdr:rowOff>150949</xdr:rowOff>
    </xdr:to>
    <xdr:sp macro="" textlink="">
      <xdr:nvSpPr>
        <xdr:cNvPr id="754" name="楕円 753">
          <a:extLst>
            <a:ext uri="{FF2B5EF4-FFF2-40B4-BE49-F238E27FC236}">
              <a16:creationId xmlns:a16="http://schemas.microsoft.com/office/drawing/2014/main" id="{8077C1B4-5E52-46FA-BF6A-CAEAA22C42B7}"/>
            </a:ext>
          </a:extLst>
        </xdr:cNvPr>
        <xdr:cNvSpPr/>
      </xdr:nvSpPr>
      <xdr:spPr>
        <a:xfrm>
          <a:off x="13887450" y="1408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131173</xdr:rowOff>
    </xdr:from>
    <xdr:to>
      <xdr:col>85</xdr:col>
      <xdr:colOff>127000</xdr:colOff>
      <xdr:row>85</xdr:row>
      <xdr:rowOff>100149</xdr:rowOff>
    </xdr:to>
    <xdr:cxnSp macro="">
      <xdr:nvCxnSpPr>
        <xdr:cNvPr id="755" name="直線コネクタ 754">
          <a:extLst>
            <a:ext uri="{FF2B5EF4-FFF2-40B4-BE49-F238E27FC236}">
              <a16:creationId xmlns:a16="http://schemas.microsoft.com/office/drawing/2014/main" id="{8949742A-B05B-47B3-B046-F63316D7BF13}"/>
            </a:ext>
          </a:extLst>
        </xdr:cNvPr>
        <xdr:cNvCxnSpPr/>
      </xdr:nvCxnSpPr>
      <xdr:spPr>
        <a:xfrm flipV="1">
          <a:off x="13938250" y="14005923"/>
          <a:ext cx="762000" cy="13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165281</xdr:rowOff>
    </xdr:from>
    <xdr:to>
      <xdr:col>76</xdr:col>
      <xdr:colOff>165100</xdr:colOff>
      <xdr:row>86</xdr:row>
      <xdr:rowOff>95431</xdr:rowOff>
    </xdr:to>
    <xdr:sp macro="" textlink="">
      <xdr:nvSpPr>
        <xdr:cNvPr id="756" name="楕円 755">
          <a:extLst>
            <a:ext uri="{FF2B5EF4-FFF2-40B4-BE49-F238E27FC236}">
              <a16:creationId xmlns:a16="http://schemas.microsoft.com/office/drawing/2014/main" id="{72E16C35-580E-4669-A17A-66AC3C5954C0}"/>
            </a:ext>
          </a:extLst>
        </xdr:cNvPr>
        <xdr:cNvSpPr/>
      </xdr:nvSpPr>
      <xdr:spPr>
        <a:xfrm>
          <a:off x="13093700" y="142051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100149</xdr:rowOff>
    </xdr:from>
    <xdr:to>
      <xdr:col>81</xdr:col>
      <xdr:colOff>50800</xdr:colOff>
      <xdr:row>86</xdr:row>
      <xdr:rowOff>44631</xdr:rowOff>
    </xdr:to>
    <xdr:cxnSp macro="">
      <xdr:nvCxnSpPr>
        <xdr:cNvPr id="757" name="直線コネクタ 756">
          <a:extLst>
            <a:ext uri="{FF2B5EF4-FFF2-40B4-BE49-F238E27FC236}">
              <a16:creationId xmlns:a16="http://schemas.microsoft.com/office/drawing/2014/main" id="{FA7AB123-2B4C-4F61-A5B2-6B7355D9C9E5}"/>
            </a:ext>
          </a:extLst>
        </xdr:cNvPr>
        <xdr:cNvCxnSpPr/>
      </xdr:nvCxnSpPr>
      <xdr:spPr>
        <a:xfrm flipV="1">
          <a:off x="13144500" y="14139999"/>
          <a:ext cx="793750" cy="10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129358</xdr:rowOff>
    </xdr:from>
    <xdr:to>
      <xdr:col>72</xdr:col>
      <xdr:colOff>38100</xdr:colOff>
      <xdr:row>86</xdr:row>
      <xdr:rowOff>59508</xdr:rowOff>
    </xdr:to>
    <xdr:sp macro="" textlink="">
      <xdr:nvSpPr>
        <xdr:cNvPr id="758" name="楕円 757">
          <a:extLst>
            <a:ext uri="{FF2B5EF4-FFF2-40B4-BE49-F238E27FC236}">
              <a16:creationId xmlns:a16="http://schemas.microsoft.com/office/drawing/2014/main" id="{11362445-784C-42CB-914B-73670556067A}"/>
            </a:ext>
          </a:extLst>
        </xdr:cNvPr>
        <xdr:cNvSpPr/>
      </xdr:nvSpPr>
      <xdr:spPr>
        <a:xfrm>
          <a:off x="12299950" y="141692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8708</xdr:rowOff>
    </xdr:from>
    <xdr:to>
      <xdr:col>76</xdr:col>
      <xdr:colOff>114300</xdr:colOff>
      <xdr:row>86</xdr:row>
      <xdr:rowOff>44631</xdr:rowOff>
    </xdr:to>
    <xdr:cxnSp macro="">
      <xdr:nvCxnSpPr>
        <xdr:cNvPr id="759" name="直線コネクタ 758">
          <a:extLst>
            <a:ext uri="{FF2B5EF4-FFF2-40B4-BE49-F238E27FC236}">
              <a16:creationId xmlns:a16="http://schemas.microsoft.com/office/drawing/2014/main" id="{89C818A2-580F-4374-92C0-9678342B44BE}"/>
            </a:ext>
          </a:extLst>
        </xdr:cNvPr>
        <xdr:cNvCxnSpPr/>
      </xdr:nvCxnSpPr>
      <xdr:spPr>
        <a:xfrm>
          <a:off x="12344400" y="14213658"/>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93436</xdr:rowOff>
    </xdr:from>
    <xdr:to>
      <xdr:col>67</xdr:col>
      <xdr:colOff>101600</xdr:colOff>
      <xdr:row>86</xdr:row>
      <xdr:rowOff>23586</xdr:rowOff>
    </xdr:to>
    <xdr:sp macro="" textlink="">
      <xdr:nvSpPr>
        <xdr:cNvPr id="760" name="楕円 759">
          <a:extLst>
            <a:ext uri="{FF2B5EF4-FFF2-40B4-BE49-F238E27FC236}">
              <a16:creationId xmlns:a16="http://schemas.microsoft.com/office/drawing/2014/main" id="{3F117894-0575-4F99-869E-3DC63A6F22CE}"/>
            </a:ext>
          </a:extLst>
        </xdr:cNvPr>
        <xdr:cNvSpPr/>
      </xdr:nvSpPr>
      <xdr:spPr>
        <a:xfrm>
          <a:off x="11487150" y="141332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144236</xdr:rowOff>
    </xdr:from>
    <xdr:to>
      <xdr:col>71</xdr:col>
      <xdr:colOff>177800</xdr:colOff>
      <xdr:row>86</xdr:row>
      <xdr:rowOff>8708</xdr:rowOff>
    </xdr:to>
    <xdr:cxnSp macro="">
      <xdr:nvCxnSpPr>
        <xdr:cNvPr id="761" name="直線コネクタ 760">
          <a:extLst>
            <a:ext uri="{FF2B5EF4-FFF2-40B4-BE49-F238E27FC236}">
              <a16:creationId xmlns:a16="http://schemas.microsoft.com/office/drawing/2014/main" id="{1E163D2E-E832-42F4-9405-A43812EC4E3B}"/>
            </a:ext>
          </a:extLst>
        </xdr:cNvPr>
        <xdr:cNvCxnSpPr/>
      </xdr:nvCxnSpPr>
      <xdr:spPr>
        <a:xfrm>
          <a:off x="11537950" y="14184086"/>
          <a:ext cx="806450" cy="2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762" name="n_1aveValue【児童館】&#10;有形固定資産減価償却率">
          <a:extLst>
            <a:ext uri="{FF2B5EF4-FFF2-40B4-BE49-F238E27FC236}">
              <a16:creationId xmlns:a16="http://schemas.microsoft.com/office/drawing/2014/main" id="{16885330-0355-4A1A-9455-2920138DD653}"/>
            </a:ext>
          </a:extLst>
        </xdr:cNvPr>
        <xdr:cNvSpPr txBox="1"/>
      </xdr:nvSpPr>
      <xdr:spPr>
        <a:xfrm>
          <a:off x="13742044" y="13453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763" name="n_2aveValue【児童館】&#10;有形固定資産減価償却率">
          <a:extLst>
            <a:ext uri="{FF2B5EF4-FFF2-40B4-BE49-F238E27FC236}">
              <a16:creationId xmlns:a16="http://schemas.microsoft.com/office/drawing/2014/main" id="{C2325536-83C7-4D1A-B22A-80FBC4B05D93}"/>
            </a:ext>
          </a:extLst>
        </xdr:cNvPr>
        <xdr:cNvSpPr txBox="1"/>
      </xdr:nvSpPr>
      <xdr:spPr>
        <a:xfrm>
          <a:off x="12960994" y="1347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764" name="n_3aveValue【児童館】&#10;有形固定資産減価償却率">
          <a:extLst>
            <a:ext uri="{FF2B5EF4-FFF2-40B4-BE49-F238E27FC236}">
              <a16:creationId xmlns:a16="http://schemas.microsoft.com/office/drawing/2014/main" id="{7A0611D6-F806-4F6C-BB0A-FF1F427CA4DF}"/>
            </a:ext>
          </a:extLst>
        </xdr:cNvPr>
        <xdr:cNvSpPr txBox="1"/>
      </xdr:nvSpPr>
      <xdr:spPr>
        <a:xfrm>
          <a:off x="12167244" y="13316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765" name="n_4aveValue【児童館】&#10;有形固定資産減価償却率">
          <a:extLst>
            <a:ext uri="{FF2B5EF4-FFF2-40B4-BE49-F238E27FC236}">
              <a16:creationId xmlns:a16="http://schemas.microsoft.com/office/drawing/2014/main" id="{4B7DD45E-A761-465A-B93F-07BA06B61C74}"/>
            </a:ext>
          </a:extLst>
        </xdr:cNvPr>
        <xdr:cNvSpPr txBox="1"/>
      </xdr:nvSpPr>
      <xdr:spPr>
        <a:xfrm>
          <a:off x="11354444" y="13303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142076</xdr:rowOff>
    </xdr:from>
    <xdr:ext cx="405111" cy="259045"/>
    <xdr:sp macro="" textlink="">
      <xdr:nvSpPr>
        <xdr:cNvPr id="766" name="n_1mainValue【児童館】&#10;有形固定資産減価償却率">
          <a:extLst>
            <a:ext uri="{FF2B5EF4-FFF2-40B4-BE49-F238E27FC236}">
              <a16:creationId xmlns:a16="http://schemas.microsoft.com/office/drawing/2014/main" id="{B19113C6-1FEA-40C1-B1AD-FD9A0172861F}"/>
            </a:ext>
          </a:extLst>
        </xdr:cNvPr>
        <xdr:cNvSpPr txBox="1"/>
      </xdr:nvSpPr>
      <xdr:spPr>
        <a:xfrm>
          <a:off x="13742044" y="14181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86558</xdr:rowOff>
    </xdr:from>
    <xdr:ext cx="405111" cy="259045"/>
    <xdr:sp macro="" textlink="">
      <xdr:nvSpPr>
        <xdr:cNvPr id="767" name="n_2mainValue【児童館】&#10;有形固定資産減価償却率">
          <a:extLst>
            <a:ext uri="{FF2B5EF4-FFF2-40B4-BE49-F238E27FC236}">
              <a16:creationId xmlns:a16="http://schemas.microsoft.com/office/drawing/2014/main" id="{6081F9D0-48A7-4F98-9D7F-BD01953C1A45}"/>
            </a:ext>
          </a:extLst>
        </xdr:cNvPr>
        <xdr:cNvSpPr txBox="1"/>
      </xdr:nvSpPr>
      <xdr:spPr>
        <a:xfrm>
          <a:off x="12960994" y="14291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50635</xdr:rowOff>
    </xdr:from>
    <xdr:ext cx="405111" cy="259045"/>
    <xdr:sp macro="" textlink="">
      <xdr:nvSpPr>
        <xdr:cNvPr id="768" name="n_3mainValue【児童館】&#10;有形固定資産減価償却率">
          <a:extLst>
            <a:ext uri="{FF2B5EF4-FFF2-40B4-BE49-F238E27FC236}">
              <a16:creationId xmlns:a16="http://schemas.microsoft.com/office/drawing/2014/main" id="{8AD25D82-C452-4354-97B5-81C78099A529}"/>
            </a:ext>
          </a:extLst>
        </xdr:cNvPr>
        <xdr:cNvSpPr txBox="1"/>
      </xdr:nvSpPr>
      <xdr:spPr>
        <a:xfrm>
          <a:off x="12167244" y="14255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14713</xdr:rowOff>
    </xdr:from>
    <xdr:ext cx="405111" cy="259045"/>
    <xdr:sp macro="" textlink="">
      <xdr:nvSpPr>
        <xdr:cNvPr id="769" name="n_4mainValue【児童館】&#10;有形固定資産減価償却率">
          <a:extLst>
            <a:ext uri="{FF2B5EF4-FFF2-40B4-BE49-F238E27FC236}">
              <a16:creationId xmlns:a16="http://schemas.microsoft.com/office/drawing/2014/main" id="{B43072C0-B6DD-4A60-867E-816830459005}"/>
            </a:ext>
          </a:extLst>
        </xdr:cNvPr>
        <xdr:cNvSpPr txBox="1"/>
      </xdr:nvSpPr>
      <xdr:spPr>
        <a:xfrm>
          <a:off x="11354444" y="1421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21FAA604-6807-42BD-B534-A04CD5A1BBCA}"/>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6D7EEC01-3A96-43B8-B818-917B9D79E249}"/>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745E52C9-33A6-4651-BC1B-F2FDE470BF08}"/>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F681C59F-5DD3-48B4-A966-6A22A8FF00C8}"/>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97D0954D-3C0E-4A33-AF4C-FFA76B307143}"/>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D42C3F07-B622-4077-94DD-A02BCD7E7F16}"/>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D84A086D-0115-44C5-ADB8-6EDF6857A549}"/>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769F2515-7A19-492A-A36C-B8CEF1227BD4}"/>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74A612C6-BF3C-42C5-B0AB-0F61063BD6F4}"/>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540D53F3-28FD-40BC-B6A6-8A72A2ECF93F}"/>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0" name="直線コネクタ 779">
          <a:extLst>
            <a:ext uri="{FF2B5EF4-FFF2-40B4-BE49-F238E27FC236}">
              <a16:creationId xmlns:a16="http://schemas.microsoft.com/office/drawing/2014/main" id="{474BCEC8-E432-4ABA-A75F-D22026E99430}"/>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1" name="テキスト ボックス 780">
          <a:extLst>
            <a:ext uri="{FF2B5EF4-FFF2-40B4-BE49-F238E27FC236}">
              <a16:creationId xmlns:a16="http://schemas.microsoft.com/office/drawing/2014/main" id="{25878703-BC3F-42CB-9B05-14E93F542C16}"/>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2" name="直線コネクタ 781">
          <a:extLst>
            <a:ext uri="{FF2B5EF4-FFF2-40B4-BE49-F238E27FC236}">
              <a16:creationId xmlns:a16="http://schemas.microsoft.com/office/drawing/2014/main" id="{DCD8BAEB-5F28-463B-9D83-F75A24BB4296}"/>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3" name="テキスト ボックス 782">
          <a:extLst>
            <a:ext uri="{FF2B5EF4-FFF2-40B4-BE49-F238E27FC236}">
              <a16:creationId xmlns:a16="http://schemas.microsoft.com/office/drawing/2014/main" id="{65717B5C-4C41-46CD-B033-B5980CBC86B2}"/>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4" name="直線コネクタ 783">
          <a:extLst>
            <a:ext uri="{FF2B5EF4-FFF2-40B4-BE49-F238E27FC236}">
              <a16:creationId xmlns:a16="http://schemas.microsoft.com/office/drawing/2014/main" id="{585DCEE3-F31E-4F82-8159-149DE2AFA421}"/>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5" name="テキスト ボックス 784">
          <a:extLst>
            <a:ext uri="{FF2B5EF4-FFF2-40B4-BE49-F238E27FC236}">
              <a16:creationId xmlns:a16="http://schemas.microsoft.com/office/drawing/2014/main" id="{7B367B0C-5DF5-48AA-8A68-8EB0D6E780BA}"/>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6" name="直線コネクタ 785">
          <a:extLst>
            <a:ext uri="{FF2B5EF4-FFF2-40B4-BE49-F238E27FC236}">
              <a16:creationId xmlns:a16="http://schemas.microsoft.com/office/drawing/2014/main" id="{8F15C88B-6BA9-4F71-982D-EB9367314269}"/>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7" name="テキスト ボックス 786">
          <a:extLst>
            <a:ext uri="{FF2B5EF4-FFF2-40B4-BE49-F238E27FC236}">
              <a16:creationId xmlns:a16="http://schemas.microsoft.com/office/drawing/2014/main" id="{DD400844-7208-4F93-A015-6E8CD8201080}"/>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8" name="直線コネクタ 787">
          <a:extLst>
            <a:ext uri="{FF2B5EF4-FFF2-40B4-BE49-F238E27FC236}">
              <a16:creationId xmlns:a16="http://schemas.microsoft.com/office/drawing/2014/main" id="{3298752E-9C38-49C2-93CF-1D7AD310A429}"/>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9" name="テキスト ボックス 788">
          <a:extLst>
            <a:ext uri="{FF2B5EF4-FFF2-40B4-BE49-F238E27FC236}">
              <a16:creationId xmlns:a16="http://schemas.microsoft.com/office/drawing/2014/main" id="{561D61D8-4F0F-460B-86FE-160A4DBDB9AD}"/>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0" name="直線コネクタ 789">
          <a:extLst>
            <a:ext uri="{FF2B5EF4-FFF2-40B4-BE49-F238E27FC236}">
              <a16:creationId xmlns:a16="http://schemas.microsoft.com/office/drawing/2014/main" id="{98B32265-F741-4221-B3E9-D58DE2BCD07F}"/>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1" name="テキスト ボックス 790">
          <a:extLst>
            <a:ext uri="{FF2B5EF4-FFF2-40B4-BE49-F238E27FC236}">
              <a16:creationId xmlns:a16="http://schemas.microsoft.com/office/drawing/2014/main" id="{F2B6AF38-7AF1-4408-92FC-416996B6A931}"/>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A5E85AAE-ECC3-4826-BC1D-597098B1FA09}"/>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BAD5CE2A-E052-4BD7-9BED-A5409C96F258}"/>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児童館】&#10;一人当たり面積グラフ枠">
          <a:extLst>
            <a:ext uri="{FF2B5EF4-FFF2-40B4-BE49-F238E27FC236}">
              <a16:creationId xmlns:a16="http://schemas.microsoft.com/office/drawing/2014/main" id="{89C196A7-9C02-4C46-8EF9-ABB8D0D751E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136071</xdr:rowOff>
    </xdr:to>
    <xdr:cxnSp macro="">
      <xdr:nvCxnSpPr>
        <xdr:cNvPr id="795" name="直線コネクタ 794">
          <a:extLst>
            <a:ext uri="{FF2B5EF4-FFF2-40B4-BE49-F238E27FC236}">
              <a16:creationId xmlns:a16="http://schemas.microsoft.com/office/drawing/2014/main" id="{8B4F4586-A791-40C3-A63F-992EDD9399EF}"/>
            </a:ext>
          </a:extLst>
        </xdr:cNvPr>
        <xdr:cNvCxnSpPr/>
      </xdr:nvCxnSpPr>
      <xdr:spPr>
        <a:xfrm flipV="1">
          <a:off x="19951064" y="12830629"/>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796" name="【児童館】&#10;一人当たり面積最小値テキスト">
          <a:extLst>
            <a:ext uri="{FF2B5EF4-FFF2-40B4-BE49-F238E27FC236}">
              <a16:creationId xmlns:a16="http://schemas.microsoft.com/office/drawing/2014/main" id="{BF64D243-F10E-41B1-A35B-7E6685FC6B6B}"/>
            </a:ext>
          </a:extLst>
        </xdr:cNvPr>
        <xdr:cNvSpPr txBox="1"/>
      </xdr:nvSpPr>
      <xdr:spPr>
        <a:xfrm>
          <a:off x="19989800" y="1434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97" name="直線コネクタ 796">
          <a:extLst>
            <a:ext uri="{FF2B5EF4-FFF2-40B4-BE49-F238E27FC236}">
              <a16:creationId xmlns:a16="http://schemas.microsoft.com/office/drawing/2014/main" id="{035B9551-8B92-48E1-AB28-9208998BF03F}"/>
            </a:ext>
          </a:extLst>
        </xdr:cNvPr>
        <xdr:cNvCxnSpPr/>
      </xdr:nvCxnSpPr>
      <xdr:spPr>
        <a:xfrm>
          <a:off x="19881850" y="143410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98" name="【児童館】&#10;一人当たり面積最大値テキスト">
          <a:extLst>
            <a:ext uri="{FF2B5EF4-FFF2-40B4-BE49-F238E27FC236}">
              <a16:creationId xmlns:a16="http://schemas.microsoft.com/office/drawing/2014/main" id="{00A6C286-4508-49AC-8C71-E5F513A6D9BE}"/>
            </a:ext>
          </a:extLst>
        </xdr:cNvPr>
        <xdr:cNvSpPr txBox="1"/>
      </xdr:nvSpPr>
      <xdr:spPr>
        <a:xfrm>
          <a:off x="19989800" y="1261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99" name="直線コネクタ 798">
          <a:extLst>
            <a:ext uri="{FF2B5EF4-FFF2-40B4-BE49-F238E27FC236}">
              <a16:creationId xmlns:a16="http://schemas.microsoft.com/office/drawing/2014/main" id="{470ABD42-4C21-4BE8-8194-E9FFF14F8A93}"/>
            </a:ext>
          </a:extLst>
        </xdr:cNvPr>
        <xdr:cNvCxnSpPr/>
      </xdr:nvCxnSpPr>
      <xdr:spPr>
        <a:xfrm>
          <a:off x="19881850" y="128306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800" name="【児童館】&#10;一人当たり面積平均値テキスト">
          <a:extLst>
            <a:ext uri="{FF2B5EF4-FFF2-40B4-BE49-F238E27FC236}">
              <a16:creationId xmlns:a16="http://schemas.microsoft.com/office/drawing/2014/main" id="{10B94F0F-600E-4159-89E4-358155562C26}"/>
            </a:ext>
          </a:extLst>
        </xdr:cNvPr>
        <xdr:cNvSpPr txBox="1"/>
      </xdr:nvSpPr>
      <xdr:spPr>
        <a:xfrm>
          <a:off x="19989800" y="13454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01" name="フローチャート: 判断 800">
          <a:extLst>
            <a:ext uri="{FF2B5EF4-FFF2-40B4-BE49-F238E27FC236}">
              <a16:creationId xmlns:a16="http://schemas.microsoft.com/office/drawing/2014/main" id="{3D49D877-A7E0-48F4-9EBE-EEB0FAEFFB55}"/>
            </a:ext>
          </a:extLst>
        </xdr:cNvPr>
        <xdr:cNvSpPr/>
      </xdr:nvSpPr>
      <xdr:spPr>
        <a:xfrm>
          <a:off x="19900900" y="135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802" name="フローチャート: 判断 801">
          <a:extLst>
            <a:ext uri="{FF2B5EF4-FFF2-40B4-BE49-F238E27FC236}">
              <a16:creationId xmlns:a16="http://schemas.microsoft.com/office/drawing/2014/main" id="{9F9B2E1C-5EAF-4AAC-B4EC-1FDB17A78F4B}"/>
            </a:ext>
          </a:extLst>
        </xdr:cNvPr>
        <xdr:cNvSpPr/>
      </xdr:nvSpPr>
      <xdr:spPr>
        <a:xfrm>
          <a:off x="19157950" y="136298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803" name="フローチャート: 判断 802">
          <a:extLst>
            <a:ext uri="{FF2B5EF4-FFF2-40B4-BE49-F238E27FC236}">
              <a16:creationId xmlns:a16="http://schemas.microsoft.com/office/drawing/2014/main" id="{007146A5-A180-48B4-81CD-747F9C2A237B}"/>
            </a:ext>
          </a:extLst>
        </xdr:cNvPr>
        <xdr:cNvSpPr/>
      </xdr:nvSpPr>
      <xdr:spPr>
        <a:xfrm>
          <a:off x="1834515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804" name="フローチャート: 判断 803">
          <a:extLst>
            <a:ext uri="{FF2B5EF4-FFF2-40B4-BE49-F238E27FC236}">
              <a16:creationId xmlns:a16="http://schemas.microsoft.com/office/drawing/2014/main" id="{02442590-D98E-41FF-9FE3-028F90707351}"/>
            </a:ext>
          </a:extLst>
        </xdr:cNvPr>
        <xdr:cNvSpPr/>
      </xdr:nvSpPr>
      <xdr:spPr>
        <a:xfrm>
          <a:off x="1755140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77107</xdr:rowOff>
    </xdr:from>
    <xdr:to>
      <xdr:col>98</xdr:col>
      <xdr:colOff>38100</xdr:colOff>
      <xdr:row>84</xdr:row>
      <xdr:rowOff>7257</xdr:rowOff>
    </xdr:to>
    <xdr:sp macro="" textlink="">
      <xdr:nvSpPr>
        <xdr:cNvPr id="805" name="フローチャート: 判断 804">
          <a:extLst>
            <a:ext uri="{FF2B5EF4-FFF2-40B4-BE49-F238E27FC236}">
              <a16:creationId xmlns:a16="http://schemas.microsoft.com/office/drawing/2014/main" id="{34466D69-6ACB-4BDF-9D82-A91564CEAF49}"/>
            </a:ext>
          </a:extLst>
        </xdr:cNvPr>
        <xdr:cNvSpPr/>
      </xdr:nvSpPr>
      <xdr:spPr>
        <a:xfrm>
          <a:off x="16757650" y="137867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CBB4A23C-0D7E-46B6-B0E9-C2947FD80479}"/>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F110EB68-78D1-46EA-BF85-6FC62807D99B}"/>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850C9D9A-63AF-4CA4-9A57-5D954E6583E9}"/>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F3688090-CCA0-4EC7-93B0-BD046472B758}"/>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A64850C5-8D6B-44D6-BC2A-5431026010DD}"/>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811" name="楕円 810">
          <a:extLst>
            <a:ext uri="{FF2B5EF4-FFF2-40B4-BE49-F238E27FC236}">
              <a16:creationId xmlns:a16="http://schemas.microsoft.com/office/drawing/2014/main" id="{7437BCCF-EE00-49E0-8145-C5495339D54A}"/>
            </a:ext>
          </a:extLst>
        </xdr:cNvPr>
        <xdr:cNvSpPr/>
      </xdr:nvSpPr>
      <xdr:spPr>
        <a:xfrm>
          <a:off x="19900900" y="13868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137177</xdr:rowOff>
    </xdr:from>
    <xdr:ext cx="469744" cy="259045"/>
    <xdr:sp macro="" textlink="">
      <xdr:nvSpPr>
        <xdr:cNvPr id="812" name="【児童館】&#10;一人当たり面積該当値テキスト">
          <a:extLst>
            <a:ext uri="{FF2B5EF4-FFF2-40B4-BE49-F238E27FC236}">
              <a16:creationId xmlns:a16="http://schemas.microsoft.com/office/drawing/2014/main" id="{95CF3A52-1705-459B-B28D-CCF8DB9D8D2D}"/>
            </a:ext>
          </a:extLst>
        </xdr:cNvPr>
        <xdr:cNvSpPr txBox="1"/>
      </xdr:nvSpPr>
      <xdr:spPr>
        <a:xfrm>
          <a:off x="19989800"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126093</xdr:rowOff>
    </xdr:from>
    <xdr:to>
      <xdr:col>112</xdr:col>
      <xdr:colOff>38100</xdr:colOff>
      <xdr:row>82</xdr:row>
      <xdr:rowOff>56243</xdr:rowOff>
    </xdr:to>
    <xdr:sp macro="" textlink="">
      <xdr:nvSpPr>
        <xdr:cNvPr id="813" name="楕円 812">
          <a:extLst>
            <a:ext uri="{FF2B5EF4-FFF2-40B4-BE49-F238E27FC236}">
              <a16:creationId xmlns:a16="http://schemas.microsoft.com/office/drawing/2014/main" id="{3179DAB0-BBF0-40EF-9FCA-DF54AB2E31ED}"/>
            </a:ext>
          </a:extLst>
        </xdr:cNvPr>
        <xdr:cNvSpPr/>
      </xdr:nvSpPr>
      <xdr:spPr>
        <a:xfrm>
          <a:off x="19157950" y="135055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5443</xdr:rowOff>
    </xdr:from>
    <xdr:to>
      <xdr:col>116</xdr:col>
      <xdr:colOff>63500</xdr:colOff>
      <xdr:row>84</xdr:row>
      <xdr:rowOff>38100</xdr:rowOff>
    </xdr:to>
    <xdr:cxnSp macro="">
      <xdr:nvCxnSpPr>
        <xdr:cNvPr id="814" name="直線コネクタ 813">
          <a:extLst>
            <a:ext uri="{FF2B5EF4-FFF2-40B4-BE49-F238E27FC236}">
              <a16:creationId xmlns:a16="http://schemas.microsoft.com/office/drawing/2014/main" id="{65D8C1C9-BC8A-42E3-9C8A-F3425E6C20EE}"/>
            </a:ext>
          </a:extLst>
        </xdr:cNvPr>
        <xdr:cNvCxnSpPr/>
      </xdr:nvCxnSpPr>
      <xdr:spPr>
        <a:xfrm>
          <a:off x="19202400" y="13549993"/>
          <a:ext cx="749300" cy="36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60779</xdr:rowOff>
    </xdr:from>
    <xdr:to>
      <xdr:col>107</xdr:col>
      <xdr:colOff>101600</xdr:colOff>
      <xdr:row>85</xdr:row>
      <xdr:rowOff>162379</xdr:rowOff>
    </xdr:to>
    <xdr:sp macro="" textlink="">
      <xdr:nvSpPr>
        <xdr:cNvPr id="815" name="楕円 814">
          <a:extLst>
            <a:ext uri="{FF2B5EF4-FFF2-40B4-BE49-F238E27FC236}">
              <a16:creationId xmlns:a16="http://schemas.microsoft.com/office/drawing/2014/main" id="{5D9B61B2-C144-4033-B205-569FE872F5B3}"/>
            </a:ext>
          </a:extLst>
        </xdr:cNvPr>
        <xdr:cNvSpPr/>
      </xdr:nvSpPr>
      <xdr:spPr>
        <a:xfrm>
          <a:off x="18345150" y="14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5443</xdr:rowOff>
    </xdr:from>
    <xdr:to>
      <xdr:col>111</xdr:col>
      <xdr:colOff>177800</xdr:colOff>
      <xdr:row>85</xdr:row>
      <xdr:rowOff>111579</xdr:rowOff>
    </xdr:to>
    <xdr:cxnSp macro="">
      <xdr:nvCxnSpPr>
        <xdr:cNvPr id="816" name="直線コネクタ 815">
          <a:extLst>
            <a:ext uri="{FF2B5EF4-FFF2-40B4-BE49-F238E27FC236}">
              <a16:creationId xmlns:a16="http://schemas.microsoft.com/office/drawing/2014/main" id="{89A04DC9-39F1-47EF-970E-54BC2497FA40}"/>
            </a:ext>
          </a:extLst>
        </xdr:cNvPr>
        <xdr:cNvCxnSpPr/>
      </xdr:nvCxnSpPr>
      <xdr:spPr>
        <a:xfrm flipV="1">
          <a:off x="18395950" y="13549993"/>
          <a:ext cx="806450" cy="60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60779</xdr:rowOff>
    </xdr:from>
    <xdr:to>
      <xdr:col>102</xdr:col>
      <xdr:colOff>165100</xdr:colOff>
      <xdr:row>85</xdr:row>
      <xdr:rowOff>162379</xdr:rowOff>
    </xdr:to>
    <xdr:sp macro="" textlink="">
      <xdr:nvSpPr>
        <xdr:cNvPr id="817" name="楕円 816">
          <a:extLst>
            <a:ext uri="{FF2B5EF4-FFF2-40B4-BE49-F238E27FC236}">
              <a16:creationId xmlns:a16="http://schemas.microsoft.com/office/drawing/2014/main" id="{C3D9D409-60DA-4421-BA36-3CFE6B1E6E14}"/>
            </a:ext>
          </a:extLst>
        </xdr:cNvPr>
        <xdr:cNvSpPr/>
      </xdr:nvSpPr>
      <xdr:spPr>
        <a:xfrm>
          <a:off x="17551400" y="14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111579</xdr:rowOff>
    </xdr:from>
    <xdr:to>
      <xdr:col>107</xdr:col>
      <xdr:colOff>50800</xdr:colOff>
      <xdr:row>85</xdr:row>
      <xdr:rowOff>111579</xdr:rowOff>
    </xdr:to>
    <xdr:cxnSp macro="">
      <xdr:nvCxnSpPr>
        <xdr:cNvPr id="818" name="直線コネクタ 817">
          <a:extLst>
            <a:ext uri="{FF2B5EF4-FFF2-40B4-BE49-F238E27FC236}">
              <a16:creationId xmlns:a16="http://schemas.microsoft.com/office/drawing/2014/main" id="{A36417B1-91DD-43FB-97B4-D51DD106118E}"/>
            </a:ext>
          </a:extLst>
        </xdr:cNvPr>
        <xdr:cNvCxnSpPr/>
      </xdr:nvCxnSpPr>
      <xdr:spPr>
        <a:xfrm>
          <a:off x="17602200" y="1415142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60779</xdr:rowOff>
    </xdr:from>
    <xdr:to>
      <xdr:col>98</xdr:col>
      <xdr:colOff>38100</xdr:colOff>
      <xdr:row>85</xdr:row>
      <xdr:rowOff>162379</xdr:rowOff>
    </xdr:to>
    <xdr:sp macro="" textlink="">
      <xdr:nvSpPr>
        <xdr:cNvPr id="819" name="楕円 818">
          <a:extLst>
            <a:ext uri="{FF2B5EF4-FFF2-40B4-BE49-F238E27FC236}">
              <a16:creationId xmlns:a16="http://schemas.microsoft.com/office/drawing/2014/main" id="{10EF07BA-A94B-4C10-9058-F0DA499B19AB}"/>
            </a:ext>
          </a:extLst>
        </xdr:cNvPr>
        <xdr:cNvSpPr/>
      </xdr:nvSpPr>
      <xdr:spPr>
        <a:xfrm>
          <a:off x="16757650" y="141006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111579</xdr:rowOff>
    </xdr:from>
    <xdr:to>
      <xdr:col>102</xdr:col>
      <xdr:colOff>114300</xdr:colOff>
      <xdr:row>85</xdr:row>
      <xdr:rowOff>111579</xdr:rowOff>
    </xdr:to>
    <xdr:cxnSp macro="">
      <xdr:nvCxnSpPr>
        <xdr:cNvPr id="820" name="直線コネクタ 819">
          <a:extLst>
            <a:ext uri="{FF2B5EF4-FFF2-40B4-BE49-F238E27FC236}">
              <a16:creationId xmlns:a16="http://schemas.microsoft.com/office/drawing/2014/main" id="{2FF6B6F9-4080-42BE-9F2A-779054E61434}"/>
            </a:ext>
          </a:extLst>
        </xdr:cNvPr>
        <xdr:cNvCxnSpPr/>
      </xdr:nvCxnSpPr>
      <xdr:spPr>
        <a:xfrm>
          <a:off x="16802100" y="1415142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6548</xdr:rowOff>
    </xdr:from>
    <xdr:ext cx="469744" cy="259045"/>
    <xdr:sp macro="" textlink="">
      <xdr:nvSpPr>
        <xdr:cNvPr id="821" name="n_1aveValue【児童館】&#10;一人当たり面積">
          <a:extLst>
            <a:ext uri="{FF2B5EF4-FFF2-40B4-BE49-F238E27FC236}">
              <a16:creationId xmlns:a16="http://schemas.microsoft.com/office/drawing/2014/main" id="{ACC6DBA6-8DF6-4CEE-83C7-0D335E88D966}"/>
            </a:ext>
          </a:extLst>
        </xdr:cNvPr>
        <xdr:cNvSpPr txBox="1"/>
      </xdr:nvSpPr>
      <xdr:spPr>
        <a:xfrm>
          <a:off x="18980227" y="1371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22" name="n_2aveValue【児童館】&#10;一人当たり面積">
          <a:extLst>
            <a:ext uri="{FF2B5EF4-FFF2-40B4-BE49-F238E27FC236}">
              <a16:creationId xmlns:a16="http://schemas.microsoft.com/office/drawing/2014/main" id="{E90E2E81-97CB-430B-837A-DAD94511DF84}"/>
            </a:ext>
          </a:extLst>
        </xdr:cNvPr>
        <xdr:cNvSpPr txBox="1"/>
      </xdr:nvSpPr>
      <xdr:spPr>
        <a:xfrm>
          <a:off x="181801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23784</xdr:rowOff>
    </xdr:from>
    <xdr:ext cx="469744" cy="259045"/>
    <xdr:sp macro="" textlink="">
      <xdr:nvSpPr>
        <xdr:cNvPr id="823" name="n_3aveValue【児童館】&#10;一人当たり面積">
          <a:extLst>
            <a:ext uri="{FF2B5EF4-FFF2-40B4-BE49-F238E27FC236}">
              <a16:creationId xmlns:a16="http://schemas.microsoft.com/office/drawing/2014/main" id="{A54C3D73-7C51-42DA-8F78-BF49182CDD4B}"/>
            </a:ext>
          </a:extLst>
        </xdr:cNvPr>
        <xdr:cNvSpPr txBox="1"/>
      </xdr:nvSpPr>
      <xdr:spPr>
        <a:xfrm>
          <a:off x="17386377"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23784</xdr:rowOff>
    </xdr:from>
    <xdr:ext cx="469744" cy="259045"/>
    <xdr:sp macro="" textlink="">
      <xdr:nvSpPr>
        <xdr:cNvPr id="824" name="n_4aveValue【児童館】&#10;一人当たり面積">
          <a:extLst>
            <a:ext uri="{FF2B5EF4-FFF2-40B4-BE49-F238E27FC236}">
              <a16:creationId xmlns:a16="http://schemas.microsoft.com/office/drawing/2014/main" id="{E4802E18-E516-495D-BF21-8834305E5A06}"/>
            </a:ext>
          </a:extLst>
        </xdr:cNvPr>
        <xdr:cNvSpPr txBox="1"/>
      </xdr:nvSpPr>
      <xdr:spPr>
        <a:xfrm>
          <a:off x="16592627"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72770</xdr:rowOff>
    </xdr:from>
    <xdr:ext cx="469744" cy="259045"/>
    <xdr:sp macro="" textlink="">
      <xdr:nvSpPr>
        <xdr:cNvPr id="825" name="n_1mainValue【児童館】&#10;一人当たり面積">
          <a:extLst>
            <a:ext uri="{FF2B5EF4-FFF2-40B4-BE49-F238E27FC236}">
              <a16:creationId xmlns:a16="http://schemas.microsoft.com/office/drawing/2014/main" id="{3389C005-998B-475F-84C1-47B619672C88}"/>
            </a:ext>
          </a:extLst>
        </xdr:cNvPr>
        <xdr:cNvSpPr txBox="1"/>
      </xdr:nvSpPr>
      <xdr:spPr>
        <a:xfrm>
          <a:off x="18980227" y="1328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153506</xdr:rowOff>
    </xdr:from>
    <xdr:ext cx="469744" cy="259045"/>
    <xdr:sp macro="" textlink="">
      <xdr:nvSpPr>
        <xdr:cNvPr id="826" name="n_2mainValue【児童館】&#10;一人当たり面積">
          <a:extLst>
            <a:ext uri="{FF2B5EF4-FFF2-40B4-BE49-F238E27FC236}">
              <a16:creationId xmlns:a16="http://schemas.microsoft.com/office/drawing/2014/main" id="{E104FC98-E967-47FE-9E15-8152CD21D037}"/>
            </a:ext>
          </a:extLst>
        </xdr:cNvPr>
        <xdr:cNvSpPr txBox="1"/>
      </xdr:nvSpPr>
      <xdr:spPr>
        <a:xfrm>
          <a:off x="18180127" y="1419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153506</xdr:rowOff>
    </xdr:from>
    <xdr:ext cx="469744" cy="259045"/>
    <xdr:sp macro="" textlink="">
      <xdr:nvSpPr>
        <xdr:cNvPr id="827" name="n_3mainValue【児童館】&#10;一人当たり面積">
          <a:extLst>
            <a:ext uri="{FF2B5EF4-FFF2-40B4-BE49-F238E27FC236}">
              <a16:creationId xmlns:a16="http://schemas.microsoft.com/office/drawing/2014/main" id="{8E771D52-5333-47B9-994C-19C06932E6BC}"/>
            </a:ext>
          </a:extLst>
        </xdr:cNvPr>
        <xdr:cNvSpPr txBox="1"/>
      </xdr:nvSpPr>
      <xdr:spPr>
        <a:xfrm>
          <a:off x="17386377" y="1419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153506</xdr:rowOff>
    </xdr:from>
    <xdr:ext cx="469744" cy="259045"/>
    <xdr:sp macro="" textlink="">
      <xdr:nvSpPr>
        <xdr:cNvPr id="828" name="n_4mainValue【児童館】&#10;一人当たり面積">
          <a:extLst>
            <a:ext uri="{FF2B5EF4-FFF2-40B4-BE49-F238E27FC236}">
              <a16:creationId xmlns:a16="http://schemas.microsoft.com/office/drawing/2014/main" id="{015E209B-5A57-46AB-8BB1-0705BB37BF77}"/>
            </a:ext>
          </a:extLst>
        </xdr:cNvPr>
        <xdr:cNvSpPr txBox="1"/>
      </xdr:nvSpPr>
      <xdr:spPr>
        <a:xfrm>
          <a:off x="16592627" y="1419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B4826844-9363-463C-8008-6BAD007C5BA4}"/>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5D9C21E1-A82F-497C-9B2E-7956D3BA072B}"/>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BBA413F8-8C36-4188-8EA5-16DE546C94B6}"/>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6CFD459A-0A64-421B-8D20-9B0F5C915ED8}"/>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EAB88A10-9D41-45AB-9C86-4E68760E2A53}"/>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7D1B46D6-A49E-4812-9C7A-9F182A02D8E3}"/>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B340B273-7D83-46C3-97FA-783986AF2219}"/>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B4330B12-E163-4DA5-B88A-7F2D3AF68F4C}"/>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9755DED9-F234-4E15-9B6B-94F596B08465}"/>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AF674FDE-D377-4577-8B4C-68440741093A}"/>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3BF1FFB5-491E-4F54-8105-7530706D5C91}"/>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0" name="直線コネクタ 839">
          <a:extLst>
            <a:ext uri="{FF2B5EF4-FFF2-40B4-BE49-F238E27FC236}">
              <a16:creationId xmlns:a16="http://schemas.microsoft.com/office/drawing/2014/main" id="{BC4DDDC2-C65F-4E59-9D7E-A8A048FDCBD1}"/>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1" name="テキスト ボックス 840">
          <a:extLst>
            <a:ext uri="{FF2B5EF4-FFF2-40B4-BE49-F238E27FC236}">
              <a16:creationId xmlns:a16="http://schemas.microsoft.com/office/drawing/2014/main" id="{3734874F-7FC3-40A5-9B89-51A191BDF526}"/>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2" name="直線コネクタ 841">
          <a:extLst>
            <a:ext uri="{FF2B5EF4-FFF2-40B4-BE49-F238E27FC236}">
              <a16:creationId xmlns:a16="http://schemas.microsoft.com/office/drawing/2014/main" id="{7AF0763C-4253-4348-9D7B-DA50BEF73669}"/>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3" name="テキスト ボックス 842">
          <a:extLst>
            <a:ext uri="{FF2B5EF4-FFF2-40B4-BE49-F238E27FC236}">
              <a16:creationId xmlns:a16="http://schemas.microsoft.com/office/drawing/2014/main" id="{F80B1A6B-9F08-4F2E-89F6-F95BB20EBF31}"/>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4" name="直線コネクタ 843">
          <a:extLst>
            <a:ext uri="{FF2B5EF4-FFF2-40B4-BE49-F238E27FC236}">
              <a16:creationId xmlns:a16="http://schemas.microsoft.com/office/drawing/2014/main" id="{90F4453A-EFB9-4F62-9F86-D56F39011399}"/>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5" name="テキスト ボックス 844">
          <a:extLst>
            <a:ext uri="{FF2B5EF4-FFF2-40B4-BE49-F238E27FC236}">
              <a16:creationId xmlns:a16="http://schemas.microsoft.com/office/drawing/2014/main" id="{2B2E497F-C5FB-4697-8DDA-10294CD59387}"/>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6" name="直線コネクタ 845">
          <a:extLst>
            <a:ext uri="{FF2B5EF4-FFF2-40B4-BE49-F238E27FC236}">
              <a16:creationId xmlns:a16="http://schemas.microsoft.com/office/drawing/2014/main" id="{9B29645D-230B-47E6-AC38-8B0678658A5B}"/>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7" name="テキスト ボックス 846">
          <a:extLst>
            <a:ext uri="{FF2B5EF4-FFF2-40B4-BE49-F238E27FC236}">
              <a16:creationId xmlns:a16="http://schemas.microsoft.com/office/drawing/2014/main" id="{36578C85-93C6-4947-ACB9-BAA2FD4C4573}"/>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8" name="直線コネクタ 847">
          <a:extLst>
            <a:ext uri="{FF2B5EF4-FFF2-40B4-BE49-F238E27FC236}">
              <a16:creationId xmlns:a16="http://schemas.microsoft.com/office/drawing/2014/main" id="{50CA46AE-B923-4D3A-9342-3195FE026BF8}"/>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9" name="テキスト ボックス 848">
          <a:extLst>
            <a:ext uri="{FF2B5EF4-FFF2-40B4-BE49-F238E27FC236}">
              <a16:creationId xmlns:a16="http://schemas.microsoft.com/office/drawing/2014/main" id="{1F6BE6CF-8EDD-40E9-8A7A-8FC41DB4BC6A}"/>
            </a:ext>
          </a:extLst>
        </xdr:cNvPr>
        <xdr:cNvSpPr txBox="1"/>
      </xdr:nvSpPr>
      <xdr:spPr>
        <a:xfrm>
          <a:off x="1090691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a:extLst>
            <a:ext uri="{FF2B5EF4-FFF2-40B4-BE49-F238E27FC236}">
              <a16:creationId xmlns:a16="http://schemas.microsoft.com/office/drawing/2014/main" id="{13351FB1-11B2-4F79-9CAB-FCE6C2D4FE1A}"/>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公民館】&#10;有形固定資産減価償却率グラフ枠">
          <a:extLst>
            <a:ext uri="{FF2B5EF4-FFF2-40B4-BE49-F238E27FC236}">
              <a16:creationId xmlns:a16="http://schemas.microsoft.com/office/drawing/2014/main" id="{D493B273-ECEF-45F9-8EBA-C7B6EB974C3C}"/>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52" name="直線コネクタ 851">
          <a:extLst>
            <a:ext uri="{FF2B5EF4-FFF2-40B4-BE49-F238E27FC236}">
              <a16:creationId xmlns:a16="http://schemas.microsoft.com/office/drawing/2014/main" id="{9410BDE6-5D49-45B8-BDF3-FF16056B2A3F}"/>
            </a:ext>
          </a:extLst>
        </xdr:cNvPr>
        <xdr:cNvCxnSpPr/>
      </xdr:nvCxnSpPr>
      <xdr:spPr>
        <a:xfrm flipV="1">
          <a:off x="14699614" y="165735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53" name="【公民館】&#10;有形固定資産減価償却率最小値テキスト">
          <a:extLst>
            <a:ext uri="{FF2B5EF4-FFF2-40B4-BE49-F238E27FC236}">
              <a16:creationId xmlns:a16="http://schemas.microsoft.com/office/drawing/2014/main" id="{A7CE15D5-7C97-4C16-A196-F7F798358F4F}"/>
            </a:ext>
          </a:extLst>
        </xdr:cNvPr>
        <xdr:cNvSpPr txBox="1"/>
      </xdr:nvSpPr>
      <xdr:spPr>
        <a:xfrm>
          <a:off x="14738350" y="17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54" name="直線コネクタ 853">
          <a:extLst>
            <a:ext uri="{FF2B5EF4-FFF2-40B4-BE49-F238E27FC236}">
              <a16:creationId xmlns:a16="http://schemas.microsoft.com/office/drawing/2014/main" id="{290226F8-AB8E-4EAC-9BDF-F865E544AF23}"/>
            </a:ext>
          </a:extLst>
        </xdr:cNvPr>
        <xdr:cNvCxnSpPr/>
      </xdr:nvCxnSpPr>
      <xdr:spPr>
        <a:xfrm>
          <a:off x="14611350" y="1784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55" name="【公民館】&#10;有形固定資産減価償却率最大値テキスト">
          <a:extLst>
            <a:ext uri="{FF2B5EF4-FFF2-40B4-BE49-F238E27FC236}">
              <a16:creationId xmlns:a16="http://schemas.microsoft.com/office/drawing/2014/main" id="{E19C145B-FD24-4473-BE55-090C77FC31DA}"/>
            </a:ext>
          </a:extLst>
        </xdr:cNvPr>
        <xdr:cNvSpPr txBox="1"/>
      </xdr:nvSpPr>
      <xdr:spPr>
        <a:xfrm>
          <a:off x="14738350" y="16348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56" name="直線コネクタ 855">
          <a:extLst>
            <a:ext uri="{FF2B5EF4-FFF2-40B4-BE49-F238E27FC236}">
              <a16:creationId xmlns:a16="http://schemas.microsoft.com/office/drawing/2014/main" id="{71CA9117-B420-43CD-B87B-FD19CCE0433D}"/>
            </a:ext>
          </a:extLst>
        </xdr:cNvPr>
        <xdr:cNvCxnSpPr/>
      </xdr:nvCxnSpPr>
      <xdr:spPr>
        <a:xfrm>
          <a:off x="146113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857" name="【公民館】&#10;有形固定資産減価償却率平均値テキスト">
          <a:extLst>
            <a:ext uri="{FF2B5EF4-FFF2-40B4-BE49-F238E27FC236}">
              <a16:creationId xmlns:a16="http://schemas.microsoft.com/office/drawing/2014/main" id="{56611C10-0B6B-476C-A56A-CA8DE3ABCD3A}"/>
            </a:ext>
          </a:extLst>
        </xdr:cNvPr>
        <xdr:cNvSpPr txBox="1"/>
      </xdr:nvSpPr>
      <xdr:spPr>
        <a:xfrm>
          <a:off x="14738350" y="17227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858" name="フローチャート: 判断 857">
          <a:extLst>
            <a:ext uri="{FF2B5EF4-FFF2-40B4-BE49-F238E27FC236}">
              <a16:creationId xmlns:a16="http://schemas.microsoft.com/office/drawing/2014/main" id="{E1D0D6C6-DC8B-4002-99BF-145AE1864613}"/>
            </a:ext>
          </a:extLst>
        </xdr:cNvPr>
        <xdr:cNvSpPr/>
      </xdr:nvSpPr>
      <xdr:spPr>
        <a:xfrm>
          <a:off x="14649450" y="1737613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859" name="フローチャート: 判断 858">
          <a:extLst>
            <a:ext uri="{FF2B5EF4-FFF2-40B4-BE49-F238E27FC236}">
              <a16:creationId xmlns:a16="http://schemas.microsoft.com/office/drawing/2014/main" id="{A04429BE-BBD5-41CD-A176-3FAF2C81E13B}"/>
            </a:ext>
          </a:extLst>
        </xdr:cNvPr>
        <xdr:cNvSpPr/>
      </xdr:nvSpPr>
      <xdr:spPr>
        <a:xfrm>
          <a:off x="13887450" y="1734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860" name="フローチャート: 判断 859">
          <a:extLst>
            <a:ext uri="{FF2B5EF4-FFF2-40B4-BE49-F238E27FC236}">
              <a16:creationId xmlns:a16="http://schemas.microsoft.com/office/drawing/2014/main" id="{3A1A3087-F08E-46B9-A9AF-AC35975852AE}"/>
            </a:ext>
          </a:extLst>
        </xdr:cNvPr>
        <xdr:cNvSpPr/>
      </xdr:nvSpPr>
      <xdr:spPr>
        <a:xfrm>
          <a:off x="13093700" y="1733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81280</xdr:rowOff>
    </xdr:from>
    <xdr:to>
      <xdr:col>72</xdr:col>
      <xdr:colOff>38100</xdr:colOff>
      <xdr:row>105</xdr:row>
      <xdr:rowOff>11430</xdr:rowOff>
    </xdr:to>
    <xdr:sp macro="" textlink="">
      <xdr:nvSpPr>
        <xdr:cNvPr id="861" name="フローチャート: 判断 860">
          <a:extLst>
            <a:ext uri="{FF2B5EF4-FFF2-40B4-BE49-F238E27FC236}">
              <a16:creationId xmlns:a16="http://schemas.microsoft.com/office/drawing/2014/main" id="{AEACC24D-BA01-4B85-A1F6-BEC3CFE14A42}"/>
            </a:ext>
          </a:extLst>
        </xdr:cNvPr>
        <xdr:cNvSpPr/>
      </xdr:nvSpPr>
      <xdr:spPr>
        <a:xfrm>
          <a:off x="12299950" y="17340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72389</xdr:rowOff>
    </xdr:from>
    <xdr:to>
      <xdr:col>67</xdr:col>
      <xdr:colOff>101600</xdr:colOff>
      <xdr:row>105</xdr:row>
      <xdr:rowOff>2539</xdr:rowOff>
    </xdr:to>
    <xdr:sp macro="" textlink="">
      <xdr:nvSpPr>
        <xdr:cNvPr id="862" name="フローチャート: 判断 861">
          <a:extLst>
            <a:ext uri="{FF2B5EF4-FFF2-40B4-BE49-F238E27FC236}">
              <a16:creationId xmlns:a16="http://schemas.microsoft.com/office/drawing/2014/main" id="{F1A6CE4C-17DC-4C02-A33D-119ED4FCD24C}"/>
            </a:ext>
          </a:extLst>
        </xdr:cNvPr>
        <xdr:cNvSpPr/>
      </xdr:nvSpPr>
      <xdr:spPr>
        <a:xfrm>
          <a:off x="11487150" y="1733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E0BF49B2-BDC1-4D21-BD1D-8BD194DE0BF9}"/>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8342E3A7-1176-43DB-B023-597A308CB9D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976D44C9-ED1E-45C9-B1CA-4DEAEFEFCA83}"/>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BFF78558-5B2E-49F5-B08F-F23ECEED45BE}"/>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B6CA4656-BC18-42F9-A935-B505AB4CB1C4}"/>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97789</xdr:rowOff>
    </xdr:from>
    <xdr:to>
      <xdr:col>85</xdr:col>
      <xdr:colOff>177800</xdr:colOff>
      <xdr:row>107</xdr:row>
      <xdr:rowOff>27939</xdr:rowOff>
    </xdr:to>
    <xdr:sp macro="" textlink="">
      <xdr:nvSpPr>
        <xdr:cNvPr id="868" name="楕円 867">
          <a:extLst>
            <a:ext uri="{FF2B5EF4-FFF2-40B4-BE49-F238E27FC236}">
              <a16:creationId xmlns:a16="http://schemas.microsoft.com/office/drawing/2014/main" id="{CBEE5452-DF99-47E7-8EDB-30CEF784DF70}"/>
            </a:ext>
          </a:extLst>
        </xdr:cNvPr>
        <xdr:cNvSpPr/>
      </xdr:nvSpPr>
      <xdr:spPr>
        <a:xfrm>
          <a:off x="14649450" y="1769998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12716</xdr:rowOff>
    </xdr:from>
    <xdr:ext cx="405111" cy="259045"/>
    <xdr:sp macro="" textlink="">
      <xdr:nvSpPr>
        <xdr:cNvPr id="869" name="【公民館】&#10;有形固定資産減価償却率該当値テキスト">
          <a:extLst>
            <a:ext uri="{FF2B5EF4-FFF2-40B4-BE49-F238E27FC236}">
              <a16:creationId xmlns:a16="http://schemas.microsoft.com/office/drawing/2014/main" id="{6356D25A-021E-4639-A78A-DE3CDF6C7260}"/>
            </a:ext>
          </a:extLst>
        </xdr:cNvPr>
        <xdr:cNvSpPr txBox="1"/>
      </xdr:nvSpPr>
      <xdr:spPr>
        <a:xfrm>
          <a:off x="14738350" y="1761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69850</xdr:rowOff>
    </xdr:from>
    <xdr:to>
      <xdr:col>81</xdr:col>
      <xdr:colOff>101600</xdr:colOff>
      <xdr:row>107</xdr:row>
      <xdr:rowOff>0</xdr:rowOff>
    </xdr:to>
    <xdr:sp macro="" textlink="">
      <xdr:nvSpPr>
        <xdr:cNvPr id="870" name="楕円 869">
          <a:extLst>
            <a:ext uri="{FF2B5EF4-FFF2-40B4-BE49-F238E27FC236}">
              <a16:creationId xmlns:a16="http://schemas.microsoft.com/office/drawing/2014/main" id="{C94F248C-F362-4ED8-843B-8DAB6402768C}"/>
            </a:ext>
          </a:extLst>
        </xdr:cNvPr>
        <xdr:cNvSpPr/>
      </xdr:nvSpPr>
      <xdr:spPr>
        <a:xfrm>
          <a:off x="13887450" y="1767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120650</xdr:rowOff>
    </xdr:from>
    <xdr:to>
      <xdr:col>85</xdr:col>
      <xdr:colOff>127000</xdr:colOff>
      <xdr:row>106</xdr:row>
      <xdr:rowOff>148589</xdr:rowOff>
    </xdr:to>
    <xdr:cxnSp macro="">
      <xdr:nvCxnSpPr>
        <xdr:cNvPr id="871" name="直線コネクタ 870">
          <a:extLst>
            <a:ext uri="{FF2B5EF4-FFF2-40B4-BE49-F238E27FC236}">
              <a16:creationId xmlns:a16="http://schemas.microsoft.com/office/drawing/2014/main" id="{EAEF44FA-B786-427E-B4D8-52D66AB04D00}"/>
            </a:ext>
          </a:extLst>
        </xdr:cNvPr>
        <xdr:cNvCxnSpPr/>
      </xdr:nvCxnSpPr>
      <xdr:spPr>
        <a:xfrm>
          <a:off x="13938250" y="17722850"/>
          <a:ext cx="762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64770</xdr:rowOff>
    </xdr:from>
    <xdr:to>
      <xdr:col>76</xdr:col>
      <xdr:colOff>165100</xdr:colOff>
      <xdr:row>106</xdr:row>
      <xdr:rowOff>166370</xdr:rowOff>
    </xdr:to>
    <xdr:sp macro="" textlink="">
      <xdr:nvSpPr>
        <xdr:cNvPr id="872" name="楕円 871">
          <a:extLst>
            <a:ext uri="{FF2B5EF4-FFF2-40B4-BE49-F238E27FC236}">
              <a16:creationId xmlns:a16="http://schemas.microsoft.com/office/drawing/2014/main" id="{955F6551-8B16-4CEA-8DEE-B283C8BC4DF3}"/>
            </a:ext>
          </a:extLst>
        </xdr:cNvPr>
        <xdr:cNvSpPr/>
      </xdr:nvSpPr>
      <xdr:spPr>
        <a:xfrm>
          <a:off x="13093700" y="1766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115570</xdr:rowOff>
    </xdr:from>
    <xdr:to>
      <xdr:col>81</xdr:col>
      <xdr:colOff>50800</xdr:colOff>
      <xdr:row>106</xdr:row>
      <xdr:rowOff>120650</xdr:rowOff>
    </xdr:to>
    <xdr:cxnSp macro="">
      <xdr:nvCxnSpPr>
        <xdr:cNvPr id="873" name="直線コネクタ 872">
          <a:extLst>
            <a:ext uri="{FF2B5EF4-FFF2-40B4-BE49-F238E27FC236}">
              <a16:creationId xmlns:a16="http://schemas.microsoft.com/office/drawing/2014/main" id="{E2D7738E-51EA-4BA3-A8B1-2DEFAB545466}"/>
            </a:ext>
          </a:extLst>
        </xdr:cNvPr>
        <xdr:cNvCxnSpPr/>
      </xdr:nvCxnSpPr>
      <xdr:spPr>
        <a:xfrm>
          <a:off x="13144500" y="17717770"/>
          <a:ext cx="79375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167639</xdr:rowOff>
    </xdr:from>
    <xdr:to>
      <xdr:col>72</xdr:col>
      <xdr:colOff>38100</xdr:colOff>
      <xdr:row>106</xdr:row>
      <xdr:rowOff>97789</xdr:rowOff>
    </xdr:to>
    <xdr:sp macro="" textlink="">
      <xdr:nvSpPr>
        <xdr:cNvPr id="874" name="楕円 873">
          <a:extLst>
            <a:ext uri="{FF2B5EF4-FFF2-40B4-BE49-F238E27FC236}">
              <a16:creationId xmlns:a16="http://schemas.microsoft.com/office/drawing/2014/main" id="{7994E24D-EDC4-4411-A758-B45D01681AE7}"/>
            </a:ext>
          </a:extLst>
        </xdr:cNvPr>
        <xdr:cNvSpPr/>
      </xdr:nvSpPr>
      <xdr:spPr>
        <a:xfrm>
          <a:off x="12299950" y="175983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46989</xdr:rowOff>
    </xdr:from>
    <xdr:to>
      <xdr:col>76</xdr:col>
      <xdr:colOff>114300</xdr:colOff>
      <xdr:row>106</xdr:row>
      <xdr:rowOff>115570</xdr:rowOff>
    </xdr:to>
    <xdr:cxnSp macro="">
      <xdr:nvCxnSpPr>
        <xdr:cNvPr id="875" name="直線コネクタ 874">
          <a:extLst>
            <a:ext uri="{FF2B5EF4-FFF2-40B4-BE49-F238E27FC236}">
              <a16:creationId xmlns:a16="http://schemas.microsoft.com/office/drawing/2014/main" id="{90653F2B-8410-4383-8052-753B6367F0A8}"/>
            </a:ext>
          </a:extLst>
        </xdr:cNvPr>
        <xdr:cNvCxnSpPr/>
      </xdr:nvCxnSpPr>
      <xdr:spPr>
        <a:xfrm>
          <a:off x="12344400" y="17649189"/>
          <a:ext cx="8001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140970</xdr:rowOff>
    </xdr:from>
    <xdr:to>
      <xdr:col>67</xdr:col>
      <xdr:colOff>101600</xdr:colOff>
      <xdr:row>106</xdr:row>
      <xdr:rowOff>71120</xdr:rowOff>
    </xdr:to>
    <xdr:sp macro="" textlink="">
      <xdr:nvSpPr>
        <xdr:cNvPr id="876" name="楕円 875">
          <a:extLst>
            <a:ext uri="{FF2B5EF4-FFF2-40B4-BE49-F238E27FC236}">
              <a16:creationId xmlns:a16="http://schemas.microsoft.com/office/drawing/2014/main" id="{7AC70897-C040-49D9-8471-96392E173857}"/>
            </a:ext>
          </a:extLst>
        </xdr:cNvPr>
        <xdr:cNvSpPr/>
      </xdr:nvSpPr>
      <xdr:spPr>
        <a:xfrm>
          <a:off x="11487150" y="1757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20320</xdr:rowOff>
    </xdr:from>
    <xdr:to>
      <xdr:col>71</xdr:col>
      <xdr:colOff>177800</xdr:colOff>
      <xdr:row>106</xdr:row>
      <xdr:rowOff>46989</xdr:rowOff>
    </xdr:to>
    <xdr:cxnSp macro="">
      <xdr:nvCxnSpPr>
        <xdr:cNvPr id="877" name="直線コネクタ 876">
          <a:extLst>
            <a:ext uri="{FF2B5EF4-FFF2-40B4-BE49-F238E27FC236}">
              <a16:creationId xmlns:a16="http://schemas.microsoft.com/office/drawing/2014/main" id="{2B53C496-5AF0-47FA-A9D0-DB0B0C3E1317}"/>
            </a:ext>
          </a:extLst>
        </xdr:cNvPr>
        <xdr:cNvCxnSpPr/>
      </xdr:nvCxnSpPr>
      <xdr:spPr>
        <a:xfrm>
          <a:off x="11537950" y="17622520"/>
          <a:ext cx="80645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878" name="n_1aveValue【公民館】&#10;有形固定資産減価償却率">
          <a:extLst>
            <a:ext uri="{FF2B5EF4-FFF2-40B4-BE49-F238E27FC236}">
              <a16:creationId xmlns:a16="http://schemas.microsoft.com/office/drawing/2014/main" id="{9815B1EF-D76D-4F84-B389-5599508E2D26}"/>
            </a:ext>
          </a:extLst>
        </xdr:cNvPr>
        <xdr:cNvSpPr txBox="1"/>
      </xdr:nvSpPr>
      <xdr:spPr>
        <a:xfrm>
          <a:off x="13742044" y="1712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879" name="n_2aveValue【公民館】&#10;有形固定資産減価償却率">
          <a:extLst>
            <a:ext uri="{FF2B5EF4-FFF2-40B4-BE49-F238E27FC236}">
              <a16:creationId xmlns:a16="http://schemas.microsoft.com/office/drawing/2014/main" id="{5379C866-2A3C-4CFC-815C-C2ED3AC7622B}"/>
            </a:ext>
          </a:extLst>
        </xdr:cNvPr>
        <xdr:cNvSpPr txBox="1"/>
      </xdr:nvSpPr>
      <xdr:spPr>
        <a:xfrm>
          <a:off x="12960994" y="1711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27957</xdr:rowOff>
    </xdr:from>
    <xdr:ext cx="405111" cy="259045"/>
    <xdr:sp macro="" textlink="">
      <xdr:nvSpPr>
        <xdr:cNvPr id="880" name="n_3aveValue【公民館】&#10;有形固定資産減価償却率">
          <a:extLst>
            <a:ext uri="{FF2B5EF4-FFF2-40B4-BE49-F238E27FC236}">
              <a16:creationId xmlns:a16="http://schemas.microsoft.com/office/drawing/2014/main" id="{FB2863B0-5318-41FE-A6E9-D7777594EBD7}"/>
            </a:ext>
          </a:extLst>
        </xdr:cNvPr>
        <xdr:cNvSpPr txBox="1"/>
      </xdr:nvSpPr>
      <xdr:spPr>
        <a:xfrm>
          <a:off x="12167244" y="1711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19066</xdr:rowOff>
    </xdr:from>
    <xdr:ext cx="405111" cy="259045"/>
    <xdr:sp macro="" textlink="">
      <xdr:nvSpPr>
        <xdr:cNvPr id="881" name="n_4aveValue【公民館】&#10;有形固定資産減価償却率">
          <a:extLst>
            <a:ext uri="{FF2B5EF4-FFF2-40B4-BE49-F238E27FC236}">
              <a16:creationId xmlns:a16="http://schemas.microsoft.com/office/drawing/2014/main" id="{76D30D2F-ADBC-4E88-AE2E-67E6C93090F7}"/>
            </a:ext>
          </a:extLst>
        </xdr:cNvPr>
        <xdr:cNvSpPr txBox="1"/>
      </xdr:nvSpPr>
      <xdr:spPr>
        <a:xfrm>
          <a:off x="11354444" y="1710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162577</xdr:rowOff>
    </xdr:from>
    <xdr:ext cx="405111" cy="259045"/>
    <xdr:sp macro="" textlink="">
      <xdr:nvSpPr>
        <xdr:cNvPr id="882" name="n_1mainValue【公民館】&#10;有形固定資産減価償却率">
          <a:extLst>
            <a:ext uri="{FF2B5EF4-FFF2-40B4-BE49-F238E27FC236}">
              <a16:creationId xmlns:a16="http://schemas.microsoft.com/office/drawing/2014/main" id="{CADC43EC-9549-4892-9D05-E6ECE36257E7}"/>
            </a:ext>
          </a:extLst>
        </xdr:cNvPr>
        <xdr:cNvSpPr txBox="1"/>
      </xdr:nvSpPr>
      <xdr:spPr>
        <a:xfrm>
          <a:off x="137420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157497</xdr:rowOff>
    </xdr:from>
    <xdr:ext cx="405111" cy="259045"/>
    <xdr:sp macro="" textlink="">
      <xdr:nvSpPr>
        <xdr:cNvPr id="883" name="n_2mainValue【公民館】&#10;有形固定資産減価償却率">
          <a:extLst>
            <a:ext uri="{FF2B5EF4-FFF2-40B4-BE49-F238E27FC236}">
              <a16:creationId xmlns:a16="http://schemas.microsoft.com/office/drawing/2014/main" id="{A80EB6F8-24D0-4977-BD7F-93CDACC5247D}"/>
            </a:ext>
          </a:extLst>
        </xdr:cNvPr>
        <xdr:cNvSpPr txBox="1"/>
      </xdr:nvSpPr>
      <xdr:spPr>
        <a:xfrm>
          <a:off x="12960994" y="17759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88916</xdr:rowOff>
    </xdr:from>
    <xdr:ext cx="405111" cy="259045"/>
    <xdr:sp macro="" textlink="">
      <xdr:nvSpPr>
        <xdr:cNvPr id="884" name="n_3mainValue【公民館】&#10;有形固定資産減価償却率">
          <a:extLst>
            <a:ext uri="{FF2B5EF4-FFF2-40B4-BE49-F238E27FC236}">
              <a16:creationId xmlns:a16="http://schemas.microsoft.com/office/drawing/2014/main" id="{E63C7777-5D05-4A9D-8D39-2553D6081EF0}"/>
            </a:ext>
          </a:extLst>
        </xdr:cNvPr>
        <xdr:cNvSpPr txBox="1"/>
      </xdr:nvSpPr>
      <xdr:spPr>
        <a:xfrm>
          <a:off x="12167244" y="17691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62247</xdr:rowOff>
    </xdr:from>
    <xdr:ext cx="405111" cy="259045"/>
    <xdr:sp macro="" textlink="">
      <xdr:nvSpPr>
        <xdr:cNvPr id="885" name="n_4mainValue【公民館】&#10;有形固定資産減価償却率">
          <a:extLst>
            <a:ext uri="{FF2B5EF4-FFF2-40B4-BE49-F238E27FC236}">
              <a16:creationId xmlns:a16="http://schemas.microsoft.com/office/drawing/2014/main" id="{7A7DC4BC-AFDF-4595-8DD5-B0F66B7C27EF}"/>
            </a:ext>
          </a:extLst>
        </xdr:cNvPr>
        <xdr:cNvSpPr txBox="1"/>
      </xdr:nvSpPr>
      <xdr:spPr>
        <a:xfrm>
          <a:off x="11354444" y="1766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a:extLst>
            <a:ext uri="{FF2B5EF4-FFF2-40B4-BE49-F238E27FC236}">
              <a16:creationId xmlns:a16="http://schemas.microsoft.com/office/drawing/2014/main" id="{1803EBF9-84CC-4832-B5AD-01ABC936D90B}"/>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a:extLst>
            <a:ext uri="{FF2B5EF4-FFF2-40B4-BE49-F238E27FC236}">
              <a16:creationId xmlns:a16="http://schemas.microsoft.com/office/drawing/2014/main" id="{CB7ECEA2-E39E-4A22-85B5-BED2C902D6EB}"/>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a:extLst>
            <a:ext uri="{FF2B5EF4-FFF2-40B4-BE49-F238E27FC236}">
              <a16:creationId xmlns:a16="http://schemas.microsoft.com/office/drawing/2014/main" id="{92B23F35-FDA3-43FC-80EE-0A5AC7FEA846}"/>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a:extLst>
            <a:ext uri="{FF2B5EF4-FFF2-40B4-BE49-F238E27FC236}">
              <a16:creationId xmlns:a16="http://schemas.microsoft.com/office/drawing/2014/main" id="{AAE29DFE-C5A6-484B-9CD7-93617EB58476}"/>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a:extLst>
            <a:ext uri="{FF2B5EF4-FFF2-40B4-BE49-F238E27FC236}">
              <a16:creationId xmlns:a16="http://schemas.microsoft.com/office/drawing/2014/main" id="{36A777ED-5B03-416C-B720-F3F26F0170AC}"/>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a:extLst>
            <a:ext uri="{FF2B5EF4-FFF2-40B4-BE49-F238E27FC236}">
              <a16:creationId xmlns:a16="http://schemas.microsoft.com/office/drawing/2014/main" id="{784B6C6E-6FB3-49E9-B8CD-9FAD04650C0C}"/>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a:extLst>
            <a:ext uri="{FF2B5EF4-FFF2-40B4-BE49-F238E27FC236}">
              <a16:creationId xmlns:a16="http://schemas.microsoft.com/office/drawing/2014/main" id="{AC0F19C0-152D-44D6-82D1-08B9B987C63C}"/>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a:extLst>
            <a:ext uri="{FF2B5EF4-FFF2-40B4-BE49-F238E27FC236}">
              <a16:creationId xmlns:a16="http://schemas.microsoft.com/office/drawing/2014/main" id="{C7646AC3-A551-4048-B0CC-0501CED6E8B6}"/>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a:extLst>
            <a:ext uri="{FF2B5EF4-FFF2-40B4-BE49-F238E27FC236}">
              <a16:creationId xmlns:a16="http://schemas.microsoft.com/office/drawing/2014/main" id="{75A3CEFA-4A1D-44ED-A9FE-70D861D4468B}"/>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a:extLst>
            <a:ext uri="{FF2B5EF4-FFF2-40B4-BE49-F238E27FC236}">
              <a16:creationId xmlns:a16="http://schemas.microsoft.com/office/drawing/2014/main" id="{18BD3904-F8C8-4B40-9803-4476C1167729}"/>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6" name="直線コネクタ 895">
          <a:extLst>
            <a:ext uri="{FF2B5EF4-FFF2-40B4-BE49-F238E27FC236}">
              <a16:creationId xmlns:a16="http://schemas.microsoft.com/office/drawing/2014/main" id="{D614BDCA-7162-4B8D-9B8B-E47524D35785}"/>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7" name="テキスト ボックス 896">
          <a:extLst>
            <a:ext uri="{FF2B5EF4-FFF2-40B4-BE49-F238E27FC236}">
              <a16:creationId xmlns:a16="http://schemas.microsoft.com/office/drawing/2014/main" id="{9B0BDC93-7EE8-43AB-9E07-27952D2798E8}"/>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8" name="直線コネクタ 897">
          <a:extLst>
            <a:ext uri="{FF2B5EF4-FFF2-40B4-BE49-F238E27FC236}">
              <a16:creationId xmlns:a16="http://schemas.microsoft.com/office/drawing/2014/main" id="{C23C565A-D727-446E-9EA9-ABCBD4BB9307}"/>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9" name="テキスト ボックス 898">
          <a:extLst>
            <a:ext uri="{FF2B5EF4-FFF2-40B4-BE49-F238E27FC236}">
              <a16:creationId xmlns:a16="http://schemas.microsoft.com/office/drawing/2014/main" id="{56C1550B-C059-4936-A338-1853281B260E}"/>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0" name="直線コネクタ 899">
          <a:extLst>
            <a:ext uri="{FF2B5EF4-FFF2-40B4-BE49-F238E27FC236}">
              <a16:creationId xmlns:a16="http://schemas.microsoft.com/office/drawing/2014/main" id="{F857E2B0-9D4E-418C-949E-BF4BBF6DA97E}"/>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1" name="テキスト ボックス 900">
          <a:extLst>
            <a:ext uri="{FF2B5EF4-FFF2-40B4-BE49-F238E27FC236}">
              <a16:creationId xmlns:a16="http://schemas.microsoft.com/office/drawing/2014/main" id="{D60C6587-D7F4-4637-B1FB-2D9B5DE79E56}"/>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2" name="直線コネクタ 901">
          <a:extLst>
            <a:ext uri="{FF2B5EF4-FFF2-40B4-BE49-F238E27FC236}">
              <a16:creationId xmlns:a16="http://schemas.microsoft.com/office/drawing/2014/main" id="{621C83B8-DDFC-4FA8-9647-95C211589260}"/>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3" name="テキスト ボックス 902">
          <a:extLst>
            <a:ext uri="{FF2B5EF4-FFF2-40B4-BE49-F238E27FC236}">
              <a16:creationId xmlns:a16="http://schemas.microsoft.com/office/drawing/2014/main" id="{8F6B7E22-03ED-43CD-96F0-324DF4ECBB00}"/>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A68131D2-44DD-4BBB-A452-F80F3FB32347}"/>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EC4BEA3D-CD24-4762-B9FB-95DBBC971F81}"/>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公民館】&#10;一人当たり面積グラフ枠">
          <a:extLst>
            <a:ext uri="{FF2B5EF4-FFF2-40B4-BE49-F238E27FC236}">
              <a16:creationId xmlns:a16="http://schemas.microsoft.com/office/drawing/2014/main" id="{94D8D248-3BB2-448E-ACC9-057B2DF14F71}"/>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907" name="直線コネクタ 906">
          <a:extLst>
            <a:ext uri="{FF2B5EF4-FFF2-40B4-BE49-F238E27FC236}">
              <a16:creationId xmlns:a16="http://schemas.microsoft.com/office/drawing/2014/main" id="{C523903D-B788-4734-9D73-08DA50208173}"/>
            </a:ext>
          </a:extLst>
        </xdr:cNvPr>
        <xdr:cNvCxnSpPr/>
      </xdr:nvCxnSpPr>
      <xdr:spPr>
        <a:xfrm flipV="1">
          <a:off x="19951064" y="16775430"/>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08" name="【公民館】&#10;一人当たり面積最小値テキスト">
          <a:extLst>
            <a:ext uri="{FF2B5EF4-FFF2-40B4-BE49-F238E27FC236}">
              <a16:creationId xmlns:a16="http://schemas.microsoft.com/office/drawing/2014/main" id="{B45F60F1-033F-4374-A411-C83EF485613E}"/>
            </a:ext>
          </a:extLst>
        </xdr:cNvPr>
        <xdr:cNvSpPr txBox="1"/>
      </xdr:nvSpPr>
      <xdr:spPr>
        <a:xfrm>
          <a:off x="19989800" y="1797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09" name="直線コネクタ 908">
          <a:extLst>
            <a:ext uri="{FF2B5EF4-FFF2-40B4-BE49-F238E27FC236}">
              <a16:creationId xmlns:a16="http://schemas.microsoft.com/office/drawing/2014/main" id="{770D3CF9-8CC2-44BD-85D0-2CB64D1EC3D8}"/>
            </a:ext>
          </a:extLst>
        </xdr:cNvPr>
        <xdr:cNvCxnSpPr/>
      </xdr:nvCxnSpPr>
      <xdr:spPr>
        <a:xfrm>
          <a:off x="19881850" y="179710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910" name="【公民館】&#10;一人当たり面積最大値テキスト">
          <a:extLst>
            <a:ext uri="{FF2B5EF4-FFF2-40B4-BE49-F238E27FC236}">
              <a16:creationId xmlns:a16="http://schemas.microsoft.com/office/drawing/2014/main" id="{A989145A-5669-4E3B-BF8F-71200C179CA0}"/>
            </a:ext>
          </a:extLst>
        </xdr:cNvPr>
        <xdr:cNvSpPr txBox="1"/>
      </xdr:nvSpPr>
      <xdr:spPr>
        <a:xfrm>
          <a:off x="19989800" y="1655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911" name="直線コネクタ 910">
          <a:extLst>
            <a:ext uri="{FF2B5EF4-FFF2-40B4-BE49-F238E27FC236}">
              <a16:creationId xmlns:a16="http://schemas.microsoft.com/office/drawing/2014/main" id="{C3D2A2BA-3F32-4AC2-B80F-40783B0AA614}"/>
            </a:ext>
          </a:extLst>
        </xdr:cNvPr>
        <xdr:cNvCxnSpPr/>
      </xdr:nvCxnSpPr>
      <xdr:spPr>
        <a:xfrm>
          <a:off x="19881850" y="16775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271</xdr:rowOff>
    </xdr:from>
    <xdr:ext cx="469744" cy="259045"/>
    <xdr:sp macro="" textlink="">
      <xdr:nvSpPr>
        <xdr:cNvPr id="912" name="【公民館】&#10;一人当たり面積平均値テキスト">
          <a:extLst>
            <a:ext uri="{FF2B5EF4-FFF2-40B4-BE49-F238E27FC236}">
              <a16:creationId xmlns:a16="http://schemas.microsoft.com/office/drawing/2014/main" id="{9ED96FDA-569C-4541-A216-9AD924AFD561}"/>
            </a:ext>
          </a:extLst>
        </xdr:cNvPr>
        <xdr:cNvSpPr txBox="1"/>
      </xdr:nvSpPr>
      <xdr:spPr>
        <a:xfrm>
          <a:off x="19989800" y="17431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913" name="フローチャート: 判断 912">
          <a:extLst>
            <a:ext uri="{FF2B5EF4-FFF2-40B4-BE49-F238E27FC236}">
              <a16:creationId xmlns:a16="http://schemas.microsoft.com/office/drawing/2014/main" id="{CE7BE516-B39C-4F21-BA0C-436BC6CF7406}"/>
            </a:ext>
          </a:extLst>
        </xdr:cNvPr>
        <xdr:cNvSpPr/>
      </xdr:nvSpPr>
      <xdr:spPr>
        <a:xfrm>
          <a:off x="199009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914" name="フローチャート: 判断 913">
          <a:extLst>
            <a:ext uri="{FF2B5EF4-FFF2-40B4-BE49-F238E27FC236}">
              <a16:creationId xmlns:a16="http://schemas.microsoft.com/office/drawing/2014/main" id="{37A480E3-6E61-4045-9848-BCE8D09A4DF7}"/>
            </a:ext>
          </a:extLst>
        </xdr:cNvPr>
        <xdr:cNvSpPr/>
      </xdr:nvSpPr>
      <xdr:spPr>
        <a:xfrm>
          <a:off x="19157950" y="175933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915" name="フローチャート: 判断 914">
          <a:extLst>
            <a:ext uri="{FF2B5EF4-FFF2-40B4-BE49-F238E27FC236}">
              <a16:creationId xmlns:a16="http://schemas.microsoft.com/office/drawing/2014/main" id="{A19A720D-E937-4667-BFEB-9F041A297074}"/>
            </a:ext>
          </a:extLst>
        </xdr:cNvPr>
        <xdr:cNvSpPr/>
      </xdr:nvSpPr>
      <xdr:spPr>
        <a:xfrm>
          <a:off x="1834515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91694</xdr:rowOff>
    </xdr:from>
    <xdr:to>
      <xdr:col>102</xdr:col>
      <xdr:colOff>165100</xdr:colOff>
      <xdr:row>107</xdr:row>
      <xdr:rowOff>21844</xdr:rowOff>
    </xdr:to>
    <xdr:sp macro="" textlink="">
      <xdr:nvSpPr>
        <xdr:cNvPr id="916" name="フローチャート: 判断 915">
          <a:extLst>
            <a:ext uri="{FF2B5EF4-FFF2-40B4-BE49-F238E27FC236}">
              <a16:creationId xmlns:a16="http://schemas.microsoft.com/office/drawing/2014/main" id="{6D74A200-B5CD-48AC-8B50-4EA300C23956}"/>
            </a:ext>
          </a:extLst>
        </xdr:cNvPr>
        <xdr:cNvSpPr/>
      </xdr:nvSpPr>
      <xdr:spPr>
        <a:xfrm>
          <a:off x="17551400" y="1769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87122</xdr:rowOff>
    </xdr:from>
    <xdr:to>
      <xdr:col>98</xdr:col>
      <xdr:colOff>38100</xdr:colOff>
      <xdr:row>107</xdr:row>
      <xdr:rowOff>17272</xdr:rowOff>
    </xdr:to>
    <xdr:sp macro="" textlink="">
      <xdr:nvSpPr>
        <xdr:cNvPr id="917" name="フローチャート: 判断 916">
          <a:extLst>
            <a:ext uri="{FF2B5EF4-FFF2-40B4-BE49-F238E27FC236}">
              <a16:creationId xmlns:a16="http://schemas.microsoft.com/office/drawing/2014/main" id="{D8C40981-D39D-4164-9D7A-6143C2EB4F7F}"/>
            </a:ext>
          </a:extLst>
        </xdr:cNvPr>
        <xdr:cNvSpPr/>
      </xdr:nvSpPr>
      <xdr:spPr>
        <a:xfrm>
          <a:off x="16757650" y="176893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66549D21-6D16-42A5-ACCE-F311987CC76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461A0978-092D-4965-94EC-A9A2EE6C0113}"/>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F07DC5A5-182B-456F-A34C-FF58B8C73C8D}"/>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1D826793-D664-4D4B-BED1-F2CBA9846B8D}"/>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5467922E-30AF-41FD-9109-9C3219F21266}"/>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153415</xdr:rowOff>
    </xdr:from>
    <xdr:to>
      <xdr:col>116</xdr:col>
      <xdr:colOff>114300</xdr:colOff>
      <xdr:row>106</xdr:row>
      <xdr:rowOff>83565</xdr:rowOff>
    </xdr:to>
    <xdr:sp macro="" textlink="">
      <xdr:nvSpPr>
        <xdr:cNvPr id="923" name="楕円 922">
          <a:extLst>
            <a:ext uri="{FF2B5EF4-FFF2-40B4-BE49-F238E27FC236}">
              <a16:creationId xmlns:a16="http://schemas.microsoft.com/office/drawing/2014/main" id="{3BC8691E-0207-4E0B-B0AD-E87308CF7894}"/>
            </a:ext>
          </a:extLst>
        </xdr:cNvPr>
        <xdr:cNvSpPr/>
      </xdr:nvSpPr>
      <xdr:spPr>
        <a:xfrm>
          <a:off x="19900900" y="175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131842</xdr:rowOff>
    </xdr:from>
    <xdr:ext cx="469744" cy="259045"/>
    <xdr:sp macro="" textlink="">
      <xdr:nvSpPr>
        <xdr:cNvPr id="924" name="【公民館】&#10;一人当たり面積該当値テキスト">
          <a:extLst>
            <a:ext uri="{FF2B5EF4-FFF2-40B4-BE49-F238E27FC236}">
              <a16:creationId xmlns:a16="http://schemas.microsoft.com/office/drawing/2014/main" id="{7529FF69-06EE-403F-88B3-2D69D6D5FC7C}"/>
            </a:ext>
          </a:extLst>
        </xdr:cNvPr>
        <xdr:cNvSpPr txBox="1"/>
      </xdr:nvSpPr>
      <xdr:spPr>
        <a:xfrm>
          <a:off x="19989800" y="1756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153415</xdr:rowOff>
    </xdr:from>
    <xdr:to>
      <xdr:col>112</xdr:col>
      <xdr:colOff>38100</xdr:colOff>
      <xdr:row>106</xdr:row>
      <xdr:rowOff>83565</xdr:rowOff>
    </xdr:to>
    <xdr:sp macro="" textlink="">
      <xdr:nvSpPr>
        <xdr:cNvPr id="925" name="楕円 924">
          <a:extLst>
            <a:ext uri="{FF2B5EF4-FFF2-40B4-BE49-F238E27FC236}">
              <a16:creationId xmlns:a16="http://schemas.microsoft.com/office/drawing/2014/main" id="{11F8D76E-BC7B-446F-899D-57BAA5839EC1}"/>
            </a:ext>
          </a:extLst>
        </xdr:cNvPr>
        <xdr:cNvSpPr/>
      </xdr:nvSpPr>
      <xdr:spPr>
        <a:xfrm>
          <a:off x="19157950" y="175841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32765</xdr:rowOff>
    </xdr:from>
    <xdr:to>
      <xdr:col>116</xdr:col>
      <xdr:colOff>63500</xdr:colOff>
      <xdr:row>106</xdr:row>
      <xdr:rowOff>32765</xdr:rowOff>
    </xdr:to>
    <xdr:cxnSp macro="">
      <xdr:nvCxnSpPr>
        <xdr:cNvPr id="926" name="直線コネクタ 925">
          <a:extLst>
            <a:ext uri="{FF2B5EF4-FFF2-40B4-BE49-F238E27FC236}">
              <a16:creationId xmlns:a16="http://schemas.microsoft.com/office/drawing/2014/main" id="{EA1D23DA-F2F5-4473-84F7-C89F8354DD6B}"/>
            </a:ext>
          </a:extLst>
        </xdr:cNvPr>
        <xdr:cNvCxnSpPr/>
      </xdr:nvCxnSpPr>
      <xdr:spPr>
        <a:xfrm>
          <a:off x="19202400" y="1763496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155702</xdr:rowOff>
    </xdr:from>
    <xdr:to>
      <xdr:col>107</xdr:col>
      <xdr:colOff>101600</xdr:colOff>
      <xdr:row>106</xdr:row>
      <xdr:rowOff>85852</xdr:rowOff>
    </xdr:to>
    <xdr:sp macro="" textlink="">
      <xdr:nvSpPr>
        <xdr:cNvPr id="927" name="楕円 926">
          <a:extLst>
            <a:ext uri="{FF2B5EF4-FFF2-40B4-BE49-F238E27FC236}">
              <a16:creationId xmlns:a16="http://schemas.microsoft.com/office/drawing/2014/main" id="{FF84F451-3A16-4D45-B858-06AA1D082DC4}"/>
            </a:ext>
          </a:extLst>
        </xdr:cNvPr>
        <xdr:cNvSpPr/>
      </xdr:nvSpPr>
      <xdr:spPr>
        <a:xfrm>
          <a:off x="18345150" y="1758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32765</xdr:rowOff>
    </xdr:from>
    <xdr:to>
      <xdr:col>111</xdr:col>
      <xdr:colOff>177800</xdr:colOff>
      <xdr:row>106</xdr:row>
      <xdr:rowOff>35052</xdr:rowOff>
    </xdr:to>
    <xdr:cxnSp macro="">
      <xdr:nvCxnSpPr>
        <xdr:cNvPr id="928" name="直線コネクタ 927">
          <a:extLst>
            <a:ext uri="{FF2B5EF4-FFF2-40B4-BE49-F238E27FC236}">
              <a16:creationId xmlns:a16="http://schemas.microsoft.com/office/drawing/2014/main" id="{786E3AD1-CC4A-4A08-A0D7-C51BFAD61725}"/>
            </a:ext>
          </a:extLst>
        </xdr:cNvPr>
        <xdr:cNvCxnSpPr/>
      </xdr:nvCxnSpPr>
      <xdr:spPr>
        <a:xfrm flipV="1">
          <a:off x="18395950" y="17634965"/>
          <a:ext cx="8064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157987</xdr:rowOff>
    </xdr:from>
    <xdr:to>
      <xdr:col>102</xdr:col>
      <xdr:colOff>165100</xdr:colOff>
      <xdr:row>106</xdr:row>
      <xdr:rowOff>88137</xdr:rowOff>
    </xdr:to>
    <xdr:sp macro="" textlink="">
      <xdr:nvSpPr>
        <xdr:cNvPr id="929" name="楕円 928">
          <a:extLst>
            <a:ext uri="{FF2B5EF4-FFF2-40B4-BE49-F238E27FC236}">
              <a16:creationId xmlns:a16="http://schemas.microsoft.com/office/drawing/2014/main" id="{6B8CC65C-C007-41F9-8C17-5A9287172EFE}"/>
            </a:ext>
          </a:extLst>
        </xdr:cNvPr>
        <xdr:cNvSpPr/>
      </xdr:nvSpPr>
      <xdr:spPr>
        <a:xfrm>
          <a:off x="17551400" y="175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35052</xdr:rowOff>
    </xdr:from>
    <xdr:to>
      <xdr:col>107</xdr:col>
      <xdr:colOff>50800</xdr:colOff>
      <xdr:row>106</xdr:row>
      <xdr:rowOff>37337</xdr:rowOff>
    </xdr:to>
    <xdr:cxnSp macro="">
      <xdr:nvCxnSpPr>
        <xdr:cNvPr id="930" name="直線コネクタ 929">
          <a:extLst>
            <a:ext uri="{FF2B5EF4-FFF2-40B4-BE49-F238E27FC236}">
              <a16:creationId xmlns:a16="http://schemas.microsoft.com/office/drawing/2014/main" id="{AC1D8B6A-CBCE-4937-8B7A-FBD82211B716}"/>
            </a:ext>
          </a:extLst>
        </xdr:cNvPr>
        <xdr:cNvCxnSpPr/>
      </xdr:nvCxnSpPr>
      <xdr:spPr>
        <a:xfrm flipV="1">
          <a:off x="17602200" y="17637252"/>
          <a:ext cx="7937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157987</xdr:rowOff>
    </xdr:from>
    <xdr:to>
      <xdr:col>98</xdr:col>
      <xdr:colOff>38100</xdr:colOff>
      <xdr:row>106</xdr:row>
      <xdr:rowOff>88137</xdr:rowOff>
    </xdr:to>
    <xdr:sp macro="" textlink="">
      <xdr:nvSpPr>
        <xdr:cNvPr id="931" name="楕円 930">
          <a:extLst>
            <a:ext uri="{FF2B5EF4-FFF2-40B4-BE49-F238E27FC236}">
              <a16:creationId xmlns:a16="http://schemas.microsoft.com/office/drawing/2014/main" id="{0BC3CA27-E012-4D30-BC05-51C5A7D229A1}"/>
            </a:ext>
          </a:extLst>
        </xdr:cNvPr>
        <xdr:cNvSpPr/>
      </xdr:nvSpPr>
      <xdr:spPr>
        <a:xfrm>
          <a:off x="16757650" y="175887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37337</xdr:rowOff>
    </xdr:from>
    <xdr:to>
      <xdr:col>102</xdr:col>
      <xdr:colOff>114300</xdr:colOff>
      <xdr:row>106</xdr:row>
      <xdr:rowOff>37337</xdr:rowOff>
    </xdr:to>
    <xdr:cxnSp macro="">
      <xdr:nvCxnSpPr>
        <xdr:cNvPr id="932" name="直線コネクタ 931">
          <a:extLst>
            <a:ext uri="{FF2B5EF4-FFF2-40B4-BE49-F238E27FC236}">
              <a16:creationId xmlns:a16="http://schemas.microsoft.com/office/drawing/2014/main" id="{A21691C7-BC7D-4820-9508-8404508DFF05}"/>
            </a:ext>
          </a:extLst>
        </xdr:cNvPr>
        <xdr:cNvCxnSpPr/>
      </xdr:nvCxnSpPr>
      <xdr:spPr>
        <a:xfrm>
          <a:off x="16802100" y="1763953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83838</xdr:rowOff>
    </xdr:from>
    <xdr:ext cx="469744" cy="259045"/>
    <xdr:sp macro="" textlink="">
      <xdr:nvSpPr>
        <xdr:cNvPr id="933" name="n_1aveValue【公民館】&#10;一人当たり面積">
          <a:extLst>
            <a:ext uri="{FF2B5EF4-FFF2-40B4-BE49-F238E27FC236}">
              <a16:creationId xmlns:a16="http://schemas.microsoft.com/office/drawing/2014/main" id="{B80FEE1F-0AA7-427F-AE21-C93AF102A8EB}"/>
            </a:ext>
          </a:extLst>
        </xdr:cNvPr>
        <xdr:cNvSpPr txBox="1"/>
      </xdr:nvSpPr>
      <xdr:spPr>
        <a:xfrm>
          <a:off x="1898022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934" name="n_2aveValue【公民館】&#10;一人当たり面積">
          <a:extLst>
            <a:ext uri="{FF2B5EF4-FFF2-40B4-BE49-F238E27FC236}">
              <a16:creationId xmlns:a16="http://schemas.microsoft.com/office/drawing/2014/main" id="{D3A31222-D83D-41DA-81E9-2B3655B99744}"/>
            </a:ext>
          </a:extLst>
        </xdr:cNvPr>
        <xdr:cNvSpPr txBox="1"/>
      </xdr:nvSpPr>
      <xdr:spPr>
        <a:xfrm>
          <a:off x="181801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12971</xdr:rowOff>
    </xdr:from>
    <xdr:ext cx="469744" cy="259045"/>
    <xdr:sp macro="" textlink="">
      <xdr:nvSpPr>
        <xdr:cNvPr id="935" name="n_3aveValue【公民館】&#10;一人当たり面積">
          <a:extLst>
            <a:ext uri="{FF2B5EF4-FFF2-40B4-BE49-F238E27FC236}">
              <a16:creationId xmlns:a16="http://schemas.microsoft.com/office/drawing/2014/main" id="{1D277430-57E2-496F-AADF-E135B9231973}"/>
            </a:ext>
          </a:extLst>
        </xdr:cNvPr>
        <xdr:cNvSpPr txBox="1"/>
      </xdr:nvSpPr>
      <xdr:spPr>
        <a:xfrm>
          <a:off x="17386377" y="1778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8399</xdr:rowOff>
    </xdr:from>
    <xdr:ext cx="469744" cy="259045"/>
    <xdr:sp macro="" textlink="">
      <xdr:nvSpPr>
        <xdr:cNvPr id="936" name="n_4aveValue【公民館】&#10;一人当たり面積">
          <a:extLst>
            <a:ext uri="{FF2B5EF4-FFF2-40B4-BE49-F238E27FC236}">
              <a16:creationId xmlns:a16="http://schemas.microsoft.com/office/drawing/2014/main" id="{289315D9-78E0-41CF-B8D6-51C941440174}"/>
            </a:ext>
          </a:extLst>
        </xdr:cNvPr>
        <xdr:cNvSpPr txBox="1"/>
      </xdr:nvSpPr>
      <xdr:spPr>
        <a:xfrm>
          <a:off x="16592627" y="1778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100092</xdr:rowOff>
    </xdr:from>
    <xdr:ext cx="469744" cy="259045"/>
    <xdr:sp macro="" textlink="">
      <xdr:nvSpPr>
        <xdr:cNvPr id="937" name="n_1mainValue【公民館】&#10;一人当たり面積">
          <a:extLst>
            <a:ext uri="{FF2B5EF4-FFF2-40B4-BE49-F238E27FC236}">
              <a16:creationId xmlns:a16="http://schemas.microsoft.com/office/drawing/2014/main" id="{7DBDB03B-17FD-41C8-9E01-36CE2D48E3C9}"/>
            </a:ext>
          </a:extLst>
        </xdr:cNvPr>
        <xdr:cNvSpPr txBox="1"/>
      </xdr:nvSpPr>
      <xdr:spPr>
        <a:xfrm>
          <a:off x="18980227" y="1735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76979</xdr:rowOff>
    </xdr:from>
    <xdr:ext cx="469744" cy="259045"/>
    <xdr:sp macro="" textlink="">
      <xdr:nvSpPr>
        <xdr:cNvPr id="938" name="n_2mainValue【公民館】&#10;一人当たり面積">
          <a:extLst>
            <a:ext uri="{FF2B5EF4-FFF2-40B4-BE49-F238E27FC236}">
              <a16:creationId xmlns:a16="http://schemas.microsoft.com/office/drawing/2014/main" id="{3A3A4AF0-2782-4476-B87A-07500194068D}"/>
            </a:ext>
          </a:extLst>
        </xdr:cNvPr>
        <xdr:cNvSpPr txBox="1"/>
      </xdr:nvSpPr>
      <xdr:spPr>
        <a:xfrm>
          <a:off x="18180127" y="1767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104664</xdr:rowOff>
    </xdr:from>
    <xdr:ext cx="469744" cy="259045"/>
    <xdr:sp macro="" textlink="">
      <xdr:nvSpPr>
        <xdr:cNvPr id="939" name="n_3mainValue【公民館】&#10;一人当たり面積">
          <a:extLst>
            <a:ext uri="{FF2B5EF4-FFF2-40B4-BE49-F238E27FC236}">
              <a16:creationId xmlns:a16="http://schemas.microsoft.com/office/drawing/2014/main" id="{92271305-CCBF-477B-B48B-03893B991AD0}"/>
            </a:ext>
          </a:extLst>
        </xdr:cNvPr>
        <xdr:cNvSpPr txBox="1"/>
      </xdr:nvSpPr>
      <xdr:spPr>
        <a:xfrm>
          <a:off x="17386377" y="1736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104664</xdr:rowOff>
    </xdr:from>
    <xdr:ext cx="469744" cy="259045"/>
    <xdr:sp macro="" textlink="">
      <xdr:nvSpPr>
        <xdr:cNvPr id="940" name="n_4mainValue【公民館】&#10;一人当たり面積">
          <a:extLst>
            <a:ext uri="{FF2B5EF4-FFF2-40B4-BE49-F238E27FC236}">
              <a16:creationId xmlns:a16="http://schemas.microsoft.com/office/drawing/2014/main" id="{730644C0-0B3C-468C-AADE-47A79C38C1A0}"/>
            </a:ext>
          </a:extLst>
        </xdr:cNvPr>
        <xdr:cNvSpPr txBox="1"/>
      </xdr:nvSpPr>
      <xdr:spPr>
        <a:xfrm>
          <a:off x="16592627" y="1736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CBFD8B91-2627-4F0B-9406-E93AE0FAFADE}"/>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C009E7B9-CD11-4B2B-BAA6-0FF9C7150037}"/>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D2AF425F-D074-48E9-A508-4A99DE9C7306}"/>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類似団体と比較して有形固定資産減価償却率が高くなっている施設は、認定こども園・幼稚園・保育所、児童館、公民館であり、低くなっているのは、道路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橋りょう・トンネル、学校施設、公営住宅、港湾・漁港である。</a:t>
          </a:r>
          <a:endParaRPr lang="ja-JP" altLang="ja-JP" sz="1400">
            <a:effectLst/>
          </a:endParaRPr>
        </a:p>
        <a:p>
          <a:r>
            <a:rPr kumimoji="1" lang="ja-JP" altLang="ja-JP" sz="1100">
              <a:solidFill>
                <a:schemeClr val="dk1"/>
              </a:solidFill>
              <a:effectLst/>
              <a:latin typeface="+mn-lt"/>
              <a:ea typeface="+mn-ea"/>
              <a:cs typeface="+mn-cs"/>
            </a:rPr>
            <a:t>児童館は、施設が老朽化している状況であるが、</a:t>
          </a:r>
          <a:r>
            <a:rPr kumimoji="1" lang="ja-JP" altLang="en-US" sz="1100">
              <a:solidFill>
                <a:schemeClr val="dk1"/>
              </a:solidFill>
              <a:effectLst/>
              <a:latin typeface="+mn-lt"/>
              <a:ea typeface="+mn-ea"/>
              <a:cs typeface="+mn-cs"/>
            </a:rPr>
            <a:t>現在除却に向けて動いている状況である。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公民館も同様に、施設が老朽化している状況である。当面は現状の施設を維持していく中で、移転や他施設との複合化等の検討を行っているところである。</a:t>
          </a:r>
          <a:endParaRPr lang="ja-JP" altLang="ja-JP" sz="1400">
            <a:effectLst/>
          </a:endParaRPr>
        </a:p>
        <a:p>
          <a:r>
            <a:rPr kumimoji="1" lang="ja-JP" altLang="ja-JP" sz="1100">
              <a:solidFill>
                <a:schemeClr val="dk1"/>
              </a:solidFill>
              <a:effectLst/>
              <a:latin typeface="+mn-lt"/>
              <a:ea typeface="+mn-ea"/>
              <a:cs typeface="+mn-cs"/>
            </a:rPr>
            <a:t>橋りょう・トンネルは、類似団体と比較して、有形固定資産減価償却率が低くなっているが、年々上昇している傾向にあるため、適正な段階で更新等に努めていきたい。</a:t>
          </a:r>
          <a:endParaRPr lang="ja-JP" altLang="ja-JP" sz="1400">
            <a:effectLst/>
          </a:endParaRPr>
        </a:p>
        <a:p>
          <a:r>
            <a:rPr kumimoji="1" lang="ja-JP" altLang="ja-JP" sz="1100">
              <a:solidFill>
                <a:schemeClr val="dk1"/>
              </a:solidFill>
              <a:effectLst/>
              <a:latin typeface="+mn-lt"/>
              <a:ea typeface="+mn-ea"/>
              <a:cs typeface="+mn-cs"/>
            </a:rPr>
            <a:t>学校施設については、令和元年度に中学校の更新を行った。令和４年度には小学校が１校廃校となり、令和８年度からは３校が統合され新小学校が建設される予定となっている。</a:t>
          </a:r>
          <a:endParaRPr lang="ja-JP" altLang="ja-JP" sz="1400">
            <a:effectLst/>
          </a:endParaRPr>
        </a:p>
        <a:p>
          <a:r>
            <a:rPr kumimoji="1" lang="ja-JP" altLang="ja-JP" sz="1100">
              <a:solidFill>
                <a:schemeClr val="dk1"/>
              </a:solidFill>
              <a:effectLst/>
              <a:latin typeface="+mn-lt"/>
              <a:ea typeface="+mn-ea"/>
              <a:cs typeface="+mn-cs"/>
            </a:rPr>
            <a:t>公営住宅については、平成１６年以降に建築された棟が多く、有形固定資産減価償却率が低くなっている。今後も古くなり入居者がいなくなった棟は除却していく方向で進めている。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8180564-8A64-4C35-9E56-83B228260EDD}"/>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C1F40A1-11A4-4960-B046-7B9647FFF9C4}"/>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44CCF90-085B-4769-965A-34776F19CFB6}"/>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B5CC77A-D668-410F-9618-635AD1535D73}"/>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C4D20A5-C230-49AC-8496-5225C6DB252D}"/>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18C21BE-07FA-4C7A-A3D6-5065276D1A27}"/>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F7AA9F3-59D9-4B0E-B011-2C693C5F10E8}"/>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1365C3F-A546-4387-8150-284703FDAFBC}"/>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777AEA8-289F-41AA-A03E-740296D2E177}"/>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7A999F3-040A-4183-8FE1-0FC76EEE4638}"/>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22,867
22,559
41.06
14,558,542
13,796,372
616,975
6,144,197
12,052,546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0C393F-296C-4036-A897-5BD6EBD01812}"/>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BF2036-680F-4F6C-82AE-853193C32981}"/>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2467C87-EF79-40EC-A9A5-8C9CBA3B384A}"/>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6DC160-FD32-4C60-B09A-003EC48164CC}"/>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ECB58DD-598E-4A3C-9B88-32F50891965E}"/>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19C6B3E-B04F-43CE-86E8-E56619498A83}"/>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474B082-214E-4724-841F-009C904AD27C}"/>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00C79CA-74C3-4153-8F1C-4A0930A1D40B}"/>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C2E70CB-866F-4961-8508-13EE84F1F9D1}"/>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DFA44DD-A7F6-4DF7-969E-931066F5C5F6}"/>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93D1272-256B-4D51-8BC9-6CBEF3B19E0E}"/>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D362E33-F7DD-407F-AB10-008D9C2AD4F8}"/>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8556FA7-6179-4DA0-82E2-2BB41D198A29}"/>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FBA6177-B6C9-4A70-905E-73515B4B7AA8}"/>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8DC93C9-FDBB-4BF2-8D18-068838ECC59A}"/>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2EF6CC8-9853-4C4B-BB5A-A75DDC7DA14A}"/>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8780DCC-CB71-45E7-BA82-BE04DE5772BC}"/>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0AF358E-9BFB-4626-B88E-727E2939659B}"/>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CF48CEF-4803-42AE-AC66-C98DBC1FDF76}"/>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978C93A-5F40-4CC8-83EA-11F8FFE1B1E1}"/>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42DA884-5CEE-4848-A562-B9A7F59BD8BC}"/>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4D1CA82-8EF2-4239-8754-4143FCA5DE99}"/>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B8C0C83-1AB7-4FA5-AC7D-C5B0FA7C0994}"/>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062FFFB-ADEA-4C65-906B-C42CF6D6EFAD}"/>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BB7A843-7AB7-495D-B6C0-38B813EFD34F}"/>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C2BC8B7-A274-438D-B134-3C722530997A}"/>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4A616C2-28ED-408C-B850-31E7BB86B872}"/>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074A5E9-8AAE-48ED-8855-3D83D0F2318D}"/>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E885F9C-4ADF-4EFA-AB79-FC48D03A0A0F}"/>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DBDA963-1CDA-48A4-BDBB-9E8A514B2BE9}"/>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A254A69-E3C1-4A8D-9334-A4302739EE34}"/>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1D359BC-00B5-44FA-8C57-8B7F8E2569D5}"/>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CB3AEC0-C50E-44C3-B7B8-A76765889477}"/>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A56BB739-83F7-4BAC-ACBC-BDE038035C3E}"/>
            </a:ext>
          </a:extLst>
        </xdr:cNvPr>
        <xdr:cNvSpPr txBox="1"/>
      </xdr:nvSpPr>
      <xdr:spPr>
        <a:xfrm>
          <a:off x="3398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6875D83-FC3E-4C65-80A2-7CC5E93526AF}"/>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4BC8DCC-D6C4-4C2C-902B-4A2CF073BF5E}"/>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43AE1F4-6B59-4B56-AB4E-028D62FEBD8C}"/>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D96F218D-0D46-4BF2-BF21-72BA49105B3B}"/>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3252591-57FD-4CB8-BDDA-E2C21EB42C81}"/>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CE5EF70-E9DA-474E-A01A-1637BDFEE25D}"/>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40E5474-AA74-475F-921A-2EF98D68C54F}"/>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6F148206-4021-46C9-ACC7-B537F1AF877B}"/>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1B46F41F-F3BC-4634-BF41-697FE71D3F0C}"/>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a:extLst>
            <a:ext uri="{FF2B5EF4-FFF2-40B4-BE49-F238E27FC236}">
              <a16:creationId xmlns:a16="http://schemas.microsoft.com/office/drawing/2014/main" id="{0D2FCECE-9831-4F61-882F-CE128E127E4C}"/>
            </a:ext>
          </a:extLst>
        </xdr:cNvPr>
        <xdr:cNvCxnSpPr/>
      </xdr:nvCxnSpPr>
      <xdr:spPr>
        <a:xfrm flipV="1">
          <a:off x="4177665" y="5498846"/>
          <a:ext cx="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a:extLst>
            <a:ext uri="{FF2B5EF4-FFF2-40B4-BE49-F238E27FC236}">
              <a16:creationId xmlns:a16="http://schemas.microsoft.com/office/drawing/2014/main" id="{4B2EB78E-D11D-45C4-9A2C-146560FF0082}"/>
            </a:ext>
          </a:extLst>
        </xdr:cNvPr>
        <xdr:cNvSpPr txBox="1"/>
      </xdr:nvSpPr>
      <xdr:spPr>
        <a:xfrm>
          <a:off x="4216400" y="7006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a:extLst>
            <a:ext uri="{FF2B5EF4-FFF2-40B4-BE49-F238E27FC236}">
              <a16:creationId xmlns:a16="http://schemas.microsoft.com/office/drawing/2014/main" id="{62F0FD7E-E935-4D37-B7E8-B1A9E8469F16}"/>
            </a:ext>
          </a:extLst>
        </xdr:cNvPr>
        <xdr:cNvCxnSpPr/>
      </xdr:nvCxnSpPr>
      <xdr:spPr>
        <a:xfrm>
          <a:off x="4108450" y="70030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a:extLst>
            <a:ext uri="{FF2B5EF4-FFF2-40B4-BE49-F238E27FC236}">
              <a16:creationId xmlns:a16="http://schemas.microsoft.com/office/drawing/2014/main" id="{73F7F628-4530-4572-84C9-C978C365801C}"/>
            </a:ext>
          </a:extLst>
        </xdr:cNvPr>
        <xdr:cNvSpPr txBox="1"/>
      </xdr:nvSpPr>
      <xdr:spPr>
        <a:xfrm>
          <a:off x="4216400" y="5286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a:extLst>
            <a:ext uri="{FF2B5EF4-FFF2-40B4-BE49-F238E27FC236}">
              <a16:creationId xmlns:a16="http://schemas.microsoft.com/office/drawing/2014/main" id="{BA9A4545-81D1-4FAE-A617-87F9C5A80372}"/>
            </a:ext>
          </a:extLst>
        </xdr:cNvPr>
        <xdr:cNvCxnSpPr/>
      </xdr:nvCxnSpPr>
      <xdr:spPr>
        <a:xfrm>
          <a:off x="4108450" y="54988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105427</xdr:rowOff>
    </xdr:from>
    <xdr:ext cx="405111" cy="259045"/>
    <xdr:sp macro="" textlink="">
      <xdr:nvSpPr>
        <xdr:cNvPr id="60" name="【図書館】&#10;有形固定資産減価償却率平均値テキスト">
          <a:extLst>
            <a:ext uri="{FF2B5EF4-FFF2-40B4-BE49-F238E27FC236}">
              <a16:creationId xmlns:a16="http://schemas.microsoft.com/office/drawing/2014/main" id="{4AB4868E-8887-4207-822B-1FF72055116B}"/>
            </a:ext>
          </a:extLst>
        </xdr:cNvPr>
        <xdr:cNvSpPr txBox="1"/>
      </xdr:nvSpPr>
      <xdr:spPr>
        <a:xfrm>
          <a:off x="42164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21E2AADA-B01A-425F-B7D8-4064461FDDD7}"/>
            </a:ext>
          </a:extLst>
        </xdr:cNvPr>
        <xdr:cNvSpPr/>
      </xdr:nvSpPr>
      <xdr:spPr>
        <a:xfrm>
          <a:off x="4127500" y="6362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a:extLst>
            <a:ext uri="{FF2B5EF4-FFF2-40B4-BE49-F238E27FC236}">
              <a16:creationId xmlns:a16="http://schemas.microsoft.com/office/drawing/2014/main" id="{35BFD7C0-6077-45E1-B366-A1D877FC1506}"/>
            </a:ext>
          </a:extLst>
        </xdr:cNvPr>
        <xdr:cNvSpPr/>
      </xdr:nvSpPr>
      <xdr:spPr>
        <a:xfrm>
          <a:off x="3384550" y="63375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a:extLst>
            <a:ext uri="{FF2B5EF4-FFF2-40B4-BE49-F238E27FC236}">
              <a16:creationId xmlns:a16="http://schemas.microsoft.com/office/drawing/2014/main" id="{C8A4A306-F3F2-47B2-B238-11C94E5A5775}"/>
            </a:ext>
          </a:extLst>
        </xdr:cNvPr>
        <xdr:cNvSpPr/>
      </xdr:nvSpPr>
      <xdr:spPr>
        <a:xfrm>
          <a:off x="2571750" y="629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29972</xdr:rowOff>
    </xdr:from>
    <xdr:to>
      <xdr:col>10</xdr:col>
      <xdr:colOff>165100</xdr:colOff>
      <xdr:row>37</xdr:row>
      <xdr:rowOff>131572</xdr:rowOff>
    </xdr:to>
    <xdr:sp macro="" textlink="">
      <xdr:nvSpPr>
        <xdr:cNvPr id="64" name="フローチャート: 判断 63">
          <a:extLst>
            <a:ext uri="{FF2B5EF4-FFF2-40B4-BE49-F238E27FC236}">
              <a16:creationId xmlns:a16="http://schemas.microsoft.com/office/drawing/2014/main" id="{BDD020E5-76BC-4F87-95E8-8742BB18781D}"/>
            </a:ext>
          </a:extLst>
        </xdr:cNvPr>
        <xdr:cNvSpPr/>
      </xdr:nvSpPr>
      <xdr:spPr>
        <a:xfrm>
          <a:off x="1778000" y="614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164846</xdr:rowOff>
    </xdr:from>
    <xdr:to>
      <xdr:col>6</xdr:col>
      <xdr:colOff>38100</xdr:colOff>
      <xdr:row>37</xdr:row>
      <xdr:rowOff>94996</xdr:rowOff>
    </xdr:to>
    <xdr:sp macro="" textlink="">
      <xdr:nvSpPr>
        <xdr:cNvPr id="65" name="フローチャート: 判断 64">
          <a:extLst>
            <a:ext uri="{FF2B5EF4-FFF2-40B4-BE49-F238E27FC236}">
              <a16:creationId xmlns:a16="http://schemas.microsoft.com/office/drawing/2014/main" id="{F242F7D5-3ACC-4982-A4B9-5309FDD572DF}"/>
            </a:ext>
          </a:extLst>
        </xdr:cNvPr>
        <xdr:cNvSpPr/>
      </xdr:nvSpPr>
      <xdr:spPr>
        <a:xfrm>
          <a:off x="984250" y="61147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D820C3D-C5A0-4A86-9657-68DD7472C561}"/>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6D25F59-37D8-4F5E-B8AE-4E3039C6E30B}"/>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4EF048A-E959-4AC7-BCD2-00909984229D}"/>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D13FE75-74CA-479E-B0C0-2D0E851B0936}"/>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4F2DED7-CE3D-4142-9989-49F406D37C15}"/>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105410</xdr:rowOff>
    </xdr:from>
    <xdr:to>
      <xdr:col>24</xdr:col>
      <xdr:colOff>114300</xdr:colOff>
      <xdr:row>40</xdr:row>
      <xdr:rowOff>35560</xdr:rowOff>
    </xdr:to>
    <xdr:sp macro="" textlink="">
      <xdr:nvSpPr>
        <xdr:cNvPr id="71" name="楕円 70">
          <a:extLst>
            <a:ext uri="{FF2B5EF4-FFF2-40B4-BE49-F238E27FC236}">
              <a16:creationId xmlns:a16="http://schemas.microsoft.com/office/drawing/2014/main" id="{F450535A-AF82-4BC1-9775-A4E028E87CBB}"/>
            </a:ext>
          </a:extLst>
        </xdr:cNvPr>
        <xdr:cNvSpPr/>
      </xdr:nvSpPr>
      <xdr:spPr>
        <a:xfrm>
          <a:off x="4127500" y="6550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83837</xdr:rowOff>
    </xdr:from>
    <xdr:ext cx="405111" cy="259045"/>
    <xdr:sp macro="" textlink="">
      <xdr:nvSpPr>
        <xdr:cNvPr id="72" name="【図書館】&#10;有形固定資産減価償却率該当値テキスト">
          <a:extLst>
            <a:ext uri="{FF2B5EF4-FFF2-40B4-BE49-F238E27FC236}">
              <a16:creationId xmlns:a16="http://schemas.microsoft.com/office/drawing/2014/main" id="{ED14A3F6-CFC3-45D8-AB9C-F1D95B9FB2F7}"/>
            </a:ext>
          </a:extLst>
        </xdr:cNvPr>
        <xdr:cNvSpPr txBox="1"/>
      </xdr:nvSpPr>
      <xdr:spPr>
        <a:xfrm>
          <a:off x="4216400" y="652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59690</xdr:rowOff>
    </xdr:from>
    <xdr:to>
      <xdr:col>20</xdr:col>
      <xdr:colOff>38100</xdr:colOff>
      <xdr:row>39</xdr:row>
      <xdr:rowOff>161290</xdr:rowOff>
    </xdr:to>
    <xdr:sp macro="" textlink="">
      <xdr:nvSpPr>
        <xdr:cNvPr id="73" name="楕円 72">
          <a:extLst>
            <a:ext uri="{FF2B5EF4-FFF2-40B4-BE49-F238E27FC236}">
              <a16:creationId xmlns:a16="http://schemas.microsoft.com/office/drawing/2014/main" id="{F01026A8-88C5-499C-8E20-0495D38C1FD3}"/>
            </a:ext>
          </a:extLst>
        </xdr:cNvPr>
        <xdr:cNvSpPr/>
      </xdr:nvSpPr>
      <xdr:spPr>
        <a:xfrm>
          <a:off x="3384550" y="65049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110490</xdr:rowOff>
    </xdr:from>
    <xdr:to>
      <xdr:col>24</xdr:col>
      <xdr:colOff>63500</xdr:colOff>
      <xdr:row>39</xdr:row>
      <xdr:rowOff>156210</xdr:rowOff>
    </xdr:to>
    <xdr:cxnSp macro="">
      <xdr:nvCxnSpPr>
        <xdr:cNvPr id="74" name="直線コネクタ 73">
          <a:extLst>
            <a:ext uri="{FF2B5EF4-FFF2-40B4-BE49-F238E27FC236}">
              <a16:creationId xmlns:a16="http://schemas.microsoft.com/office/drawing/2014/main" id="{9890736D-C49D-402D-951C-A85B63D335CF}"/>
            </a:ext>
          </a:extLst>
        </xdr:cNvPr>
        <xdr:cNvCxnSpPr/>
      </xdr:nvCxnSpPr>
      <xdr:spPr>
        <a:xfrm>
          <a:off x="3429000" y="6555740"/>
          <a:ext cx="7493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13970</xdr:rowOff>
    </xdr:from>
    <xdr:to>
      <xdr:col>15</xdr:col>
      <xdr:colOff>101600</xdr:colOff>
      <xdr:row>39</xdr:row>
      <xdr:rowOff>115570</xdr:rowOff>
    </xdr:to>
    <xdr:sp macro="" textlink="">
      <xdr:nvSpPr>
        <xdr:cNvPr id="75" name="楕円 74">
          <a:extLst>
            <a:ext uri="{FF2B5EF4-FFF2-40B4-BE49-F238E27FC236}">
              <a16:creationId xmlns:a16="http://schemas.microsoft.com/office/drawing/2014/main" id="{26CFE1A1-33A0-4222-9CD2-017E876DFF17}"/>
            </a:ext>
          </a:extLst>
        </xdr:cNvPr>
        <xdr:cNvSpPr/>
      </xdr:nvSpPr>
      <xdr:spPr>
        <a:xfrm>
          <a:off x="257175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64770</xdr:rowOff>
    </xdr:from>
    <xdr:to>
      <xdr:col>19</xdr:col>
      <xdr:colOff>177800</xdr:colOff>
      <xdr:row>39</xdr:row>
      <xdr:rowOff>110490</xdr:rowOff>
    </xdr:to>
    <xdr:cxnSp macro="">
      <xdr:nvCxnSpPr>
        <xdr:cNvPr id="76" name="直線コネクタ 75">
          <a:extLst>
            <a:ext uri="{FF2B5EF4-FFF2-40B4-BE49-F238E27FC236}">
              <a16:creationId xmlns:a16="http://schemas.microsoft.com/office/drawing/2014/main" id="{C900807E-4F09-487A-8421-D08A0084986F}"/>
            </a:ext>
          </a:extLst>
        </xdr:cNvPr>
        <xdr:cNvCxnSpPr/>
      </xdr:nvCxnSpPr>
      <xdr:spPr>
        <a:xfrm>
          <a:off x="2622550" y="6510020"/>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91694</xdr:rowOff>
    </xdr:from>
    <xdr:to>
      <xdr:col>10</xdr:col>
      <xdr:colOff>165100</xdr:colOff>
      <xdr:row>39</xdr:row>
      <xdr:rowOff>21844</xdr:rowOff>
    </xdr:to>
    <xdr:sp macro="" textlink="">
      <xdr:nvSpPr>
        <xdr:cNvPr id="77" name="楕円 76">
          <a:extLst>
            <a:ext uri="{FF2B5EF4-FFF2-40B4-BE49-F238E27FC236}">
              <a16:creationId xmlns:a16="http://schemas.microsoft.com/office/drawing/2014/main" id="{05AEAE4A-5D53-4E94-BDB5-7CA59F5D7152}"/>
            </a:ext>
          </a:extLst>
        </xdr:cNvPr>
        <xdr:cNvSpPr/>
      </xdr:nvSpPr>
      <xdr:spPr>
        <a:xfrm>
          <a:off x="1778000" y="63718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142494</xdr:rowOff>
    </xdr:from>
    <xdr:to>
      <xdr:col>15</xdr:col>
      <xdr:colOff>50800</xdr:colOff>
      <xdr:row>39</xdr:row>
      <xdr:rowOff>64770</xdr:rowOff>
    </xdr:to>
    <xdr:cxnSp macro="">
      <xdr:nvCxnSpPr>
        <xdr:cNvPr id="78" name="直線コネクタ 77">
          <a:extLst>
            <a:ext uri="{FF2B5EF4-FFF2-40B4-BE49-F238E27FC236}">
              <a16:creationId xmlns:a16="http://schemas.microsoft.com/office/drawing/2014/main" id="{8D60FF63-197E-4641-93C0-31742A1C5D9A}"/>
            </a:ext>
          </a:extLst>
        </xdr:cNvPr>
        <xdr:cNvCxnSpPr/>
      </xdr:nvCxnSpPr>
      <xdr:spPr>
        <a:xfrm>
          <a:off x="1828800" y="6422644"/>
          <a:ext cx="793750" cy="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93980</xdr:rowOff>
    </xdr:from>
    <xdr:to>
      <xdr:col>6</xdr:col>
      <xdr:colOff>38100</xdr:colOff>
      <xdr:row>39</xdr:row>
      <xdr:rowOff>24130</xdr:rowOff>
    </xdr:to>
    <xdr:sp macro="" textlink="">
      <xdr:nvSpPr>
        <xdr:cNvPr id="79" name="楕円 78">
          <a:extLst>
            <a:ext uri="{FF2B5EF4-FFF2-40B4-BE49-F238E27FC236}">
              <a16:creationId xmlns:a16="http://schemas.microsoft.com/office/drawing/2014/main" id="{A62D6CFE-F096-4CC6-A919-5BFB61FE10C6}"/>
            </a:ext>
          </a:extLst>
        </xdr:cNvPr>
        <xdr:cNvSpPr/>
      </xdr:nvSpPr>
      <xdr:spPr>
        <a:xfrm>
          <a:off x="984250" y="63741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142494</xdr:rowOff>
    </xdr:from>
    <xdr:to>
      <xdr:col>10</xdr:col>
      <xdr:colOff>114300</xdr:colOff>
      <xdr:row>38</xdr:row>
      <xdr:rowOff>144780</xdr:rowOff>
    </xdr:to>
    <xdr:cxnSp macro="">
      <xdr:nvCxnSpPr>
        <xdr:cNvPr id="80" name="直線コネクタ 79">
          <a:extLst>
            <a:ext uri="{FF2B5EF4-FFF2-40B4-BE49-F238E27FC236}">
              <a16:creationId xmlns:a16="http://schemas.microsoft.com/office/drawing/2014/main" id="{67095ABC-25BF-41B0-A061-63188BA82AE4}"/>
            </a:ext>
          </a:extLst>
        </xdr:cNvPr>
        <xdr:cNvCxnSpPr/>
      </xdr:nvCxnSpPr>
      <xdr:spPr>
        <a:xfrm flipV="1">
          <a:off x="1028700" y="6422644"/>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4081</xdr:rowOff>
    </xdr:from>
    <xdr:ext cx="405111" cy="259045"/>
    <xdr:sp macro="" textlink="">
      <xdr:nvSpPr>
        <xdr:cNvPr id="81" name="n_1aveValue【図書館】&#10;有形固定資産減価償却率">
          <a:extLst>
            <a:ext uri="{FF2B5EF4-FFF2-40B4-BE49-F238E27FC236}">
              <a16:creationId xmlns:a16="http://schemas.microsoft.com/office/drawing/2014/main" id="{31656758-4DF0-400D-95CD-B87A0F8B7EAE}"/>
            </a:ext>
          </a:extLst>
        </xdr:cNvPr>
        <xdr:cNvSpPr txBox="1"/>
      </xdr:nvSpPr>
      <xdr:spPr>
        <a:xfrm>
          <a:off x="3239144" y="611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129811</xdr:rowOff>
    </xdr:from>
    <xdr:ext cx="405111" cy="259045"/>
    <xdr:sp macro="" textlink="">
      <xdr:nvSpPr>
        <xdr:cNvPr id="82" name="n_2aveValue【図書館】&#10;有形固定資産減価償却率">
          <a:extLst>
            <a:ext uri="{FF2B5EF4-FFF2-40B4-BE49-F238E27FC236}">
              <a16:creationId xmlns:a16="http://schemas.microsoft.com/office/drawing/2014/main" id="{AB8B41A8-0033-44C1-8EF3-E3B08FC29F6C}"/>
            </a:ext>
          </a:extLst>
        </xdr:cNvPr>
        <xdr:cNvSpPr txBox="1"/>
      </xdr:nvSpPr>
      <xdr:spPr>
        <a:xfrm>
          <a:off x="2439044" y="6079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148099</xdr:rowOff>
    </xdr:from>
    <xdr:ext cx="405111" cy="259045"/>
    <xdr:sp macro="" textlink="">
      <xdr:nvSpPr>
        <xdr:cNvPr id="83" name="n_3aveValue【図書館】&#10;有形固定資産減価償却率">
          <a:extLst>
            <a:ext uri="{FF2B5EF4-FFF2-40B4-BE49-F238E27FC236}">
              <a16:creationId xmlns:a16="http://schemas.microsoft.com/office/drawing/2014/main" id="{8F62A68A-EB83-46B4-AC44-2EE4A40ACE5B}"/>
            </a:ext>
          </a:extLst>
        </xdr:cNvPr>
        <xdr:cNvSpPr txBox="1"/>
      </xdr:nvSpPr>
      <xdr:spPr>
        <a:xfrm>
          <a:off x="1645294" y="5932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111523</xdr:rowOff>
    </xdr:from>
    <xdr:ext cx="405111" cy="259045"/>
    <xdr:sp macro="" textlink="">
      <xdr:nvSpPr>
        <xdr:cNvPr id="84" name="n_4aveValue【図書館】&#10;有形固定資産減価償却率">
          <a:extLst>
            <a:ext uri="{FF2B5EF4-FFF2-40B4-BE49-F238E27FC236}">
              <a16:creationId xmlns:a16="http://schemas.microsoft.com/office/drawing/2014/main" id="{FD3ECD58-50E9-4E91-A7C2-092068C4EE50}"/>
            </a:ext>
          </a:extLst>
        </xdr:cNvPr>
        <xdr:cNvSpPr txBox="1"/>
      </xdr:nvSpPr>
      <xdr:spPr>
        <a:xfrm>
          <a:off x="851544" y="5896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152417</xdr:rowOff>
    </xdr:from>
    <xdr:ext cx="405111" cy="259045"/>
    <xdr:sp macro="" textlink="">
      <xdr:nvSpPr>
        <xdr:cNvPr id="85" name="n_1mainValue【図書館】&#10;有形固定資産減価償却率">
          <a:extLst>
            <a:ext uri="{FF2B5EF4-FFF2-40B4-BE49-F238E27FC236}">
              <a16:creationId xmlns:a16="http://schemas.microsoft.com/office/drawing/2014/main" id="{E9F0CE00-5C5D-4478-B803-7911A0E3E4E3}"/>
            </a:ext>
          </a:extLst>
        </xdr:cNvPr>
        <xdr:cNvSpPr txBox="1"/>
      </xdr:nvSpPr>
      <xdr:spPr>
        <a:xfrm>
          <a:off x="3239144" y="659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106697</xdr:rowOff>
    </xdr:from>
    <xdr:ext cx="405111" cy="259045"/>
    <xdr:sp macro="" textlink="">
      <xdr:nvSpPr>
        <xdr:cNvPr id="86" name="n_2mainValue【図書館】&#10;有形固定資産減価償却率">
          <a:extLst>
            <a:ext uri="{FF2B5EF4-FFF2-40B4-BE49-F238E27FC236}">
              <a16:creationId xmlns:a16="http://schemas.microsoft.com/office/drawing/2014/main" id="{BF7A7E1B-E1E2-4F6C-A5BA-152A711AC17B}"/>
            </a:ext>
          </a:extLst>
        </xdr:cNvPr>
        <xdr:cNvSpPr txBox="1"/>
      </xdr:nvSpPr>
      <xdr:spPr>
        <a:xfrm>
          <a:off x="2439044" y="655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12971</xdr:rowOff>
    </xdr:from>
    <xdr:ext cx="405111" cy="259045"/>
    <xdr:sp macro="" textlink="">
      <xdr:nvSpPr>
        <xdr:cNvPr id="87" name="n_3mainValue【図書館】&#10;有形固定資産減価償却率">
          <a:extLst>
            <a:ext uri="{FF2B5EF4-FFF2-40B4-BE49-F238E27FC236}">
              <a16:creationId xmlns:a16="http://schemas.microsoft.com/office/drawing/2014/main" id="{7CA726A1-4C24-4FE8-9CEB-19D255F80E4C}"/>
            </a:ext>
          </a:extLst>
        </xdr:cNvPr>
        <xdr:cNvSpPr txBox="1"/>
      </xdr:nvSpPr>
      <xdr:spPr>
        <a:xfrm>
          <a:off x="1645294" y="6458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15257</xdr:rowOff>
    </xdr:from>
    <xdr:ext cx="405111" cy="259045"/>
    <xdr:sp macro="" textlink="">
      <xdr:nvSpPr>
        <xdr:cNvPr id="88" name="n_4mainValue【図書館】&#10;有形固定資産減価償却率">
          <a:extLst>
            <a:ext uri="{FF2B5EF4-FFF2-40B4-BE49-F238E27FC236}">
              <a16:creationId xmlns:a16="http://schemas.microsoft.com/office/drawing/2014/main" id="{2DB95164-03A4-42CD-8175-1E1D3C2481CC}"/>
            </a:ext>
          </a:extLst>
        </xdr:cNvPr>
        <xdr:cNvSpPr txBox="1"/>
      </xdr:nvSpPr>
      <xdr:spPr>
        <a:xfrm>
          <a:off x="851544"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EC890A3-5E0E-4813-86A0-3A36E17AD7AB}"/>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4EA9685-9A76-42D9-8A02-82F5D1279BE6}"/>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7732515-F7C8-4D54-8541-AFF833B208F4}"/>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4660BDD-9835-4765-ADC2-8EF3755EACDA}"/>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B4DD9BF-0295-4B70-80C4-456C3979D628}"/>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5843B6-A242-4535-998B-B813A1987D72}"/>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0B5630C-5EEB-47B2-BED1-6296C213A8F5}"/>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206C192-CDAF-4529-8317-B9D066BC5A87}"/>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787D989F-C8E6-469C-9336-07DC5AADED20}"/>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4E69115-CCE7-4462-9301-C097DCB7DCAA}"/>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81F79082-D62B-4817-B1A8-6A600DF72188}"/>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AF2F145-6019-4458-A19B-E5F6080AC254}"/>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26DA391-736B-40A8-B58E-404A2207D084}"/>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3222C90A-8C70-4B28-B0BB-5D67E8302002}"/>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71523E73-10CC-4353-8B8F-D496C72BA117}"/>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069AE14A-5BDD-4C10-9A42-D6F00981A8C0}"/>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B32F311-E640-4BF3-8965-C1B313A1D082}"/>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4518C57B-8DF9-456B-BBB2-B0A9EE190FD1}"/>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4907C5C-EBF7-4AE4-BC10-57E2AC92551B}"/>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8152F30D-16FA-45D3-A67E-8D7AE4267778}"/>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6509709-3BBA-4CB8-B294-0EF5E1CE985D}"/>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D5C32439-911E-4649-8246-9244C4B662CC}"/>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7E326209-02EA-42EB-A92D-5A8036E5C30B}"/>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70D8C9DA-F3DE-4138-BB7F-F2118A7E184B}"/>
            </a:ext>
          </a:extLst>
        </xdr:cNvPr>
        <xdr:cNvCxnSpPr/>
      </xdr:nvCxnSpPr>
      <xdr:spPr>
        <a:xfrm flipV="1">
          <a:off x="9429115" y="5565140"/>
          <a:ext cx="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a:extLst>
            <a:ext uri="{FF2B5EF4-FFF2-40B4-BE49-F238E27FC236}">
              <a16:creationId xmlns:a16="http://schemas.microsoft.com/office/drawing/2014/main" id="{43A3B1D8-E36D-4093-A752-F69E638C76CE}"/>
            </a:ext>
          </a:extLst>
        </xdr:cNvPr>
        <xdr:cNvSpPr txBox="1"/>
      </xdr:nvSpPr>
      <xdr:spPr>
        <a:xfrm>
          <a:off x="9467850"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E3D9BCF2-89BD-4D8A-8850-2144400F3E24}"/>
            </a:ext>
          </a:extLst>
        </xdr:cNvPr>
        <xdr:cNvCxnSpPr/>
      </xdr:nvCxnSpPr>
      <xdr:spPr>
        <a:xfrm>
          <a:off x="9359900" y="6817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87C14A64-7B65-4C15-B67B-676283FB1BB7}"/>
            </a:ext>
          </a:extLst>
        </xdr:cNvPr>
        <xdr:cNvSpPr txBox="1"/>
      </xdr:nvSpPr>
      <xdr:spPr>
        <a:xfrm>
          <a:off x="946785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8C68B066-9096-4766-85AD-C9259C956F46}"/>
            </a:ext>
          </a:extLst>
        </xdr:cNvPr>
        <xdr:cNvCxnSpPr/>
      </xdr:nvCxnSpPr>
      <xdr:spPr>
        <a:xfrm>
          <a:off x="9359900" y="5565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6367</xdr:rowOff>
    </xdr:from>
    <xdr:ext cx="469744" cy="259045"/>
    <xdr:sp macro="" textlink="">
      <xdr:nvSpPr>
        <xdr:cNvPr id="117" name="【図書館】&#10;一人当たり面積平均値テキスト">
          <a:extLst>
            <a:ext uri="{FF2B5EF4-FFF2-40B4-BE49-F238E27FC236}">
              <a16:creationId xmlns:a16="http://schemas.microsoft.com/office/drawing/2014/main" id="{4AEBDA7E-6583-466C-9B0C-33FE60A73395}"/>
            </a:ext>
          </a:extLst>
        </xdr:cNvPr>
        <xdr:cNvSpPr txBox="1"/>
      </xdr:nvSpPr>
      <xdr:spPr>
        <a:xfrm>
          <a:off x="9467850" y="6286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BF65E8CF-9D36-4147-BE8B-6D8DF53A89C7}"/>
            </a:ext>
          </a:extLst>
        </xdr:cNvPr>
        <xdr:cNvSpPr/>
      </xdr:nvSpPr>
      <xdr:spPr>
        <a:xfrm>
          <a:off x="9398000" y="6435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00A9DE6C-769D-4802-BA74-5FB2A228961C}"/>
            </a:ext>
          </a:extLst>
        </xdr:cNvPr>
        <xdr:cNvSpPr/>
      </xdr:nvSpPr>
      <xdr:spPr>
        <a:xfrm>
          <a:off x="86360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6D4E8E86-4F1A-4A56-B35B-70C1AE2BFB5B}"/>
            </a:ext>
          </a:extLst>
        </xdr:cNvPr>
        <xdr:cNvSpPr/>
      </xdr:nvSpPr>
      <xdr:spPr>
        <a:xfrm>
          <a:off x="7842250" y="6443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21590</xdr:rowOff>
    </xdr:from>
    <xdr:to>
      <xdr:col>41</xdr:col>
      <xdr:colOff>101600</xdr:colOff>
      <xdr:row>39</xdr:row>
      <xdr:rowOff>123190</xdr:rowOff>
    </xdr:to>
    <xdr:sp macro="" textlink="">
      <xdr:nvSpPr>
        <xdr:cNvPr id="121" name="フローチャート: 判断 120">
          <a:extLst>
            <a:ext uri="{FF2B5EF4-FFF2-40B4-BE49-F238E27FC236}">
              <a16:creationId xmlns:a16="http://schemas.microsoft.com/office/drawing/2014/main" id="{F07C6196-C868-4A24-8E7C-7F7F745CA7A6}"/>
            </a:ext>
          </a:extLst>
        </xdr:cNvPr>
        <xdr:cNvSpPr/>
      </xdr:nvSpPr>
      <xdr:spPr>
        <a:xfrm>
          <a:off x="702945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2" name="フローチャート: 判断 121">
          <a:extLst>
            <a:ext uri="{FF2B5EF4-FFF2-40B4-BE49-F238E27FC236}">
              <a16:creationId xmlns:a16="http://schemas.microsoft.com/office/drawing/2014/main" id="{E31E2BF0-3979-4D3D-A61B-F2E3F6C12665}"/>
            </a:ext>
          </a:extLst>
        </xdr:cNvPr>
        <xdr:cNvSpPr/>
      </xdr:nvSpPr>
      <xdr:spPr>
        <a:xfrm>
          <a:off x="6235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51C219E-F5C8-47E9-941F-290ED28A4DA7}"/>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D2C9739-19C0-4A67-BF29-0B6BA9493F82}"/>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4797CB2-81E9-428A-BAA2-D1D09B5CC283}"/>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18BF0C1-743A-49EB-8DCD-BC46742402B1}"/>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0A35690-CA5D-421D-AA6F-A406B3286F06}"/>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29210</xdr:rowOff>
    </xdr:from>
    <xdr:to>
      <xdr:col>55</xdr:col>
      <xdr:colOff>50800</xdr:colOff>
      <xdr:row>39</xdr:row>
      <xdr:rowOff>130810</xdr:rowOff>
    </xdr:to>
    <xdr:sp macro="" textlink="">
      <xdr:nvSpPr>
        <xdr:cNvPr id="128" name="楕円 127">
          <a:extLst>
            <a:ext uri="{FF2B5EF4-FFF2-40B4-BE49-F238E27FC236}">
              <a16:creationId xmlns:a16="http://schemas.microsoft.com/office/drawing/2014/main" id="{F220B551-49D4-4E75-A719-91618B143388}"/>
            </a:ext>
          </a:extLst>
        </xdr:cNvPr>
        <xdr:cNvSpPr/>
      </xdr:nvSpPr>
      <xdr:spPr>
        <a:xfrm>
          <a:off x="9398000" y="64744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7637</xdr:rowOff>
    </xdr:from>
    <xdr:ext cx="469744" cy="259045"/>
    <xdr:sp macro="" textlink="">
      <xdr:nvSpPr>
        <xdr:cNvPr id="129" name="【図書館】&#10;一人当たり面積該当値テキスト">
          <a:extLst>
            <a:ext uri="{FF2B5EF4-FFF2-40B4-BE49-F238E27FC236}">
              <a16:creationId xmlns:a16="http://schemas.microsoft.com/office/drawing/2014/main" id="{CDC9D0BB-2CB5-4BB4-BDF9-73DEC68633BE}"/>
            </a:ext>
          </a:extLst>
        </xdr:cNvPr>
        <xdr:cNvSpPr txBox="1"/>
      </xdr:nvSpPr>
      <xdr:spPr>
        <a:xfrm>
          <a:off x="9467850"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29210</xdr:rowOff>
    </xdr:from>
    <xdr:to>
      <xdr:col>50</xdr:col>
      <xdr:colOff>165100</xdr:colOff>
      <xdr:row>39</xdr:row>
      <xdr:rowOff>130810</xdr:rowOff>
    </xdr:to>
    <xdr:sp macro="" textlink="">
      <xdr:nvSpPr>
        <xdr:cNvPr id="130" name="楕円 129">
          <a:extLst>
            <a:ext uri="{FF2B5EF4-FFF2-40B4-BE49-F238E27FC236}">
              <a16:creationId xmlns:a16="http://schemas.microsoft.com/office/drawing/2014/main" id="{4F4DBF56-9263-4C09-87BA-D07CCCC16A3F}"/>
            </a:ext>
          </a:extLst>
        </xdr:cNvPr>
        <xdr:cNvSpPr/>
      </xdr:nvSpPr>
      <xdr:spPr>
        <a:xfrm>
          <a:off x="86360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80010</xdr:rowOff>
    </xdr:from>
    <xdr:to>
      <xdr:col>55</xdr:col>
      <xdr:colOff>0</xdr:colOff>
      <xdr:row>39</xdr:row>
      <xdr:rowOff>80010</xdr:rowOff>
    </xdr:to>
    <xdr:cxnSp macro="">
      <xdr:nvCxnSpPr>
        <xdr:cNvPr id="131" name="直線コネクタ 130">
          <a:extLst>
            <a:ext uri="{FF2B5EF4-FFF2-40B4-BE49-F238E27FC236}">
              <a16:creationId xmlns:a16="http://schemas.microsoft.com/office/drawing/2014/main" id="{7E36100E-7723-499C-952B-EE675A78E33E}"/>
            </a:ext>
          </a:extLst>
        </xdr:cNvPr>
        <xdr:cNvCxnSpPr/>
      </xdr:nvCxnSpPr>
      <xdr:spPr>
        <a:xfrm>
          <a:off x="8686800" y="652526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32" name="楕円 131">
          <a:extLst>
            <a:ext uri="{FF2B5EF4-FFF2-40B4-BE49-F238E27FC236}">
              <a16:creationId xmlns:a16="http://schemas.microsoft.com/office/drawing/2014/main" id="{1C69861B-E85D-4154-9351-2FCD7F9969C5}"/>
            </a:ext>
          </a:extLst>
        </xdr:cNvPr>
        <xdr:cNvSpPr/>
      </xdr:nvSpPr>
      <xdr:spPr>
        <a:xfrm>
          <a:off x="7842250" y="64744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80010</xdr:rowOff>
    </xdr:from>
    <xdr:to>
      <xdr:col>50</xdr:col>
      <xdr:colOff>114300</xdr:colOff>
      <xdr:row>39</xdr:row>
      <xdr:rowOff>80010</xdr:rowOff>
    </xdr:to>
    <xdr:cxnSp macro="">
      <xdr:nvCxnSpPr>
        <xdr:cNvPr id="133" name="直線コネクタ 132">
          <a:extLst>
            <a:ext uri="{FF2B5EF4-FFF2-40B4-BE49-F238E27FC236}">
              <a16:creationId xmlns:a16="http://schemas.microsoft.com/office/drawing/2014/main" id="{71F9F9DF-65A9-4687-B65E-7DC08AF5A2F1}"/>
            </a:ext>
          </a:extLst>
        </xdr:cNvPr>
        <xdr:cNvCxnSpPr/>
      </xdr:nvCxnSpPr>
      <xdr:spPr>
        <a:xfrm>
          <a:off x="7886700" y="652526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29210</xdr:rowOff>
    </xdr:from>
    <xdr:to>
      <xdr:col>41</xdr:col>
      <xdr:colOff>101600</xdr:colOff>
      <xdr:row>39</xdr:row>
      <xdr:rowOff>130810</xdr:rowOff>
    </xdr:to>
    <xdr:sp macro="" textlink="">
      <xdr:nvSpPr>
        <xdr:cNvPr id="134" name="楕円 133">
          <a:extLst>
            <a:ext uri="{FF2B5EF4-FFF2-40B4-BE49-F238E27FC236}">
              <a16:creationId xmlns:a16="http://schemas.microsoft.com/office/drawing/2014/main" id="{F8C6AB1B-CC5B-4FB4-9719-203800E0F465}"/>
            </a:ext>
          </a:extLst>
        </xdr:cNvPr>
        <xdr:cNvSpPr/>
      </xdr:nvSpPr>
      <xdr:spPr>
        <a:xfrm>
          <a:off x="702945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80010</xdr:rowOff>
    </xdr:from>
    <xdr:to>
      <xdr:col>45</xdr:col>
      <xdr:colOff>177800</xdr:colOff>
      <xdr:row>39</xdr:row>
      <xdr:rowOff>80010</xdr:rowOff>
    </xdr:to>
    <xdr:cxnSp macro="">
      <xdr:nvCxnSpPr>
        <xdr:cNvPr id="135" name="直線コネクタ 134">
          <a:extLst>
            <a:ext uri="{FF2B5EF4-FFF2-40B4-BE49-F238E27FC236}">
              <a16:creationId xmlns:a16="http://schemas.microsoft.com/office/drawing/2014/main" id="{571FEF01-551B-4563-B780-0054A3A45C6A}"/>
            </a:ext>
          </a:extLst>
        </xdr:cNvPr>
        <xdr:cNvCxnSpPr/>
      </xdr:nvCxnSpPr>
      <xdr:spPr>
        <a:xfrm>
          <a:off x="7080250" y="652526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29210</xdr:rowOff>
    </xdr:from>
    <xdr:to>
      <xdr:col>36</xdr:col>
      <xdr:colOff>165100</xdr:colOff>
      <xdr:row>39</xdr:row>
      <xdr:rowOff>130810</xdr:rowOff>
    </xdr:to>
    <xdr:sp macro="" textlink="">
      <xdr:nvSpPr>
        <xdr:cNvPr id="136" name="楕円 135">
          <a:extLst>
            <a:ext uri="{FF2B5EF4-FFF2-40B4-BE49-F238E27FC236}">
              <a16:creationId xmlns:a16="http://schemas.microsoft.com/office/drawing/2014/main" id="{84BDD9E0-9D9D-40F2-915B-C159C34D83D1}"/>
            </a:ext>
          </a:extLst>
        </xdr:cNvPr>
        <xdr:cNvSpPr/>
      </xdr:nvSpPr>
      <xdr:spPr>
        <a:xfrm>
          <a:off x="62357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80010</xdr:rowOff>
    </xdr:from>
    <xdr:to>
      <xdr:col>41</xdr:col>
      <xdr:colOff>50800</xdr:colOff>
      <xdr:row>39</xdr:row>
      <xdr:rowOff>80010</xdr:rowOff>
    </xdr:to>
    <xdr:cxnSp macro="">
      <xdr:nvCxnSpPr>
        <xdr:cNvPr id="137" name="直線コネクタ 136">
          <a:extLst>
            <a:ext uri="{FF2B5EF4-FFF2-40B4-BE49-F238E27FC236}">
              <a16:creationId xmlns:a16="http://schemas.microsoft.com/office/drawing/2014/main" id="{EAD619D6-8DEE-4B93-95D6-361AFE0A05D1}"/>
            </a:ext>
          </a:extLst>
        </xdr:cNvPr>
        <xdr:cNvCxnSpPr/>
      </xdr:nvCxnSpPr>
      <xdr:spPr>
        <a:xfrm>
          <a:off x="6286500" y="652526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8" name="n_1aveValue【図書館】&#10;一人当たり面積">
          <a:extLst>
            <a:ext uri="{FF2B5EF4-FFF2-40B4-BE49-F238E27FC236}">
              <a16:creationId xmlns:a16="http://schemas.microsoft.com/office/drawing/2014/main" id="{EE433A2B-10BA-4CFF-B214-4E9BD90A75C1}"/>
            </a:ext>
          </a:extLst>
        </xdr:cNvPr>
        <xdr:cNvSpPr txBox="1"/>
      </xdr:nvSpPr>
      <xdr:spPr>
        <a:xfrm>
          <a:off x="845827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39" name="n_2aveValue【図書館】&#10;一人当たり面積">
          <a:extLst>
            <a:ext uri="{FF2B5EF4-FFF2-40B4-BE49-F238E27FC236}">
              <a16:creationId xmlns:a16="http://schemas.microsoft.com/office/drawing/2014/main" id="{44993486-9EB2-4CF2-9741-7271AE0FDE20}"/>
            </a:ext>
          </a:extLst>
        </xdr:cNvPr>
        <xdr:cNvSpPr txBox="1"/>
      </xdr:nvSpPr>
      <xdr:spPr>
        <a:xfrm>
          <a:off x="76772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139717</xdr:rowOff>
    </xdr:from>
    <xdr:ext cx="469744" cy="259045"/>
    <xdr:sp macro="" textlink="">
      <xdr:nvSpPr>
        <xdr:cNvPr id="140" name="n_3aveValue【図書館】&#10;一人当たり面積">
          <a:extLst>
            <a:ext uri="{FF2B5EF4-FFF2-40B4-BE49-F238E27FC236}">
              <a16:creationId xmlns:a16="http://schemas.microsoft.com/office/drawing/2014/main" id="{2FCE7B1E-0F7A-4F22-85B6-881C5CE55B9A}"/>
            </a:ext>
          </a:extLst>
        </xdr:cNvPr>
        <xdr:cNvSpPr txBox="1"/>
      </xdr:nvSpPr>
      <xdr:spPr>
        <a:xfrm>
          <a:off x="68644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137177</xdr:rowOff>
    </xdr:from>
    <xdr:ext cx="469744" cy="259045"/>
    <xdr:sp macro="" textlink="">
      <xdr:nvSpPr>
        <xdr:cNvPr id="141" name="n_4aveValue【図書館】&#10;一人当たり面積">
          <a:extLst>
            <a:ext uri="{FF2B5EF4-FFF2-40B4-BE49-F238E27FC236}">
              <a16:creationId xmlns:a16="http://schemas.microsoft.com/office/drawing/2014/main" id="{DA20B965-140E-4985-801E-CD97D8F27CB2}"/>
            </a:ext>
          </a:extLst>
        </xdr:cNvPr>
        <xdr:cNvSpPr txBox="1"/>
      </xdr:nvSpPr>
      <xdr:spPr>
        <a:xfrm>
          <a:off x="607067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121937</xdr:rowOff>
    </xdr:from>
    <xdr:ext cx="469744" cy="259045"/>
    <xdr:sp macro="" textlink="">
      <xdr:nvSpPr>
        <xdr:cNvPr id="142" name="n_1mainValue【図書館】&#10;一人当たり面積">
          <a:extLst>
            <a:ext uri="{FF2B5EF4-FFF2-40B4-BE49-F238E27FC236}">
              <a16:creationId xmlns:a16="http://schemas.microsoft.com/office/drawing/2014/main" id="{B4D82775-AD8E-4016-AD2C-E6DFF167A9F2}"/>
            </a:ext>
          </a:extLst>
        </xdr:cNvPr>
        <xdr:cNvSpPr txBox="1"/>
      </xdr:nvSpPr>
      <xdr:spPr>
        <a:xfrm>
          <a:off x="845827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121937</xdr:rowOff>
    </xdr:from>
    <xdr:ext cx="469744" cy="259045"/>
    <xdr:sp macro="" textlink="">
      <xdr:nvSpPr>
        <xdr:cNvPr id="143" name="n_2mainValue【図書館】&#10;一人当たり面積">
          <a:extLst>
            <a:ext uri="{FF2B5EF4-FFF2-40B4-BE49-F238E27FC236}">
              <a16:creationId xmlns:a16="http://schemas.microsoft.com/office/drawing/2014/main" id="{8BDDD0EA-64DF-4CEA-9D35-FD3C32E16953}"/>
            </a:ext>
          </a:extLst>
        </xdr:cNvPr>
        <xdr:cNvSpPr txBox="1"/>
      </xdr:nvSpPr>
      <xdr:spPr>
        <a:xfrm>
          <a:off x="76772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121937</xdr:rowOff>
    </xdr:from>
    <xdr:ext cx="469744" cy="259045"/>
    <xdr:sp macro="" textlink="">
      <xdr:nvSpPr>
        <xdr:cNvPr id="144" name="n_3mainValue【図書館】&#10;一人当たり面積">
          <a:extLst>
            <a:ext uri="{FF2B5EF4-FFF2-40B4-BE49-F238E27FC236}">
              <a16:creationId xmlns:a16="http://schemas.microsoft.com/office/drawing/2014/main" id="{B684AFF1-5279-4373-803F-366FF383846E}"/>
            </a:ext>
          </a:extLst>
        </xdr:cNvPr>
        <xdr:cNvSpPr txBox="1"/>
      </xdr:nvSpPr>
      <xdr:spPr>
        <a:xfrm>
          <a:off x="6864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147337</xdr:rowOff>
    </xdr:from>
    <xdr:ext cx="469744" cy="259045"/>
    <xdr:sp macro="" textlink="">
      <xdr:nvSpPr>
        <xdr:cNvPr id="145" name="n_4mainValue【図書館】&#10;一人当たり面積">
          <a:extLst>
            <a:ext uri="{FF2B5EF4-FFF2-40B4-BE49-F238E27FC236}">
              <a16:creationId xmlns:a16="http://schemas.microsoft.com/office/drawing/2014/main" id="{1849872F-81EA-44C6-A735-D069CCE08309}"/>
            </a:ext>
          </a:extLst>
        </xdr:cNvPr>
        <xdr:cNvSpPr txBox="1"/>
      </xdr:nvSpPr>
      <xdr:spPr>
        <a:xfrm>
          <a:off x="607067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30AFA7C-C27B-4B02-8C65-3573670B9373}"/>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733C645-EF1A-45C1-9F97-68B9FC9CFFFE}"/>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FD262CC-B847-4161-8B7C-2EA5366EB98C}"/>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2BCC9BF-9B19-4D42-9C2C-78F0303F8166}"/>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38B5D92-9A4D-4666-B5CB-C6418014E431}"/>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59491EA-70B0-45A7-93F8-7887276FA821}"/>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2D93043-900B-4040-8B58-723898F61AF9}"/>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9B73749-FC97-4EB9-8661-A00CEA0E3695}"/>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6F99F13-3D97-4452-A58B-CEF84A745EE6}"/>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F845698-513D-49F4-B1B9-9E094073B04A}"/>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562F556-A8DA-403D-8D3B-60D50E2813FE}"/>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0ED00CAD-2D07-4576-B028-4F588F69459A}"/>
            </a:ext>
          </a:extLst>
        </xdr:cNvPr>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6C5F4E8A-B0A5-4072-98F1-D2C92FD06273}"/>
            </a:ext>
          </a:extLst>
        </xdr:cNvPr>
        <xdr:cNvSpPr txBox="1"/>
      </xdr:nvSpPr>
      <xdr:spPr>
        <a:xfrm>
          <a:off x="2757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94512150-8FD3-4967-AA0D-431970DFA9B3}"/>
            </a:ext>
          </a:extLst>
        </xdr:cNvPr>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A67A0020-7792-4A0C-9B83-BF11606C3614}"/>
            </a:ext>
          </a:extLst>
        </xdr:cNvPr>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45CBA644-39BE-4C30-8FA6-CA94E4499470}"/>
            </a:ext>
          </a:extLst>
        </xdr:cNvPr>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31794485-13E0-45F6-AC56-F736A53C21CA}"/>
            </a:ext>
          </a:extLst>
        </xdr:cNvPr>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B2EDFDA7-1AC1-4B29-9E8D-2CE02D15C402}"/>
            </a:ext>
          </a:extLst>
        </xdr:cNvPr>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6244AC60-C454-49BB-A97C-C10331A7C17B}"/>
            </a:ext>
          </a:extLst>
        </xdr:cNvPr>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CDF990D9-A6EE-4EB8-921E-CEADD637A0AD}"/>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2D2178E5-73E3-4B30-BEC4-3BDDE2865EB7}"/>
            </a:ext>
          </a:extLst>
        </xdr:cNvPr>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5DEEF8BD-78DC-4E28-93FF-DAB803E475A5}"/>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8" name="直線コネクタ 167">
          <a:extLst>
            <a:ext uri="{FF2B5EF4-FFF2-40B4-BE49-F238E27FC236}">
              <a16:creationId xmlns:a16="http://schemas.microsoft.com/office/drawing/2014/main" id="{84AECD2F-741B-4A36-954A-BBEB10534AE6}"/>
            </a:ext>
          </a:extLst>
        </xdr:cNvPr>
        <xdr:cNvCxnSpPr/>
      </xdr:nvCxnSpPr>
      <xdr:spPr>
        <a:xfrm flipV="1">
          <a:off x="4177665" y="9249664"/>
          <a:ext cx="0" cy="1267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D266A260-9B03-4A9C-8F15-652E3F107C46}"/>
            </a:ext>
          </a:extLst>
        </xdr:cNvPr>
        <xdr:cNvSpPr txBox="1"/>
      </xdr:nvSpPr>
      <xdr:spPr>
        <a:xfrm>
          <a:off x="4216400" y="105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0" name="直線コネクタ 169">
          <a:extLst>
            <a:ext uri="{FF2B5EF4-FFF2-40B4-BE49-F238E27FC236}">
              <a16:creationId xmlns:a16="http://schemas.microsoft.com/office/drawing/2014/main" id="{94944C41-E37C-46A2-8C3E-C14ADCD13EDF}"/>
            </a:ext>
          </a:extLst>
        </xdr:cNvPr>
        <xdr:cNvCxnSpPr/>
      </xdr:nvCxnSpPr>
      <xdr:spPr>
        <a:xfrm>
          <a:off x="4108450" y="10517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DB8F998C-2A75-4AFD-A474-30FC24B3F1DA}"/>
            </a:ext>
          </a:extLst>
        </xdr:cNvPr>
        <xdr:cNvSpPr txBox="1"/>
      </xdr:nvSpPr>
      <xdr:spPr>
        <a:xfrm>
          <a:off x="4216400" y="903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2" name="直線コネクタ 171">
          <a:extLst>
            <a:ext uri="{FF2B5EF4-FFF2-40B4-BE49-F238E27FC236}">
              <a16:creationId xmlns:a16="http://schemas.microsoft.com/office/drawing/2014/main" id="{E6500852-1AEB-4DF2-B404-27FAE6F3A9B6}"/>
            </a:ext>
          </a:extLst>
        </xdr:cNvPr>
        <xdr:cNvCxnSpPr/>
      </xdr:nvCxnSpPr>
      <xdr:spPr>
        <a:xfrm>
          <a:off x="4108450" y="9249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159529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B19A2A54-4BB0-42A3-92F6-22935B480F0B}"/>
            </a:ext>
          </a:extLst>
        </xdr:cNvPr>
        <xdr:cNvSpPr txBox="1"/>
      </xdr:nvSpPr>
      <xdr:spPr>
        <a:xfrm>
          <a:off x="4216400" y="9741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4" name="フローチャート: 判断 173">
          <a:extLst>
            <a:ext uri="{FF2B5EF4-FFF2-40B4-BE49-F238E27FC236}">
              <a16:creationId xmlns:a16="http://schemas.microsoft.com/office/drawing/2014/main" id="{4FFCF49C-8DEA-4FC1-86FD-73390915975F}"/>
            </a:ext>
          </a:extLst>
        </xdr:cNvPr>
        <xdr:cNvSpPr/>
      </xdr:nvSpPr>
      <xdr:spPr>
        <a:xfrm>
          <a:off x="4127500" y="98839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5" name="フローチャート: 判断 174">
          <a:extLst>
            <a:ext uri="{FF2B5EF4-FFF2-40B4-BE49-F238E27FC236}">
              <a16:creationId xmlns:a16="http://schemas.microsoft.com/office/drawing/2014/main" id="{165FA1D5-19DD-4318-B7C4-219C82E1E3CB}"/>
            </a:ext>
          </a:extLst>
        </xdr:cNvPr>
        <xdr:cNvSpPr/>
      </xdr:nvSpPr>
      <xdr:spPr>
        <a:xfrm>
          <a:off x="3384550" y="98404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a:extLst>
            <a:ext uri="{FF2B5EF4-FFF2-40B4-BE49-F238E27FC236}">
              <a16:creationId xmlns:a16="http://schemas.microsoft.com/office/drawing/2014/main" id="{9794DE1B-D38F-4362-BAA2-F4084F0923C0}"/>
            </a:ext>
          </a:extLst>
        </xdr:cNvPr>
        <xdr:cNvSpPr/>
      </xdr:nvSpPr>
      <xdr:spPr>
        <a:xfrm>
          <a:off x="257175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170942</xdr:rowOff>
    </xdr:from>
    <xdr:to>
      <xdr:col>10</xdr:col>
      <xdr:colOff>165100</xdr:colOff>
      <xdr:row>59</xdr:row>
      <xdr:rowOff>101092</xdr:rowOff>
    </xdr:to>
    <xdr:sp macro="" textlink="">
      <xdr:nvSpPr>
        <xdr:cNvPr id="177" name="フローチャート: 判断 176">
          <a:extLst>
            <a:ext uri="{FF2B5EF4-FFF2-40B4-BE49-F238E27FC236}">
              <a16:creationId xmlns:a16="http://schemas.microsoft.com/office/drawing/2014/main" id="{100A1D4C-9F2F-49C1-A31F-097FF0FCF4B5}"/>
            </a:ext>
          </a:extLst>
        </xdr:cNvPr>
        <xdr:cNvSpPr/>
      </xdr:nvSpPr>
      <xdr:spPr>
        <a:xfrm>
          <a:off x="1778000" y="974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150368</xdr:rowOff>
    </xdr:from>
    <xdr:to>
      <xdr:col>6</xdr:col>
      <xdr:colOff>38100</xdr:colOff>
      <xdr:row>59</xdr:row>
      <xdr:rowOff>80518</xdr:rowOff>
    </xdr:to>
    <xdr:sp macro="" textlink="">
      <xdr:nvSpPr>
        <xdr:cNvPr id="178" name="フローチャート: 判断 177">
          <a:extLst>
            <a:ext uri="{FF2B5EF4-FFF2-40B4-BE49-F238E27FC236}">
              <a16:creationId xmlns:a16="http://schemas.microsoft.com/office/drawing/2014/main" id="{DC140D4A-B347-46C3-A47F-F31D686C2FFA}"/>
            </a:ext>
          </a:extLst>
        </xdr:cNvPr>
        <xdr:cNvSpPr/>
      </xdr:nvSpPr>
      <xdr:spPr>
        <a:xfrm>
          <a:off x="984250" y="97325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72F1FA9-FF9A-4FB3-B1C9-51961D451FC1}"/>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CDE70B0-C528-4FCE-A61F-5EE24F11AB0D}"/>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35BD97E-D585-4C0C-B89F-1EF5578E3724}"/>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F96B1EC-7FB6-4FC1-A0B4-510A5445700A}"/>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DE6E0EE-EDC1-487C-B827-9B43DD77C45E}"/>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54356</xdr:rowOff>
    </xdr:from>
    <xdr:to>
      <xdr:col>24</xdr:col>
      <xdr:colOff>114300</xdr:colOff>
      <xdr:row>60</xdr:row>
      <xdr:rowOff>155956</xdr:rowOff>
    </xdr:to>
    <xdr:sp macro="" textlink="">
      <xdr:nvSpPr>
        <xdr:cNvPr id="184" name="楕円 183">
          <a:extLst>
            <a:ext uri="{FF2B5EF4-FFF2-40B4-BE49-F238E27FC236}">
              <a16:creationId xmlns:a16="http://schemas.microsoft.com/office/drawing/2014/main" id="{F2DF0B00-DE4B-4DF9-A2C7-D6764BFA5F7A}"/>
            </a:ext>
          </a:extLst>
        </xdr:cNvPr>
        <xdr:cNvSpPr/>
      </xdr:nvSpPr>
      <xdr:spPr>
        <a:xfrm>
          <a:off x="4127500" y="996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32783</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52B17C53-2171-4BB9-8C60-6E39A9501A99}"/>
            </a:ext>
          </a:extLst>
        </xdr:cNvPr>
        <xdr:cNvSpPr txBox="1"/>
      </xdr:nvSpPr>
      <xdr:spPr>
        <a:xfrm>
          <a:off x="4216400" y="994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xdr:rowOff>
    </xdr:from>
    <xdr:to>
      <xdr:col>20</xdr:col>
      <xdr:colOff>38100</xdr:colOff>
      <xdr:row>60</xdr:row>
      <xdr:rowOff>103378</xdr:rowOff>
    </xdr:to>
    <xdr:sp macro="" textlink="">
      <xdr:nvSpPr>
        <xdr:cNvPr id="186" name="楕円 185">
          <a:extLst>
            <a:ext uri="{FF2B5EF4-FFF2-40B4-BE49-F238E27FC236}">
              <a16:creationId xmlns:a16="http://schemas.microsoft.com/office/drawing/2014/main" id="{978EF690-4F29-4969-A78C-55296EB4D77F}"/>
            </a:ext>
          </a:extLst>
        </xdr:cNvPr>
        <xdr:cNvSpPr/>
      </xdr:nvSpPr>
      <xdr:spPr>
        <a:xfrm>
          <a:off x="3384550" y="99141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52578</xdr:rowOff>
    </xdr:from>
    <xdr:to>
      <xdr:col>24</xdr:col>
      <xdr:colOff>63500</xdr:colOff>
      <xdr:row>60</xdr:row>
      <xdr:rowOff>105156</xdr:rowOff>
    </xdr:to>
    <xdr:cxnSp macro="">
      <xdr:nvCxnSpPr>
        <xdr:cNvPr id="187" name="直線コネクタ 186">
          <a:extLst>
            <a:ext uri="{FF2B5EF4-FFF2-40B4-BE49-F238E27FC236}">
              <a16:creationId xmlns:a16="http://schemas.microsoft.com/office/drawing/2014/main" id="{DA908B6C-6930-4784-AAFD-CF1FB8DE9EF4}"/>
            </a:ext>
          </a:extLst>
        </xdr:cNvPr>
        <xdr:cNvCxnSpPr/>
      </xdr:nvCxnSpPr>
      <xdr:spPr>
        <a:xfrm>
          <a:off x="3429000" y="9964928"/>
          <a:ext cx="7493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93218</xdr:rowOff>
    </xdr:from>
    <xdr:to>
      <xdr:col>15</xdr:col>
      <xdr:colOff>101600</xdr:colOff>
      <xdr:row>60</xdr:row>
      <xdr:rowOff>23368</xdr:rowOff>
    </xdr:to>
    <xdr:sp macro="" textlink="">
      <xdr:nvSpPr>
        <xdr:cNvPr id="188" name="楕円 187">
          <a:extLst>
            <a:ext uri="{FF2B5EF4-FFF2-40B4-BE49-F238E27FC236}">
              <a16:creationId xmlns:a16="http://schemas.microsoft.com/office/drawing/2014/main" id="{F4756B6F-BEFB-484E-B817-C8B45D237A6A}"/>
            </a:ext>
          </a:extLst>
        </xdr:cNvPr>
        <xdr:cNvSpPr/>
      </xdr:nvSpPr>
      <xdr:spPr>
        <a:xfrm>
          <a:off x="2571750" y="98404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144018</xdr:rowOff>
    </xdr:from>
    <xdr:to>
      <xdr:col>19</xdr:col>
      <xdr:colOff>177800</xdr:colOff>
      <xdr:row>60</xdr:row>
      <xdr:rowOff>52578</xdr:rowOff>
    </xdr:to>
    <xdr:cxnSp macro="">
      <xdr:nvCxnSpPr>
        <xdr:cNvPr id="189" name="直線コネクタ 188">
          <a:extLst>
            <a:ext uri="{FF2B5EF4-FFF2-40B4-BE49-F238E27FC236}">
              <a16:creationId xmlns:a16="http://schemas.microsoft.com/office/drawing/2014/main" id="{25421E26-F321-4465-8B51-B94B960CA83E}"/>
            </a:ext>
          </a:extLst>
        </xdr:cNvPr>
        <xdr:cNvCxnSpPr/>
      </xdr:nvCxnSpPr>
      <xdr:spPr>
        <a:xfrm>
          <a:off x="2622550" y="9891268"/>
          <a:ext cx="80645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40640</xdr:rowOff>
    </xdr:from>
    <xdr:to>
      <xdr:col>10</xdr:col>
      <xdr:colOff>165100</xdr:colOff>
      <xdr:row>59</xdr:row>
      <xdr:rowOff>142240</xdr:rowOff>
    </xdr:to>
    <xdr:sp macro="" textlink="">
      <xdr:nvSpPr>
        <xdr:cNvPr id="190" name="楕円 189">
          <a:extLst>
            <a:ext uri="{FF2B5EF4-FFF2-40B4-BE49-F238E27FC236}">
              <a16:creationId xmlns:a16="http://schemas.microsoft.com/office/drawing/2014/main" id="{35E2F5E0-8561-40C8-B1BE-29029168D33C}"/>
            </a:ext>
          </a:extLst>
        </xdr:cNvPr>
        <xdr:cNvSpPr/>
      </xdr:nvSpPr>
      <xdr:spPr>
        <a:xfrm>
          <a:off x="1778000" y="97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91440</xdr:rowOff>
    </xdr:from>
    <xdr:to>
      <xdr:col>15</xdr:col>
      <xdr:colOff>50800</xdr:colOff>
      <xdr:row>59</xdr:row>
      <xdr:rowOff>144018</xdr:rowOff>
    </xdr:to>
    <xdr:cxnSp macro="">
      <xdr:nvCxnSpPr>
        <xdr:cNvPr id="191" name="直線コネクタ 190">
          <a:extLst>
            <a:ext uri="{FF2B5EF4-FFF2-40B4-BE49-F238E27FC236}">
              <a16:creationId xmlns:a16="http://schemas.microsoft.com/office/drawing/2014/main" id="{AD41FAD7-4970-4944-A914-AA8F4254F877}"/>
            </a:ext>
          </a:extLst>
        </xdr:cNvPr>
        <xdr:cNvCxnSpPr/>
      </xdr:nvCxnSpPr>
      <xdr:spPr>
        <a:xfrm>
          <a:off x="1828800" y="9838690"/>
          <a:ext cx="79375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29210</xdr:rowOff>
    </xdr:from>
    <xdr:to>
      <xdr:col>6</xdr:col>
      <xdr:colOff>38100</xdr:colOff>
      <xdr:row>59</xdr:row>
      <xdr:rowOff>130810</xdr:rowOff>
    </xdr:to>
    <xdr:sp macro="" textlink="">
      <xdr:nvSpPr>
        <xdr:cNvPr id="192" name="楕円 191">
          <a:extLst>
            <a:ext uri="{FF2B5EF4-FFF2-40B4-BE49-F238E27FC236}">
              <a16:creationId xmlns:a16="http://schemas.microsoft.com/office/drawing/2014/main" id="{B8601C52-494B-47E5-82D2-21F2D4339500}"/>
            </a:ext>
          </a:extLst>
        </xdr:cNvPr>
        <xdr:cNvSpPr/>
      </xdr:nvSpPr>
      <xdr:spPr>
        <a:xfrm>
          <a:off x="984250" y="97764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80010</xdr:rowOff>
    </xdr:from>
    <xdr:to>
      <xdr:col>10</xdr:col>
      <xdr:colOff>114300</xdr:colOff>
      <xdr:row>59</xdr:row>
      <xdr:rowOff>91440</xdr:rowOff>
    </xdr:to>
    <xdr:cxnSp macro="">
      <xdr:nvCxnSpPr>
        <xdr:cNvPr id="193" name="直線コネクタ 192">
          <a:extLst>
            <a:ext uri="{FF2B5EF4-FFF2-40B4-BE49-F238E27FC236}">
              <a16:creationId xmlns:a16="http://schemas.microsoft.com/office/drawing/2014/main" id="{D427179F-87DC-4C82-9C76-77018A737C12}"/>
            </a:ext>
          </a:extLst>
        </xdr:cNvPr>
        <xdr:cNvCxnSpPr/>
      </xdr:nvCxnSpPr>
      <xdr:spPr>
        <a:xfrm>
          <a:off x="1028700" y="9827260"/>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39895</xdr:rowOff>
    </xdr:from>
    <xdr:ext cx="405111" cy="259045"/>
    <xdr:sp macro="" textlink="">
      <xdr:nvSpPr>
        <xdr:cNvPr id="194" name="n_1aveValue【体育館・プール】&#10;有形固定資産減価償却率">
          <a:extLst>
            <a:ext uri="{FF2B5EF4-FFF2-40B4-BE49-F238E27FC236}">
              <a16:creationId xmlns:a16="http://schemas.microsoft.com/office/drawing/2014/main" id="{69166308-701B-428D-A04E-855125C94AC2}"/>
            </a:ext>
          </a:extLst>
        </xdr:cNvPr>
        <xdr:cNvSpPr txBox="1"/>
      </xdr:nvSpPr>
      <xdr:spPr>
        <a:xfrm>
          <a:off x="3239144" y="962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195" name="n_2aveValue【体育館・プール】&#10;有形固定資産減価償却率">
          <a:extLst>
            <a:ext uri="{FF2B5EF4-FFF2-40B4-BE49-F238E27FC236}">
              <a16:creationId xmlns:a16="http://schemas.microsoft.com/office/drawing/2014/main" id="{F89AA396-54EA-42C6-9E6C-1725D2A1584D}"/>
            </a:ext>
          </a:extLst>
        </xdr:cNvPr>
        <xdr:cNvSpPr txBox="1"/>
      </xdr:nvSpPr>
      <xdr:spPr>
        <a:xfrm>
          <a:off x="24390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117619</xdr:rowOff>
    </xdr:from>
    <xdr:ext cx="405111" cy="259045"/>
    <xdr:sp macro="" textlink="">
      <xdr:nvSpPr>
        <xdr:cNvPr id="196" name="n_3aveValue【体育館・プール】&#10;有形固定資産減価償却率">
          <a:extLst>
            <a:ext uri="{FF2B5EF4-FFF2-40B4-BE49-F238E27FC236}">
              <a16:creationId xmlns:a16="http://schemas.microsoft.com/office/drawing/2014/main" id="{CE975DA3-A59E-451B-9BC5-B4DE1762F527}"/>
            </a:ext>
          </a:extLst>
        </xdr:cNvPr>
        <xdr:cNvSpPr txBox="1"/>
      </xdr:nvSpPr>
      <xdr:spPr>
        <a:xfrm>
          <a:off x="1645294" y="9534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97045</xdr:rowOff>
    </xdr:from>
    <xdr:ext cx="405111" cy="259045"/>
    <xdr:sp macro="" textlink="">
      <xdr:nvSpPr>
        <xdr:cNvPr id="197" name="n_4aveValue【体育館・プール】&#10;有形固定資産減価償却率">
          <a:extLst>
            <a:ext uri="{FF2B5EF4-FFF2-40B4-BE49-F238E27FC236}">
              <a16:creationId xmlns:a16="http://schemas.microsoft.com/office/drawing/2014/main" id="{6BE922A7-716B-4C6A-A863-E4A600A3008B}"/>
            </a:ext>
          </a:extLst>
        </xdr:cNvPr>
        <xdr:cNvSpPr txBox="1"/>
      </xdr:nvSpPr>
      <xdr:spPr>
        <a:xfrm>
          <a:off x="851544" y="951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94505</xdr:rowOff>
    </xdr:from>
    <xdr:ext cx="405111" cy="259045"/>
    <xdr:sp macro="" textlink="">
      <xdr:nvSpPr>
        <xdr:cNvPr id="198" name="n_1mainValue【体育館・プール】&#10;有形固定資産減価償却率">
          <a:extLst>
            <a:ext uri="{FF2B5EF4-FFF2-40B4-BE49-F238E27FC236}">
              <a16:creationId xmlns:a16="http://schemas.microsoft.com/office/drawing/2014/main" id="{421B8C8B-5E75-4789-BD81-D5B890E69827}"/>
            </a:ext>
          </a:extLst>
        </xdr:cNvPr>
        <xdr:cNvSpPr txBox="1"/>
      </xdr:nvSpPr>
      <xdr:spPr>
        <a:xfrm>
          <a:off x="3239144" y="1000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14495</xdr:rowOff>
    </xdr:from>
    <xdr:ext cx="405111" cy="259045"/>
    <xdr:sp macro="" textlink="">
      <xdr:nvSpPr>
        <xdr:cNvPr id="199" name="n_2mainValue【体育館・プール】&#10;有形固定資産減価償却率">
          <a:extLst>
            <a:ext uri="{FF2B5EF4-FFF2-40B4-BE49-F238E27FC236}">
              <a16:creationId xmlns:a16="http://schemas.microsoft.com/office/drawing/2014/main" id="{4D501481-C164-4305-9828-920F63876DC2}"/>
            </a:ext>
          </a:extLst>
        </xdr:cNvPr>
        <xdr:cNvSpPr txBox="1"/>
      </xdr:nvSpPr>
      <xdr:spPr>
        <a:xfrm>
          <a:off x="24390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133367</xdr:rowOff>
    </xdr:from>
    <xdr:ext cx="405111" cy="259045"/>
    <xdr:sp macro="" textlink="">
      <xdr:nvSpPr>
        <xdr:cNvPr id="200" name="n_3mainValue【体育館・プール】&#10;有形固定資産減価償却率">
          <a:extLst>
            <a:ext uri="{FF2B5EF4-FFF2-40B4-BE49-F238E27FC236}">
              <a16:creationId xmlns:a16="http://schemas.microsoft.com/office/drawing/2014/main" id="{5408FAB2-4158-4B65-87AC-DE6533528F1B}"/>
            </a:ext>
          </a:extLst>
        </xdr:cNvPr>
        <xdr:cNvSpPr txBox="1"/>
      </xdr:nvSpPr>
      <xdr:spPr>
        <a:xfrm>
          <a:off x="1645294" y="9880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121937</xdr:rowOff>
    </xdr:from>
    <xdr:ext cx="405111" cy="259045"/>
    <xdr:sp macro="" textlink="">
      <xdr:nvSpPr>
        <xdr:cNvPr id="201" name="n_4mainValue【体育館・プール】&#10;有形固定資産減価償却率">
          <a:extLst>
            <a:ext uri="{FF2B5EF4-FFF2-40B4-BE49-F238E27FC236}">
              <a16:creationId xmlns:a16="http://schemas.microsoft.com/office/drawing/2014/main" id="{FB3C7819-B7BC-4A0E-9FFC-462CAF6B2CCA}"/>
            </a:ext>
          </a:extLst>
        </xdr:cNvPr>
        <xdr:cNvSpPr txBox="1"/>
      </xdr:nvSpPr>
      <xdr:spPr>
        <a:xfrm>
          <a:off x="851544" y="986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4DAC5271-4E0A-4C49-81DE-6264CC688664}"/>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D86B766C-DCFA-44F5-AACB-089E62A3127D}"/>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AC628E47-9893-4867-8AAD-97DE4B106934}"/>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3B061CD9-6B98-4AA5-9EAB-D6EA390965BC}"/>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B8BAB710-812A-4C3C-8137-8707ED0A5CBF}"/>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949153FF-BC0A-4EC7-A21B-E9C788C56094}"/>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3A486A60-883E-4425-8881-7034F8060FDA}"/>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3E1D1912-6B7E-426A-A181-D3BB98A3142D}"/>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078412B7-016F-4C0A-B33B-7C304D2052B2}"/>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C634FC36-DE7C-4958-8F19-62763694EB64}"/>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4639D80C-0FAD-4A04-9585-28D610B02159}"/>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48363A6E-C1E7-4448-B1C9-A67B69EEB81D}"/>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542E23A9-F81B-48BF-A69D-B4A3347CB099}"/>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77C2522B-496F-4823-B8A2-FCC3C980E72A}"/>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08B1E74B-01B1-4031-8083-491B907CD427}"/>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6355DA70-AD81-4F54-8218-87554BE4D3AA}"/>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5133D8AB-011E-4E43-8734-302A487BF7C2}"/>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FD65D334-050C-41B1-AD5A-0884ADDBF236}"/>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49D2D755-6E64-4499-AC90-14468821C77E}"/>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416543D2-CEB2-4206-81D2-69AACD5B03D8}"/>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D2FB4745-FD1E-4998-B591-E4508BEA903B}"/>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EC4C5038-73E3-4AAA-BAD1-F2E2669EE7B1}"/>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4843F310-A3EA-498D-8C2D-279552E9BE05}"/>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a:extLst>
            <a:ext uri="{FF2B5EF4-FFF2-40B4-BE49-F238E27FC236}">
              <a16:creationId xmlns:a16="http://schemas.microsoft.com/office/drawing/2014/main" id="{4EA400BE-1C5F-4055-AB74-3BAF7E5C0AF7}"/>
            </a:ext>
          </a:extLst>
        </xdr:cNvPr>
        <xdr:cNvCxnSpPr/>
      </xdr:nvCxnSpPr>
      <xdr:spPr>
        <a:xfrm flipV="1">
          <a:off x="9429115" y="9224010"/>
          <a:ext cx="0" cy="125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6" name="【体育館・プール】&#10;一人当たり面積最小値テキスト">
          <a:extLst>
            <a:ext uri="{FF2B5EF4-FFF2-40B4-BE49-F238E27FC236}">
              <a16:creationId xmlns:a16="http://schemas.microsoft.com/office/drawing/2014/main" id="{F3A2E2BF-34DF-4FF4-A3FD-6CE0F0775F57}"/>
            </a:ext>
          </a:extLst>
        </xdr:cNvPr>
        <xdr:cNvSpPr txBox="1"/>
      </xdr:nvSpPr>
      <xdr:spPr>
        <a:xfrm>
          <a:off x="9467850" y="1048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a:extLst>
            <a:ext uri="{FF2B5EF4-FFF2-40B4-BE49-F238E27FC236}">
              <a16:creationId xmlns:a16="http://schemas.microsoft.com/office/drawing/2014/main" id="{AC56A3DA-8E3B-49B6-91FA-D85A47096EF0}"/>
            </a:ext>
          </a:extLst>
        </xdr:cNvPr>
        <xdr:cNvCxnSpPr/>
      </xdr:nvCxnSpPr>
      <xdr:spPr>
        <a:xfrm>
          <a:off x="9359900" y="104781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8" name="【体育館・プール】&#10;一人当たり面積最大値テキスト">
          <a:extLst>
            <a:ext uri="{FF2B5EF4-FFF2-40B4-BE49-F238E27FC236}">
              <a16:creationId xmlns:a16="http://schemas.microsoft.com/office/drawing/2014/main" id="{D569C6EA-517B-4704-AC78-D2D7A6119C50}"/>
            </a:ext>
          </a:extLst>
        </xdr:cNvPr>
        <xdr:cNvSpPr txBox="1"/>
      </xdr:nvSpPr>
      <xdr:spPr>
        <a:xfrm>
          <a:off x="9467850" y="900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a:extLst>
            <a:ext uri="{FF2B5EF4-FFF2-40B4-BE49-F238E27FC236}">
              <a16:creationId xmlns:a16="http://schemas.microsoft.com/office/drawing/2014/main" id="{EB64B3BC-03FF-4666-98A3-D1F8F2610DF1}"/>
            </a:ext>
          </a:extLst>
        </xdr:cNvPr>
        <xdr:cNvCxnSpPr/>
      </xdr:nvCxnSpPr>
      <xdr:spPr>
        <a:xfrm>
          <a:off x="9359900" y="92240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36212</xdr:rowOff>
    </xdr:from>
    <xdr:ext cx="469744" cy="259045"/>
    <xdr:sp macro="" textlink="">
      <xdr:nvSpPr>
        <xdr:cNvPr id="230" name="【体育館・プール】&#10;一人当たり面積平均値テキスト">
          <a:extLst>
            <a:ext uri="{FF2B5EF4-FFF2-40B4-BE49-F238E27FC236}">
              <a16:creationId xmlns:a16="http://schemas.microsoft.com/office/drawing/2014/main" id="{F09D4E10-CD87-4C14-9BA7-7C0EFF0731F1}"/>
            </a:ext>
          </a:extLst>
        </xdr:cNvPr>
        <xdr:cNvSpPr txBox="1"/>
      </xdr:nvSpPr>
      <xdr:spPr>
        <a:xfrm>
          <a:off x="9467850" y="10113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a:extLst>
            <a:ext uri="{FF2B5EF4-FFF2-40B4-BE49-F238E27FC236}">
              <a16:creationId xmlns:a16="http://schemas.microsoft.com/office/drawing/2014/main" id="{D24462DE-FFB6-42DE-9F90-E4A2DBD43216}"/>
            </a:ext>
          </a:extLst>
        </xdr:cNvPr>
        <xdr:cNvSpPr/>
      </xdr:nvSpPr>
      <xdr:spPr>
        <a:xfrm>
          <a:off x="9398000" y="101352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a:extLst>
            <a:ext uri="{FF2B5EF4-FFF2-40B4-BE49-F238E27FC236}">
              <a16:creationId xmlns:a16="http://schemas.microsoft.com/office/drawing/2014/main" id="{93B9F0F5-F4EF-4369-956D-A7B3047BC284}"/>
            </a:ext>
          </a:extLst>
        </xdr:cNvPr>
        <xdr:cNvSpPr/>
      </xdr:nvSpPr>
      <xdr:spPr>
        <a:xfrm>
          <a:off x="8636000" y="101580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6B51F0ED-C26C-464A-A25F-93437173A628}"/>
            </a:ext>
          </a:extLst>
        </xdr:cNvPr>
        <xdr:cNvSpPr/>
      </xdr:nvSpPr>
      <xdr:spPr>
        <a:xfrm>
          <a:off x="7842250" y="10167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34" name="フローチャート: 判断 233">
          <a:extLst>
            <a:ext uri="{FF2B5EF4-FFF2-40B4-BE49-F238E27FC236}">
              <a16:creationId xmlns:a16="http://schemas.microsoft.com/office/drawing/2014/main" id="{011A023E-9B93-4107-A016-7FCC1B5D1F10}"/>
            </a:ext>
          </a:extLst>
        </xdr:cNvPr>
        <xdr:cNvSpPr/>
      </xdr:nvSpPr>
      <xdr:spPr>
        <a:xfrm>
          <a:off x="7029450" y="1030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5" name="フローチャート: 判断 234">
          <a:extLst>
            <a:ext uri="{FF2B5EF4-FFF2-40B4-BE49-F238E27FC236}">
              <a16:creationId xmlns:a16="http://schemas.microsoft.com/office/drawing/2014/main" id="{0D1DCE7A-7901-4DDE-A8A5-22FEB22E2D5D}"/>
            </a:ext>
          </a:extLst>
        </xdr:cNvPr>
        <xdr:cNvSpPr/>
      </xdr:nvSpPr>
      <xdr:spPr>
        <a:xfrm>
          <a:off x="62357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AC82218C-BCB1-441F-A97A-E401FB411454}"/>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A1143F1-B566-4F53-BD12-3C076ED499C1}"/>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555B8BA-5893-4BC3-8DA7-D3794C7E990E}"/>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264FACF-7420-40C0-AAC0-83D2FF33FA27}"/>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34140AD-2E3A-434F-9E4D-84FEF5114E65}"/>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151130</xdr:rowOff>
    </xdr:from>
    <xdr:to>
      <xdr:col>55</xdr:col>
      <xdr:colOff>50800</xdr:colOff>
      <xdr:row>60</xdr:row>
      <xdr:rowOff>81280</xdr:rowOff>
    </xdr:to>
    <xdr:sp macro="" textlink="">
      <xdr:nvSpPr>
        <xdr:cNvPr id="241" name="楕円 240">
          <a:extLst>
            <a:ext uri="{FF2B5EF4-FFF2-40B4-BE49-F238E27FC236}">
              <a16:creationId xmlns:a16="http://schemas.microsoft.com/office/drawing/2014/main" id="{5DFBF2A3-87ED-4BE2-87CF-4EFE88D93015}"/>
            </a:ext>
          </a:extLst>
        </xdr:cNvPr>
        <xdr:cNvSpPr/>
      </xdr:nvSpPr>
      <xdr:spPr>
        <a:xfrm>
          <a:off x="9398000" y="98983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2557</xdr:rowOff>
    </xdr:from>
    <xdr:ext cx="469744" cy="259045"/>
    <xdr:sp macro="" textlink="">
      <xdr:nvSpPr>
        <xdr:cNvPr id="242" name="【体育館・プール】&#10;一人当たり面積該当値テキスト">
          <a:extLst>
            <a:ext uri="{FF2B5EF4-FFF2-40B4-BE49-F238E27FC236}">
              <a16:creationId xmlns:a16="http://schemas.microsoft.com/office/drawing/2014/main" id="{FA8B25C7-E561-48F6-9710-5CDDDA36AA0C}"/>
            </a:ext>
          </a:extLst>
        </xdr:cNvPr>
        <xdr:cNvSpPr txBox="1"/>
      </xdr:nvSpPr>
      <xdr:spPr>
        <a:xfrm>
          <a:off x="9467850" y="974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141605</xdr:rowOff>
    </xdr:from>
    <xdr:to>
      <xdr:col>50</xdr:col>
      <xdr:colOff>165100</xdr:colOff>
      <xdr:row>60</xdr:row>
      <xdr:rowOff>71755</xdr:rowOff>
    </xdr:to>
    <xdr:sp macro="" textlink="">
      <xdr:nvSpPr>
        <xdr:cNvPr id="243" name="楕円 242">
          <a:extLst>
            <a:ext uri="{FF2B5EF4-FFF2-40B4-BE49-F238E27FC236}">
              <a16:creationId xmlns:a16="http://schemas.microsoft.com/office/drawing/2014/main" id="{80EDE99B-1637-4448-B488-0ADB50824110}"/>
            </a:ext>
          </a:extLst>
        </xdr:cNvPr>
        <xdr:cNvSpPr/>
      </xdr:nvSpPr>
      <xdr:spPr>
        <a:xfrm>
          <a:off x="8636000" y="98888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20955</xdr:rowOff>
    </xdr:from>
    <xdr:to>
      <xdr:col>55</xdr:col>
      <xdr:colOff>0</xdr:colOff>
      <xdr:row>60</xdr:row>
      <xdr:rowOff>30480</xdr:rowOff>
    </xdr:to>
    <xdr:cxnSp macro="">
      <xdr:nvCxnSpPr>
        <xdr:cNvPr id="244" name="直線コネクタ 243">
          <a:extLst>
            <a:ext uri="{FF2B5EF4-FFF2-40B4-BE49-F238E27FC236}">
              <a16:creationId xmlns:a16="http://schemas.microsoft.com/office/drawing/2014/main" id="{C8F76E57-47C9-44D3-8D4D-A8AD6FFDCFA0}"/>
            </a:ext>
          </a:extLst>
        </xdr:cNvPr>
        <xdr:cNvCxnSpPr/>
      </xdr:nvCxnSpPr>
      <xdr:spPr>
        <a:xfrm>
          <a:off x="8686800" y="9933305"/>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170180</xdr:rowOff>
    </xdr:from>
    <xdr:to>
      <xdr:col>46</xdr:col>
      <xdr:colOff>38100</xdr:colOff>
      <xdr:row>62</xdr:row>
      <xdr:rowOff>100330</xdr:rowOff>
    </xdr:to>
    <xdr:sp macro="" textlink="">
      <xdr:nvSpPr>
        <xdr:cNvPr id="245" name="楕円 244">
          <a:extLst>
            <a:ext uri="{FF2B5EF4-FFF2-40B4-BE49-F238E27FC236}">
              <a16:creationId xmlns:a16="http://schemas.microsoft.com/office/drawing/2014/main" id="{A499D910-3BED-414F-A285-7D8FF630B32F}"/>
            </a:ext>
          </a:extLst>
        </xdr:cNvPr>
        <xdr:cNvSpPr/>
      </xdr:nvSpPr>
      <xdr:spPr>
        <a:xfrm>
          <a:off x="7842250" y="10241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20955</xdr:rowOff>
    </xdr:from>
    <xdr:to>
      <xdr:col>50</xdr:col>
      <xdr:colOff>114300</xdr:colOff>
      <xdr:row>62</xdr:row>
      <xdr:rowOff>49530</xdr:rowOff>
    </xdr:to>
    <xdr:cxnSp macro="">
      <xdr:nvCxnSpPr>
        <xdr:cNvPr id="246" name="直線コネクタ 245">
          <a:extLst>
            <a:ext uri="{FF2B5EF4-FFF2-40B4-BE49-F238E27FC236}">
              <a16:creationId xmlns:a16="http://schemas.microsoft.com/office/drawing/2014/main" id="{BC66398B-36C8-4B1E-B4D3-11E83070FFB4}"/>
            </a:ext>
          </a:extLst>
        </xdr:cNvPr>
        <xdr:cNvCxnSpPr/>
      </xdr:nvCxnSpPr>
      <xdr:spPr>
        <a:xfrm flipV="1">
          <a:off x="7886700" y="9933305"/>
          <a:ext cx="800100" cy="35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2540</xdr:rowOff>
    </xdr:from>
    <xdr:to>
      <xdr:col>41</xdr:col>
      <xdr:colOff>101600</xdr:colOff>
      <xdr:row>62</xdr:row>
      <xdr:rowOff>104140</xdr:rowOff>
    </xdr:to>
    <xdr:sp macro="" textlink="">
      <xdr:nvSpPr>
        <xdr:cNvPr id="247" name="楕円 246">
          <a:extLst>
            <a:ext uri="{FF2B5EF4-FFF2-40B4-BE49-F238E27FC236}">
              <a16:creationId xmlns:a16="http://schemas.microsoft.com/office/drawing/2014/main" id="{ECDA0BAE-CE9E-404F-926B-3305276900B8}"/>
            </a:ext>
          </a:extLst>
        </xdr:cNvPr>
        <xdr:cNvSpPr/>
      </xdr:nvSpPr>
      <xdr:spPr>
        <a:xfrm>
          <a:off x="7029450" y="1024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49530</xdr:rowOff>
    </xdr:from>
    <xdr:to>
      <xdr:col>45</xdr:col>
      <xdr:colOff>177800</xdr:colOff>
      <xdr:row>62</xdr:row>
      <xdr:rowOff>53340</xdr:rowOff>
    </xdr:to>
    <xdr:cxnSp macro="">
      <xdr:nvCxnSpPr>
        <xdr:cNvPr id="248" name="直線コネクタ 247">
          <a:extLst>
            <a:ext uri="{FF2B5EF4-FFF2-40B4-BE49-F238E27FC236}">
              <a16:creationId xmlns:a16="http://schemas.microsoft.com/office/drawing/2014/main" id="{02414E06-DE5D-43FA-B8B6-34FD848BA533}"/>
            </a:ext>
          </a:extLst>
        </xdr:cNvPr>
        <xdr:cNvCxnSpPr/>
      </xdr:nvCxnSpPr>
      <xdr:spPr>
        <a:xfrm flipV="1">
          <a:off x="7080250" y="1029208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2540</xdr:rowOff>
    </xdr:from>
    <xdr:to>
      <xdr:col>36</xdr:col>
      <xdr:colOff>165100</xdr:colOff>
      <xdr:row>62</xdr:row>
      <xdr:rowOff>104140</xdr:rowOff>
    </xdr:to>
    <xdr:sp macro="" textlink="">
      <xdr:nvSpPr>
        <xdr:cNvPr id="249" name="楕円 248">
          <a:extLst>
            <a:ext uri="{FF2B5EF4-FFF2-40B4-BE49-F238E27FC236}">
              <a16:creationId xmlns:a16="http://schemas.microsoft.com/office/drawing/2014/main" id="{7F693F42-5EC5-4368-920B-A1030FDBD0CA}"/>
            </a:ext>
          </a:extLst>
        </xdr:cNvPr>
        <xdr:cNvSpPr/>
      </xdr:nvSpPr>
      <xdr:spPr>
        <a:xfrm>
          <a:off x="6235700" y="1024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53340</xdr:rowOff>
    </xdr:from>
    <xdr:to>
      <xdr:col>41</xdr:col>
      <xdr:colOff>50800</xdr:colOff>
      <xdr:row>62</xdr:row>
      <xdr:rowOff>53340</xdr:rowOff>
    </xdr:to>
    <xdr:cxnSp macro="">
      <xdr:nvCxnSpPr>
        <xdr:cNvPr id="250" name="直線コネクタ 249">
          <a:extLst>
            <a:ext uri="{FF2B5EF4-FFF2-40B4-BE49-F238E27FC236}">
              <a16:creationId xmlns:a16="http://schemas.microsoft.com/office/drawing/2014/main" id="{80D997D4-6D53-423D-BAFB-3D1F8B9174E4}"/>
            </a:ext>
          </a:extLst>
        </xdr:cNvPr>
        <xdr:cNvCxnSpPr/>
      </xdr:nvCxnSpPr>
      <xdr:spPr>
        <a:xfrm>
          <a:off x="6286500" y="1029589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1922</xdr:rowOff>
    </xdr:from>
    <xdr:ext cx="469744" cy="259045"/>
    <xdr:sp macro="" textlink="">
      <xdr:nvSpPr>
        <xdr:cNvPr id="251" name="n_1aveValue【体育館・プール】&#10;一人当たり面積">
          <a:extLst>
            <a:ext uri="{FF2B5EF4-FFF2-40B4-BE49-F238E27FC236}">
              <a16:creationId xmlns:a16="http://schemas.microsoft.com/office/drawing/2014/main" id="{555C2C01-40D1-473B-8615-E4900E2BB302}"/>
            </a:ext>
          </a:extLst>
        </xdr:cNvPr>
        <xdr:cNvSpPr txBox="1"/>
      </xdr:nvSpPr>
      <xdr:spPr>
        <a:xfrm>
          <a:off x="8458277" y="1024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a:extLst>
            <a:ext uri="{FF2B5EF4-FFF2-40B4-BE49-F238E27FC236}">
              <a16:creationId xmlns:a16="http://schemas.microsoft.com/office/drawing/2014/main" id="{5C59ABAB-34B9-4288-BAB6-A4924BBCC07E}"/>
            </a:ext>
          </a:extLst>
        </xdr:cNvPr>
        <xdr:cNvSpPr txBox="1"/>
      </xdr:nvSpPr>
      <xdr:spPr>
        <a:xfrm>
          <a:off x="7677227" y="994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3" name="n_3aveValue【体育館・プール】&#10;一人当たり面積">
          <a:extLst>
            <a:ext uri="{FF2B5EF4-FFF2-40B4-BE49-F238E27FC236}">
              <a16:creationId xmlns:a16="http://schemas.microsoft.com/office/drawing/2014/main" id="{0185185D-3EA7-4D9B-B0E6-A3B065C1D79F}"/>
            </a:ext>
          </a:extLst>
        </xdr:cNvPr>
        <xdr:cNvSpPr txBox="1"/>
      </xdr:nvSpPr>
      <xdr:spPr>
        <a:xfrm>
          <a:off x="6864427" y="1039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54" name="n_4aveValue【体育館・プール】&#10;一人当たり面積">
          <a:extLst>
            <a:ext uri="{FF2B5EF4-FFF2-40B4-BE49-F238E27FC236}">
              <a16:creationId xmlns:a16="http://schemas.microsoft.com/office/drawing/2014/main" id="{B3BE6ECE-CC2B-4686-94DF-3ABF3E2C2016}"/>
            </a:ext>
          </a:extLst>
        </xdr:cNvPr>
        <xdr:cNvSpPr txBox="1"/>
      </xdr:nvSpPr>
      <xdr:spPr>
        <a:xfrm>
          <a:off x="607067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88282</xdr:rowOff>
    </xdr:from>
    <xdr:ext cx="469744" cy="259045"/>
    <xdr:sp macro="" textlink="">
      <xdr:nvSpPr>
        <xdr:cNvPr id="255" name="n_1mainValue【体育館・プール】&#10;一人当たり面積">
          <a:extLst>
            <a:ext uri="{FF2B5EF4-FFF2-40B4-BE49-F238E27FC236}">
              <a16:creationId xmlns:a16="http://schemas.microsoft.com/office/drawing/2014/main" id="{1A9E7275-7BE1-4407-9C98-65BB49C8D0F5}"/>
            </a:ext>
          </a:extLst>
        </xdr:cNvPr>
        <xdr:cNvSpPr txBox="1"/>
      </xdr:nvSpPr>
      <xdr:spPr>
        <a:xfrm>
          <a:off x="8458277" y="967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91457</xdr:rowOff>
    </xdr:from>
    <xdr:ext cx="469744" cy="259045"/>
    <xdr:sp macro="" textlink="">
      <xdr:nvSpPr>
        <xdr:cNvPr id="256" name="n_2mainValue【体育館・プール】&#10;一人当たり面積">
          <a:extLst>
            <a:ext uri="{FF2B5EF4-FFF2-40B4-BE49-F238E27FC236}">
              <a16:creationId xmlns:a16="http://schemas.microsoft.com/office/drawing/2014/main" id="{970B483A-B815-477D-B8E0-859DCBD54ED0}"/>
            </a:ext>
          </a:extLst>
        </xdr:cNvPr>
        <xdr:cNvSpPr txBox="1"/>
      </xdr:nvSpPr>
      <xdr:spPr>
        <a:xfrm>
          <a:off x="7677227" y="1033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120667</xdr:rowOff>
    </xdr:from>
    <xdr:ext cx="469744" cy="259045"/>
    <xdr:sp macro="" textlink="">
      <xdr:nvSpPr>
        <xdr:cNvPr id="257" name="n_3mainValue【体育館・プール】&#10;一人当たり面積">
          <a:extLst>
            <a:ext uri="{FF2B5EF4-FFF2-40B4-BE49-F238E27FC236}">
              <a16:creationId xmlns:a16="http://schemas.microsoft.com/office/drawing/2014/main" id="{BDA486E4-6E9F-4D3B-B936-3C74222EB24A}"/>
            </a:ext>
          </a:extLst>
        </xdr:cNvPr>
        <xdr:cNvSpPr txBox="1"/>
      </xdr:nvSpPr>
      <xdr:spPr>
        <a:xfrm>
          <a:off x="6864427" y="1003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258" name="n_4mainValue【体育館・プール】&#10;一人当たり面積">
          <a:extLst>
            <a:ext uri="{FF2B5EF4-FFF2-40B4-BE49-F238E27FC236}">
              <a16:creationId xmlns:a16="http://schemas.microsoft.com/office/drawing/2014/main" id="{F3CFC337-EF19-4E17-BB9F-E1A4150A4645}"/>
            </a:ext>
          </a:extLst>
        </xdr:cNvPr>
        <xdr:cNvSpPr txBox="1"/>
      </xdr:nvSpPr>
      <xdr:spPr>
        <a:xfrm>
          <a:off x="6070677" y="1003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87A3493-3D16-43A8-8043-552C3938785F}"/>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D8E07C30-9759-4A97-AE51-F546B50BB9D4}"/>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5324CFB5-70F9-4A36-B87D-1ED4AFD3C14D}"/>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15A4C015-3652-4AD4-A530-2D02EC298969}"/>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6C4D684E-1184-43CF-A3A2-E56660DE1F9D}"/>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C0FBB71-CBA3-4D10-B000-7463F2976AD7}"/>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8FB834B4-6A42-43D2-B85F-01BAC84EAFD3}"/>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753434C3-9000-4AD2-AC88-B44B0EEC9D3E}"/>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9600DD4C-DA08-4C05-82D3-09A6BC8C6802}"/>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F6B5F1C3-DF86-48BE-B758-B6EEA395991F}"/>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F7BEBB2A-D672-4437-BC29-76E9319CBBB9}"/>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DB992A3F-FDD9-4DA0-A933-33277464CFBB}"/>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D79219F3-FA67-4A71-8539-E8E600757DF1}"/>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17B1EBCD-1DA9-4567-92B2-354E2378B8AC}"/>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66D417DD-ECCA-4A28-963B-BA405E88D425}"/>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6CDD2F10-25A7-424B-B208-174BDECC7173}"/>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76E6F6DD-2C27-4D6D-9F28-D1086CDE0070}"/>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7D2654C-7D15-4DB2-89CC-4918D71FB4EF}"/>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7F381944-28F5-446B-A441-F8C3620BF073}"/>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6DE087DA-946D-47CA-B116-C65DF021C269}"/>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EF20CE4-97E8-4E40-B00B-625F582F01AA}"/>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F6957213-0A14-4629-842B-506A06894CA9}"/>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396AFECD-451B-4A7F-9CD1-861E3A8CE31D}"/>
            </a:ext>
          </a:extLst>
        </xdr:cNvPr>
        <xdr:cNvCxnSpPr/>
      </xdr:nvCxnSpPr>
      <xdr:spPr>
        <a:xfrm flipV="1">
          <a:off x="4177665" y="12965685"/>
          <a:ext cx="0" cy="127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福祉施設】&#10;有形固定資産減価償却率最小値テキスト">
          <a:extLst>
            <a:ext uri="{FF2B5EF4-FFF2-40B4-BE49-F238E27FC236}">
              <a16:creationId xmlns:a16="http://schemas.microsoft.com/office/drawing/2014/main" id="{79512BDA-ADF0-43BA-8457-061CE4C5BB26}"/>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409C25B7-97A5-4B78-9FA7-002E38B5AE13}"/>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9E993E98-BEF1-4633-A9E8-26A89C283C80}"/>
            </a:ext>
          </a:extLst>
        </xdr:cNvPr>
        <xdr:cNvSpPr txBox="1"/>
      </xdr:nvSpPr>
      <xdr:spPr>
        <a:xfrm>
          <a:off x="4216400" y="1274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285" name="直線コネクタ 284">
          <a:extLst>
            <a:ext uri="{FF2B5EF4-FFF2-40B4-BE49-F238E27FC236}">
              <a16:creationId xmlns:a16="http://schemas.microsoft.com/office/drawing/2014/main" id="{FE693D70-F908-40DB-A794-BE5911C1BBBD}"/>
            </a:ext>
          </a:extLst>
        </xdr:cNvPr>
        <xdr:cNvCxnSpPr/>
      </xdr:nvCxnSpPr>
      <xdr:spPr>
        <a:xfrm>
          <a:off x="4108450" y="12965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7890</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3F45510C-7FDF-42AA-BD97-07A53AFDCE7B}"/>
            </a:ext>
          </a:extLst>
        </xdr:cNvPr>
        <xdr:cNvSpPr txBox="1"/>
      </xdr:nvSpPr>
      <xdr:spPr>
        <a:xfrm>
          <a:off x="4216400" y="13222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287" name="フローチャート: 判断 286">
          <a:extLst>
            <a:ext uri="{FF2B5EF4-FFF2-40B4-BE49-F238E27FC236}">
              <a16:creationId xmlns:a16="http://schemas.microsoft.com/office/drawing/2014/main" id="{E910320D-81C0-4725-BCA4-80228AA162E6}"/>
            </a:ext>
          </a:extLst>
        </xdr:cNvPr>
        <xdr:cNvSpPr/>
      </xdr:nvSpPr>
      <xdr:spPr>
        <a:xfrm>
          <a:off x="4127500" y="133708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88" name="フローチャート: 判断 287">
          <a:extLst>
            <a:ext uri="{FF2B5EF4-FFF2-40B4-BE49-F238E27FC236}">
              <a16:creationId xmlns:a16="http://schemas.microsoft.com/office/drawing/2014/main" id="{8EBEDD20-0B92-4EB4-A235-1EC946B5CAC2}"/>
            </a:ext>
          </a:extLst>
        </xdr:cNvPr>
        <xdr:cNvSpPr/>
      </xdr:nvSpPr>
      <xdr:spPr>
        <a:xfrm>
          <a:off x="3384550" y="13423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89" name="フローチャート: 判断 288">
          <a:extLst>
            <a:ext uri="{FF2B5EF4-FFF2-40B4-BE49-F238E27FC236}">
              <a16:creationId xmlns:a16="http://schemas.microsoft.com/office/drawing/2014/main" id="{44AF71C3-6077-4275-A12B-3FBB13AB3B9B}"/>
            </a:ext>
          </a:extLst>
        </xdr:cNvPr>
        <xdr:cNvSpPr/>
      </xdr:nvSpPr>
      <xdr:spPr>
        <a:xfrm>
          <a:off x="2571750" y="1339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60452</xdr:rowOff>
    </xdr:from>
    <xdr:to>
      <xdr:col>10</xdr:col>
      <xdr:colOff>165100</xdr:colOff>
      <xdr:row>80</xdr:row>
      <xdr:rowOff>162052</xdr:rowOff>
    </xdr:to>
    <xdr:sp macro="" textlink="">
      <xdr:nvSpPr>
        <xdr:cNvPr id="290" name="フローチャート: 判断 289">
          <a:extLst>
            <a:ext uri="{FF2B5EF4-FFF2-40B4-BE49-F238E27FC236}">
              <a16:creationId xmlns:a16="http://schemas.microsoft.com/office/drawing/2014/main" id="{74709CDB-D304-4265-85EA-ED5277D40733}"/>
            </a:ext>
          </a:extLst>
        </xdr:cNvPr>
        <xdr:cNvSpPr/>
      </xdr:nvSpPr>
      <xdr:spPr>
        <a:xfrm>
          <a:off x="1778000" y="132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39878</xdr:rowOff>
    </xdr:from>
    <xdr:to>
      <xdr:col>6</xdr:col>
      <xdr:colOff>38100</xdr:colOff>
      <xdr:row>80</xdr:row>
      <xdr:rowOff>141478</xdr:rowOff>
    </xdr:to>
    <xdr:sp macro="" textlink="">
      <xdr:nvSpPr>
        <xdr:cNvPr id="291" name="フローチャート: 判断 290">
          <a:extLst>
            <a:ext uri="{FF2B5EF4-FFF2-40B4-BE49-F238E27FC236}">
              <a16:creationId xmlns:a16="http://schemas.microsoft.com/office/drawing/2014/main" id="{325D3C42-AB6A-480E-AA48-1D325EF12CD4}"/>
            </a:ext>
          </a:extLst>
        </xdr:cNvPr>
        <xdr:cNvSpPr/>
      </xdr:nvSpPr>
      <xdr:spPr>
        <a:xfrm>
          <a:off x="984250" y="132542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43542EB4-37A0-4399-8E23-C194B67A320B}"/>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FE0238CD-0256-4D95-9398-63A38C7293A7}"/>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C32BDFF-64A0-4F9B-AD16-5798B4B54B58}"/>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F46DCB9-CBD1-4BB1-B94E-40A3118ED7C7}"/>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148D5B8-03E3-41B3-A426-CCA9E192030F}"/>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94742</xdr:rowOff>
    </xdr:from>
    <xdr:to>
      <xdr:col>24</xdr:col>
      <xdr:colOff>114300</xdr:colOff>
      <xdr:row>83</xdr:row>
      <xdr:rowOff>24892</xdr:rowOff>
    </xdr:to>
    <xdr:sp macro="" textlink="">
      <xdr:nvSpPr>
        <xdr:cNvPr id="297" name="楕円 296">
          <a:extLst>
            <a:ext uri="{FF2B5EF4-FFF2-40B4-BE49-F238E27FC236}">
              <a16:creationId xmlns:a16="http://schemas.microsoft.com/office/drawing/2014/main" id="{892A529F-2736-4DB3-B5A9-601249ABFDE8}"/>
            </a:ext>
          </a:extLst>
        </xdr:cNvPr>
        <xdr:cNvSpPr/>
      </xdr:nvSpPr>
      <xdr:spPr>
        <a:xfrm>
          <a:off x="4127500" y="136392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73169</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C788E90F-7851-499A-A470-007323B055E2}"/>
            </a:ext>
          </a:extLst>
        </xdr:cNvPr>
        <xdr:cNvSpPr txBox="1"/>
      </xdr:nvSpPr>
      <xdr:spPr>
        <a:xfrm>
          <a:off x="4216400" y="13617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46737</xdr:rowOff>
    </xdr:from>
    <xdr:to>
      <xdr:col>20</xdr:col>
      <xdr:colOff>38100</xdr:colOff>
      <xdr:row>82</xdr:row>
      <xdr:rowOff>148337</xdr:rowOff>
    </xdr:to>
    <xdr:sp macro="" textlink="">
      <xdr:nvSpPr>
        <xdr:cNvPr id="299" name="楕円 298">
          <a:extLst>
            <a:ext uri="{FF2B5EF4-FFF2-40B4-BE49-F238E27FC236}">
              <a16:creationId xmlns:a16="http://schemas.microsoft.com/office/drawing/2014/main" id="{E15D7B2A-94EA-4D50-BB85-BD352A30DAD0}"/>
            </a:ext>
          </a:extLst>
        </xdr:cNvPr>
        <xdr:cNvSpPr/>
      </xdr:nvSpPr>
      <xdr:spPr>
        <a:xfrm>
          <a:off x="3384550" y="135912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97537</xdr:rowOff>
    </xdr:from>
    <xdr:to>
      <xdr:col>24</xdr:col>
      <xdr:colOff>63500</xdr:colOff>
      <xdr:row>82</xdr:row>
      <xdr:rowOff>145542</xdr:rowOff>
    </xdr:to>
    <xdr:cxnSp macro="">
      <xdr:nvCxnSpPr>
        <xdr:cNvPr id="300" name="直線コネクタ 299">
          <a:extLst>
            <a:ext uri="{FF2B5EF4-FFF2-40B4-BE49-F238E27FC236}">
              <a16:creationId xmlns:a16="http://schemas.microsoft.com/office/drawing/2014/main" id="{94E0ED69-68C6-4C24-AFE2-EDB28DAB5412}"/>
            </a:ext>
          </a:extLst>
        </xdr:cNvPr>
        <xdr:cNvCxnSpPr/>
      </xdr:nvCxnSpPr>
      <xdr:spPr>
        <a:xfrm>
          <a:off x="3429000" y="13642087"/>
          <a:ext cx="7493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124461</xdr:rowOff>
    </xdr:from>
    <xdr:to>
      <xdr:col>15</xdr:col>
      <xdr:colOff>101600</xdr:colOff>
      <xdr:row>81</xdr:row>
      <xdr:rowOff>54611</xdr:rowOff>
    </xdr:to>
    <xdr:sp macro="" textlink="">
      <xdr:nvSpPr>
        <xdr:cNvPr id="301" name="楕円 300">
          <a:extLst>
            <a:ext uri="{FF2B5EF4-FFF2-40B4-BE49-F238E27FC236}">
              <a16:creationId xmlns:a16="http://schemas.microsoft.com/office/drawing/2014/main" id="{F9C0F21E-55CC-4F89-9150-604016C3383B}"/>
            </a:ext>
          </a:extLst>
        </xdr:cNvPr>
        <xdr:cNvSpPr/>
      </xdr:nvSpPr>
      <xdr:spPr>
        <a:xfrm>
          <a:off x="2571750" y="133388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3811</xdr:rowOff>
    </xdr:from>
    <xdr:to>
      <xdr:col>19</xdr:col>
      <xdr:colOff>177800</xdr:colOff>
      <xdr:row>82</xdr:row>
      <xdr:rowOff>97537</xdr:rowOff>
    </xdr:to>
    <xdr:cxnSp macro="">
      <xdr:nvCxnSpPr>
        <xdr:cNvPr id="302" name="直線コネクタ 301">
          <a:extLst>
            <a:ext uri="{FF2B5EF4-FFF2-40B4-BE49-F238E27FC236}">
              <a16:creationId xmlns:a16="http://schemas.microsoft.com/office/drawing/2014/main" id="{F0677C62-7DC1-4F13-A4AD-034B2BA985AF}"/>
            </a:ext>
          </a:extLst>
        </xdr:cNvPr>
        <xdr:cNvCxnSpPr/>
      </xdr:nvCxnSpPr>
      <xdr:spPr>
        <a:xfrm>
          <a:off x="2622550" y="13383261"/>
          <a:ext cx="806450" cy="25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303" name="n_1aveValue【福祉施設】&#10;有形固定資産減価償却率">
          <a:extLst>
            <a:ext uri="{FF2B5EF4-FFF2-40B4-BE49-F238E27FC236}">
              <a16:creationId xmlns:a16="http://schemas.microsoft.com/office/drawing/2014/main" id="{A2651435-6601-403D-97AB-EFCDFBB678AC}"/>
            </a:ext>
          </a:extLst>
        </xdr:cNvPr>
        <xdr:cNvSpPr txBox="1"/>
      </xdr:nvSpPr>
      <xdr:spPr>
        <a:xfrm>
          <a:off x="32391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105173</xdr:rowOff>
    </xdr:from>
    <xdr:ext cx="405111" cy="259045"/>
    <xdr:sp macro="" textlink="">
      <xdr:nvSpPr>
        <xdr:cNvPr id="304" name="n_2aveValue【福祉施設】&#10;有形固定資産減価償却率">
          <a:extLst>
            <a:ext uri="{FF2B5EF4-FFF2-40B4-BE49-F238E27FC236}">
              <a16:creationId xmlns:a16="http://schemas.microsoft.com/office/drawing/2014/main" id="{6555CB7F-B95D-42D3-839E-7F3E5AE8C55B}"/>
            </a:ext>
          </a:extLst>
        </xdr:cNvPr>
        <xdr:cNvSpPr txBox="1"/>
      </xdr:nvSpPr>
      <xdr:spPr>
        <a:xfrm>
          <a:off x="2439044" y="1348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7129</xdr:rowOff>
    </xdr:from>
    <xdr:ext cx="405111" cy="259045"/>
    <xdr:sp macro="" textlink="">
      <xdr:nvSpPr>
        <xdr:cNvPr id="305" name="n_3aveValue【福祉施設】&#10;有形固定資産減価償却率">
          <a:extLst>
            <a:ext uri="{FF2B5EF4-FFF2-40B4-BE49-F238E27FC236}">
              <a16:creationId xmlns:a16="http://schemas.microsoft.com/office/drawing/2014/main" id="{38DD75CE-6852-4D83-950B-9D40E1C7178F}"/>
            </a:ext>
          </a:extLst>
        </xdr:cNvPr>
        <xdr:cNvSpPr txBox="1"/>
      </xdr:nvSpPr>
      <xdr:spPr>
        <a:xfrm>
          <a:off x="1645294" y="1305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158005</xdr:rowOff>
    </xdr:from>
    <xdr:ext cx="405111" cy="259045"/>
    <xdr:sp macro="" textlink="">
      <xdr:nvSpPr>
        <xdr:cNvPr id="306" name="n_4aveValue【福祉施設】&#10;有形固定資産減価償却率">
          <a:extLst>
            <a:ext uri="{FF2B5EF4-FFF2-40B4-BE49-F238E27FC236}">
              <a16:creationId xmlns:a16="http://schemas.microsoft.com/office/drawing/2014/main" id="{3B3D7B2A-8262-48D7-B931-630C3093B69D}"/>
            </a:ext>
          </a:extLst>
        </xdr:cNvPr>
        <xdr:cNvSpPr txBox="1"/>
      </xdr:nvSpPr>
      <xdr:spPr>
        <a:xfrm>
          <a:off x="851544" y="13042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139464</xdr:rowOff>
    </xdr:from>
    <xdr:ext cx="405111" cy="259045"/>
    <xdr:sp macro="" textlink="">
      <xdr:nvSpPr>
        <xdr:cNvPr id="307" name="n_1mainValue【福祉施設】&#10;有形固定資産減価償却率">
          <a:extLst>
            <a:ext uri="{FF2B5EF4-FFF2-40B4-BE49-F238E27FC236}">
              <a16:creationId xmlns:a16="http://schemas.microsoft.com/office/drawing/2014/main" id="{EF8234DC-65A2-48BB-8468-E994116D81CC}"/>
            </a:ext>
          </a:extLst>
        </xdr:cNvPr>
        <xdr:cNvSpPr txBox="1"/>
      </xdr:nvSpPr>
      <xdr:spPr>
        <a:xfrm>
          <a:off x="3239144" y="1368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308" name="n_2mainValue【福祉施設】&#10;有形固定資産減価償却率">
          <a:extLst>
            <a:ext uri="{FF2B5EF4-FFF2-40B4-BE49-F238E27FC236}">
              <a16:creationId xmlns:a16="http://schemas.microsoft.com/office/drawing/2014/main" id="{0378DF37-60F9-490E-B4EB-39B4F41CDEEB}"/>
            </a:ext>
          </a:extLst>
        </xdr:cNvPr>
        <xdr:cNvSpPr txBox="1"/>
      </xdr:nvSpPr>
      <xdr:spPr>
        <a:xfrm>
          <a:off x="2439044" y="1312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B19D5E4F-F44B-4373-B32C-C276F32269DB}"/>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D44F67C5-B7C7-482F-933B-E871A35F6626}"/>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C3B0CB46-79D6-4D78-9CD9-A96812547053}"/>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F31F47E7-26A1-43C9-A05B-382CCC9F7E6F}"/>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28281486-43AE-4F49-8038-EB5DDCFBF292}"/>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A3C9E723-2FFF-4506-BDCE-040935716F3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1508081F-F123-42EC-9AE6-8491B8CB6AB4}"/>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080F0093-63FE-420A-BA46-13511A98D9A2}"/>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2908306F-D090-4AF3-9384-C29D10B4494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20BE0AA0-EC37-46AC-954E-A0E68684B6AF}"/>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9" name="直線コネクタ 318">
          <a:extLst>
            <a:ext uri="{FF2B5EF4-FFF2-40B4-BE49-F238E27FC236}">
              <a16:creationId xmlns:a16="http://schemas.microsoft.com/office/drawing/2014/main" id="{A5948D19-412C-40D7-8FF2-887BA8DD5E96}"/>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0" name="テキスト ボックス 319">
          <a:extLst>
            <a:ext uri="{FF2B5EF4-FFF2-40B4-BE49-F238E27FC236}">
              <a16:creationId xmlns:a16="http://schemas.microsoft.com/office/drawing/2014/main" id="{0B00638D-13C7-4885-A35F-660396529B27}"/>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1" name="直線コネクタ 320">
          <a:extLst>
            <a:ext uri="{FF2B5EF4-FFF2-40B4-BE49-F238E27FC236}">
              <a16:creationId xmlns:a16="http://schemas.microsoft.com/office/drawing/2014/main" id="{453C2BA8-B4EE-4BD9-BC6D-0D68AF6B501B}"/>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2" name="テキスト ボックス 321">
          <a:extLst>
            <a:ext uri="{FF2B5EF4-FFF2-40B4-BE49-F238E27FC236}">
              <a16:creationId xmlns:a16="http://schemas.microsoft.com/office/drawing/2014/main" id="{71E9EFA4-CA37-4F64-A492-7E54F3C6B677}"/>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3" name="直線コネクタ 322">
          <a:extLst>
            <a:ext uri="{FF2B5EF4-FFF2-40B4-BE49-F238E27FC236}">
              <a16:creationId xmlns:a16="http://schemas.microsoft.com/office/drawing/2014/main" id="{97A34AA3-388E-4EC1-BA5F-E1A93E165C83}"/>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4" name="テキスト ボックス 323">
          <a:extLst>
            <a:ext uri="{FF2B5EF4-FFF2-40B4-BE49-F238E27FC236}">
              <a16:creationId xmlns:a16="http://schemas.microsoft.com/office/drawing/2014/main" id="{EFBC713F-9F44-4BA6-AD6C-7B18ECDAC396}"/>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5" name="直線コネクタ 324">
          <a:extLst>
            <a:ext uri="{FF2B5EF4-FFF2-40B4-BE49-F238E27FC236}">
              <a16:creationId xmlns:a16="http://schemas.microsoft.com/office/drawing/2014/main" id="{09EEC62A-A153-4D30-8883-0ED043360682}"/>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6" name="テキスト ボックス 325">
          <a:extLst>
            <a:ext uri="{FF2B5EF4-FFF2-40B4-BE49-F238E27FC236}">
              <a16:creationId xmlns:a16="http://schemas.microsoft.com/office/drawing/2014/main" id="{E8EAC327-2095-4F41-98CF-DE7690F42922}"/>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7" name="直線コネクタ 326">
          <a:extLst>
            <a:ext uri="{FF2B5EF4-FFF2-40B4-BE49-F238E27FC236}">
              <a16:creationId xmlns:a16="http://schemas.microsoft.com/office/drawing/2014/main" id="{E3C4A15F-4F52-4385-A321-4924EA85049D}"/>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8" name="テキスト ボックス 327">
          <a:extLst>
            <a:ext uri="{FF2B5EF4-FFF2-40B4-BE49-F238E27FC236}">
              <a16:creationId xmlns:a16="http://schemas.microsoft.com/office/drawing/2014/main" id="{838D1856-E997-4A4A-8826-E557968B2A1A}"/>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353A3287-5A58-48ED-98CE-A4BD60528C3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FC69805A-BC14-4BF1-A33D-388EC0E4635A}"/>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福祉施設】&#10;一人当たり面積グラフ枠">
          <a:extLst>
            <a:ext uri="{FF2B5EF4-FFF2-40B4-BE49-F238E27FC236}">
              <a16:creationId xmlns:a16="http://schemas.microsoft.com/office/drawing/2014/main" id="{8F44BC31-CEFB-49FB-A497-FAD3C183CD16}"/>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332" name="直線コネクタ 331">
          <a:extLst>
            <a:ext uri="{FF2B5EF4-FFF2-40B4-BE49-F238E27FC236}">
              <a16:creationId xmlns:a16="http://schemas.microsoft.com/office/drawing/2014/main" id="{517C37A0-67EB-458B-8A77-9A9DBA91B907}"/>
            </a:ext>
          </a:extLst>
        </xdr:cNvPr>
        <xdr:cNvCxnSpPr/>
      </xdr:nvCxnSpPr>
      <xdr:spPr>
        <a:xfrm flipV="1">
          <a:off x="9429115" y="12884150"/>
          <a:ext cx="0" cy="141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3" name="【福祉施設】&#10;一人当たり面積最小値テキスト">
          <a:extLst>
            <a:ext uri="{FF2B5EF4-FFF2-40B4-BE49-F238E27FC236}">
              <a16:creationId xmlns:a16="http://schemas.microsoft.com/office/drawing/2014/main" id="{AD3872A5-1C09-405B-A3E6-A807051909A4}"/>
            </a:ext>
          </a:extLst>
        </xdr:cNvPr>
        <xdr:cNvSpPr txBox="1"/>
      </xdr:nvSpPr>
      <xdr:spPr>
        <a:xfrm>
          <a:off x="9467850"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34" name="直線コネクタ 333">
          <a:extLst>
            <a:ext uri="{FF2B5EF4-FFF2-40B4-BE49-F238E27FC236}">
              <a16:creationId xmlns:a16="http://schemas.microsoft.com/office/drawing/2014/main" id="{CD3EE81C-CE4E-4C2A-9A53-F8ABCB5E41A5}"/>
            </a:ext>
          </a:extLst>
        </xdr:cNvPr>
        <xdr:cNvCxnSpPr/>
      </xdr:nvCxnSpPr>
      <xdr:spPr>
        <a:xfrm>
          <a:off x="9359900" y="14304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35" name="【福祉施設】&#10;一人当たり面積最大値テキスト">
          <a:extLst>
            <a:ext uri="{FF2B5EF4-FFF2-40B4-BE49-F238E27FC236}">
              <a16:creationId xmlns:a16="http://schemas.microsoft.com/office/drawing/2014/main" id="{ED32E6DD-8550-42C2-AAFF-3896BF1FF495}"/>
            </a:ext>
          </a:extLst>
        </xdr:cNvPr>
        <xdr:cNvSpPr txBox="1"/>
      </xdr:nvSpPr>
      <xdr:spPr>
        <a:xfrm>
          <a:off x="9467850" y="1267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36" name="直線コネクタ 335">
          <a:extLst>
            <a:ext uri="{FF2B5EF4-FFF2-40B4-BE49-F238E27FC236}">
              <a16:creationId xmlns:a16="http://schemas.microsoft.com/office/drawing/2014/main" id="{B9271589-22A6-4BD7-B25D-CF6CADC37952}"/>
            </a:ext>
          </a:extLst>
        </xdr:cNvPr>
        <xdr:cNvCxnSpPr/>
      </xdr:nvCxnSpPr>
      <xdr:spPr>
        <a:xfrm>
          <a:off x="9359900" y="12884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125747</xdr:rowOff>
    </xdr:from>
    <xdr:ext cx="469744" cy="259045"/>
    <xdr:sp macro="" textlink="">
      <xdr:nvSpPr>
        <xdr:cNvPr id="337" name="【福祉施設】&#10;一人当たり面積平均値テキスト">
          <a:extLst>
            <a:ext uri="{FF2B5EF4-FFF2-40B4-BE49-F238E27FC236}">
              <a16:creationId xmlns:a16="http://schemas.microsoft.com/office/drawing/2014/main" id="{D7B0F0BA-41B6-4B81-BA62-868AE04C4F71}"/>
            </a:ext>
          </a:extLst>
        </xdr:cNvPr>
        <xdr:cNvSpPr txBox="1"/>
      </xdr:nvSpPr>
      <xdr:spPr>
        <a:xfrm>
          <a:off x="9467850" y="13835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38" name="フローチャート: 判断 337">
          <a:extLst>
            <a:ext uri="{FF2B5EF4-FFF2-40B4-BE49-F238E27FC236}">
              <a16:creationId xmlns:a16="http://schemas.microsoft.com/office/drawing/2014/main" id="{3A3FFEC7-1A4F-4190-A87C-4C337CA6D3E3}"/>
            </a:ext>
          </a:extLst>
        </xdr:cNvPr>
        <xdr:cNvSpPr/>
      </xdr:nvSpPr>
      <xdr:spPr>
        <a:xfrm>
          <a:off x="9398000" y="138569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39" name="フローチャート: 判断 338">
          <a:extLst>
            <a:ext uri="{FF2B5EF4-FFF2-40B4-BE49-F238E27FC236}">
              <a16:creationId xmlns:a16="http://schemas.microsoft.com/office/drawing/2014/main" id="{677FB1D7-8799-42D2-A283-F077D5144765}"/>
            </a:ext>
          </a:extLst>
        </xdr:cNvPr>
        <xdr:cNvSpPr/>
      </xdr:nvSpPr>
      <xdr:spPr>
        <a:xfrm>
          <a:off x="8636000" y="13896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40" name="フローチャート: 判断 339">
          <a:extLst>
            <a:ext uri="{FF2B5EF4-FFF2-40B4-BE49-F238E27FC236}">
              <a16:creationId xmlns:a16="http://schemas.microsoft.com/office/drawing/2014/main" id="{163BEE0B-4FC6-4F44-9D0B-381CA7F7CD02}"/>
            </a:ext>
          </a:extLst>
        </xdr:cNvPr>
        <xdr:cNvSpPr/>
      </xdr:nvSpPr>
      <xdr:spPr>
        <a:xfrm>
          <a:off x="7842250" y="138963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41" name="フローチャート: 判断 340">
          <a:extLst>
            <a:ext uri="{FF2B5EF4-FFF2-40B4-BE49-F238E27FC236}">
              <a16:creationId xmlns:a16="http://schemas.microsoft.com/office/drawing/2014/main" id="{6E6BBE74-54CE-4787-BF2D-655A7C7488BD}"/>
            </a:ext>
          </a:extLst>
        </xdr:cNvPr>
        <xdr:cNvSpPr/>
      </xdr:nvSpPr>
      <xdr:spPr>
        <a:xfrm>
          <a:off x="7029450" y="13949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42" name="フローチャート: 判断 341">
          <a:extLst>
            <a:ext uri="{FF2B5EF4-FFF2-40B4-BE49-F238E27FC236}">
              <a16:creationId xmlns:a16="http://schemas.microsoft.com/office/drawing/2014/main" id="{E53FBA8F-33EC-45F3-AC79-BCE524B7EC61}"/>
            </a:ext>
          </a:extLst>
        </xdr:cNvPr>
        <xdr:cNvSpPr/>
      </xdr:nvSpPr>
      <xdr:spPr>
        <a:xfrm>
          <a:off x="62357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12B8A04-4D3F-4BEA-84DE-CD3227B502AE}"/>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14EBD701-2ABC-4502-9D26-35904CA13C2E}"/>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54D8BE18-D52F-49CE-918E-8409302FE768}"/>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5C7437C6-DD21-4A8B-B15B-0A0FC2C245B7}"/>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20D3616F-8C28-4C75-976E-872032D5044A}"/>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90170</xdr:rowOff>
    </xdr:from>
    <xdr:to>
      <xdr:col>55</xdr:col>
      <xdr:colOff>50800</xdr:colOff>
      <xdr:row>84</xdr:row>
      <xdr:rowOff>20320</xdr:rowOff>
    </xdr:to>
    <xdr:sp macro="" textlink="">
      <xdr:nvSpPr>
        <xdr:cNvPr id="348" name="楕円 347">
          <a:extLst>
            <a:ext uri="{FF2B5EF4-FFF2-40B4-BE49-F238E27FC236}">
              <a16:creationId xmlns:a16="http://schemas.microsoft.com/office/drawing/2014/main" id="{72CA03EC-4D46-4D2E-958A-102C04F0E8BF}"/>
            </a:ext>
          </a:extLst>
        </xdr:cNvPr>
        <xdr:cNvSpPr/>
      </xdr:nvSpPr>
      <xdr:spPr>
        <a:xfrm>
          <a:off x="9398000" y="137998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113047</xdr:rowOff>
    </xdr:from>
    <xdr:ext cx="469744" cy="259045"/>
    <xdr:sp macro="" textlink="">
      <xdr:nvSpPr>
        <xdr:cNvPr id="349" name="【福祉施設】&#10;一人当たり面積該当値テキスト">
          <a:extLst>
            <a:ext uri="{FF2B5EF4-FFF2-40B4-BE49-F238E27FC236}">
              <a16:creationId xmlns:a16="http://schemas.microsoft.com/office/drawing/2014/main" id="{075389DF-3C25-43FE-AE12-49DDA426996E}"/>
            </a:ext>
          </a:extLst>
        </xdr:cNvPr>
        <xdr:cNvSpPr txBox="1"/>
      </xdr:nvSpPr>
      <xdr:spPr>
        <a:xfrm>
          <a:off x="9467850" y="1365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90170</xdr:rowOff>
    </xdr:from>
    <xdr:to>
      <xdr:col>50</xdr:col>
      <xdr:colOff>165100</xdr:colOff>
      <xdr:row>84</xdr:row>
      <xdr:rowOff>20320</xdr:rowOff>
    </xdr:to>
    <xdr:sp macro="" textlink="">
      <xdr:nvSpPr>
        <xdr:cNvPr id="350" name="楕円 349">
          <a:extLst>
            <a:ext uri="{FF2B5EF4-FFF2-40B4-BE49-F238E27FC236}">
              <a16:creationId xmlns:a16="http://schemas.microsoft.com/office/drawing/2014/main" id="{6F784673-A159-40E4-8331-1CC935B419CA}"/>
            </a:ext>
          </a:extLst>
        </xdr:cNvPr>
        <xdr:cNvSpPr/>
      </xdr:nvSpPr>
      <xdr:spPr>
        <a:xfrm>
          <a:off x="8636000" y="13799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140970</xdr:rowOff>
    </xdr:from>
    <xdr:to>
      <xdr:col>55</xdr:col>
      <xdr:colOff>0</xdr:colOff>
      <xdr:row>83</xdr:row>
      <xdr:rowOff>140970</xdr:rowOff>
    </xdr:to>
    <xdr:cxnSp macro="">
      <xdr:nvCxnSpPr>
        <xdr:cNvPr id="351" name="直線コネクタ 350">
          <a:extLst>
            <a:ext uri="{FF2B5EF4-FFF2-40B4-BE49-F238E27FC236}">
              <a16:creationId xmlns:a16="http://schemas.microsoft.com/office/drawing/2014/main" id="{7A53B623-02AC-462D-9D08-CC1E590D4880}"/>
            </a:ext>
          </a:extLst>
        </xdr:cNvPr>
        <xdr:cNvCxnSpPr/>
      </xdr:nvCxnSpPr>
      <xdr:spPr>
        <a:xfrm>
          <a:off x="8686800" y="1385062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97789</xdr:rowOff>
    </xdr:from>
    <xdr:to>
      <xdr:col>46</xdr:col>
      <xdr:colOff>38100</xdr:colOff>
      <xdr:row>83</xdr:row>
      <xdr:rowOff>27939</xdr:rowOff>
    </xdr:to>
    <xdr:sp macro="" textlink="">
      <xdr:nvSpPr>
        <xdr:cNvPr id="352" name="楕円 351">
          <a:extLst>
            <a:ext uri="{FF2B5EF4-FFF2-40B4-BE49-F238E27FC236}">
              <a16:creationId xmlns:a16="http://schemas.microsoft.com/office/drawing/2014/main" id="{1D2BB412-D49C-40EF-954F-49FB98277424}"/>
            </a:ext>
          </a:extLst>
        </xdr:cNvPr>
        <xdr:cNvSpPr/>
      </xdr:nvSpPr>
      <xdr:spPr>
        <a:xfrm>
          <a:off x="7842250" y="136423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148589</xdr:rowOff>
    </xdr:from>
    <xdr:to>
      <xdr:col>50</xdr:col>
      <xdr:colOff>114300</xdr:colOff>
      <xdr:row>83</xdr:row>
      <xdr:rowOff>140970</xdr:rowOff>
    </xdr:to>
    <xdr:cxnSp macro="">
      <xdr:nvCxnSpPr>
        <xdr:cNvPr id="353" name="直線コネクタ 352">
          <a:extLst>
            <a:ext uri="{FF2B5EF4-FFF2-40B4-BE49-F238E27FC236}">
              <a16:creationId xmlns:a16="http://schemas.microsoft.com/office/drawing/2014/main" id="{1BB3DDFD-CC5B-4435-9C80-EDCD0410340C}"/>
            </a:ext>
          </a:extLst>
        </xdr:cNvPr>
        <xdr:cNvCxnSpPr/>
      </xdr:nvCxnSpPr>
      <xdr:spPr>
        <a:xfrm>
          <a:off x="7886700" y="13693139"/>
          <a:ext cx="800100" cy="15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114316</xdr:rowOff>
    </xdr:from>
    <xdr:ext cx="469744" cy="259045"/>
    <xdr:sp macro="" textlink="">
      <xdr:nvSpPr>
        <xdr:cNvPr id="354" name="n_1aveValue【福祉施設】&#10;一人当たり面積">
          <a:extLst>
            <a:ext uri="{FF2B5EF4-FFF2-40B4-BE49-F238E27FC236}">
              <a16:creationId xmlns:a16="http://schemas.microsoft.com/office/drawing/2014/main" id="{9BCDD87A-19F9-4091-A29F-9A292CB486D0}"/>
            </a:ext>
          </a:extLst>
        </xdr:cNvPr>
        <xdr:cNvSpPr txBox="1"/>
      </xdr:nvSpPr>
      <xdr:spPr>
        <a:xfrm>
          <a:off x="845827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114316</xdr:rowOff>
    </xdr:from>
    <xdr:ext cx="469744" cy="259045"/>
    <xdr:sp macro="" textlink="">
      <xdr:nvSpPr>
        <xdr:cNvPr id="355" name="n_2aveValue【福祉施設】&#10;一人当たり面積">
          <a:extLst>
            <a:ext uri="{FF2B5EF4-FFF2-40B4-BE49-F238E27FC236}">
              <a16:creationId xmlns:a16="http://schemas.microsoft.com/office/drawing/2014/main" id="{B7680A74-6083-4425-918B-D1160E185F39}"/>
            </a:ext>
          </a:extLst>
        </xdr:cNvPr>
        <xdr:cNvSpPr txBox="1"/>
      </xdr:nvSpPr>
      <xdr:spPr>
        <a:xfrm>
          <a:off x="767722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56" name="n_3aveValue【福祉施設】&#10;一人当たり面積">
          <a:extLst>
            <a:ext uri="{FF2B5EF4-FFF2-40B4-BE49-F238E27FC236}">
              <a16:creationId xmlns:a16="http://schemas.microsoft.com/office/drawing/2014/main" id="{E8B54354-A9AF-4D96-992C-1993B7439A4D}"/>
            </a:ext>
          </a:extLst>
        </xdr:cNvPr>
        <xdr:cNvSpPr txBox="1"/>
      </xdr:nvSpPr>
      <xdr:spPr>
        <a:xfrm>
          <a:off x="6864427" y="13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57" name="n_4aveValue【福祉施設】&#10;一人当たり面積">
          <a:extLst>
            <a:ext uri="{FF2B5EF4-FFF2-40B4-BE49-F238E27FC236}">
              <a16:creationId xmlns:a16="http://schemas.microsoft.com/office/drawing/2014/main" id="{D5902BED-79B9-4201-B8A7-AF090B619FE7}"/>
            </a:ext>
          </a:extLst>
        </xdr:cNvPr>
        <xdr:cNvSpPr txBox="1"/>
      </xdr:nvSpPr>
      <xdr:spPr>
        <a:xfrm>
          <a:off x="6070677" y="1371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36847</xdr:rowOff>
    </xdr:from>
    <xdr:ext cx="469744" cy="259045"/>
    <xdr:sp macro="" textlink="">
      <xdr:nvSpPr>
        <xdr:cNvPr id="358" name="n_1mainValue【福祉施設】&#10;一人当たり面積">
          <a:extLst>
            <a:ext uri="{FF2B5EF4-FFF2-40B4-BE49-F238E27FC236}">
              <a16:creationId xmlns:a16="http://schemas.microsoft.com/office/drawing/2014/main" id="{36A002A4-1E6F-4057-90E7-448A97894391}"/>
            </a:ext>
          </a:extLst>
        </xdr:cNvPr>
        <xdr:cNvSpPr txBox="1"/>
      </xdr:nvSpPr>
      <xdr:spPr>
        <a:xfrm>
          <a:off x="845827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44466</xdr:rowOff>
    </xdr:from>
    <xdr:ext cx="469744" cy="259045"/>
    <xdr:sp macro="" textlink="">
      <xdr:nvSpPr>
        <xdr:cNvPr id="359" name="n_2mainValue【福祉施設】&#10;一人当たり面積">
          <a:extLst>
            <a:ext uri="{FF2B5EF4-FFF2-40B4-BE49-F238E27FC236}">
              <a16:creationId xmlns:a16="http://schemas.microsoft.com/office/drawing/2014/main" id="{BE6CC511-99CC-4814-AE7B-91F8CA906B76}"/>
            </a:ext>
          </a:extLst>
        </xdr:cNvPr>
        <xdr:cNvSpPr txBox="1"/>
      </xdr:nvSpPr>
      <xdr:spPr>
        <a:xfrm>
          <a:off x="7677227" y="1342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a:extLst>
            <a:ext uri="{FF2B5EF4-FFF2-40B4-BE49-F238E27FC236}">
              <a16:creationId xmlns:a16="http://schemas.microsoft.com/office/drawing/2014/main" id="{67637C63-FA4F-4713-B99D-E198EB228CE1}"/>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a:extLst>
            <a:ext uri="{FF2B5EF4-FFF2-40B4-BE49-F238E27FC236}">
              <a16:creationId xmlns:a16="http://schemas.microsoft.com/office/drawing/2014/main" id="{BE9C5820-7DFC-4FAA-B252-49FB795B70D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a:extLst>
            <a:ext uri="{FF2B5EF4-FFF2-40B4-BE49-F238E27FC236}">
              <a16:creationId xmlns:a16="http://schemas.microsoft.com/office/drawing/2014/main" id="{D0C69339-94D0-4748-A23D-A7F6C104C3A5}"/>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a:extLst>
            <a:ext uri="{FF2B5EF4-FFF2-40B4-BE49-F238E27FC236}">
              <a16:creationId xmlns:a16="http://schemas.microsoft.com/office/drawing/2014/main" id="{64784D63-5383-4D92-9B40-2560D737858A}"/>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a:extLst>
            <a:ext uri="{FF2B5EF4-FFF2-40B4-BE49-F238E27FC236}">
              <a16:creationId xmlns:a16="http://schemas.microsoft.com/office/drawing/2014/main" id="{5826868E-0EAF-4E63-A5F2-CBD7CA24B3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a:extLst>
            <a:ext uri="{FF2B5EF4-FFF2-40B4-BE49-F238E27FC236}">
              <a16:creationId xmlns:a16="http://schemas.microsoft.com/office/drawing/2014/main" id="{8A74F9E1-DF17-4B0B-A3EA-5696AA47E73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a:extLst>
            <a:ext uri="{FF2B5EF4-FFF2-40B4-BE49-F238E27FC236}">
              <a16:creationId xmlns:a16="http://schemas.microsoft.com/office/drawing/2014/main" id="{94530EA9-527F-42EB-8B61-87A673A5113E}"/>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a:extLst>
            <a:ext uri="{FF2B5EF4-FFF2-40B4-BE49-F238E27FC236}">
              <a16:creationId xmlns:a16="http://schemas.microsoft.com/office/drawing/2014/main" id="{814D244D-D8E4-47B7-AB87-5F9158D08A57}"/>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8" name="テキスト ボックス 367">
          <a:extLst>
            <a:ext uri="{FF2B5EF4-FFF2-40B4-BE49-F238E27FC236}">
              <a16:creationId xmlns:a16="http://schemas.microsoft.com/office/drawing/2014/main" id="{BD0A3F3F-E902-423A-BF09-687208A8BF41}"/>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9" name="直線コネクタ 368">
          <a:extLst>
            <a:ext uri="{FF2B5EF4-FFF2-40B4-BE49-F238E27FC236}">
              <a16:creationId xmlns:a16="http://schemas.microsoft.com/office/drawing/2014/main" id="{F52A33E6-4BAC-459F-9019-72F1075C2034}"/>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0" name="テキスト ボックス 369">
          <a:extLst>
            <a:ext uri="{FF2B5EF4-FFF2-40B4-BE49-F238E27FC236}">
              <a16:creationId xmlns:a16="http://schemas.microsoft.com/office/drawing/2014/main" id="{FD52271C-B912-4A49-98CD-D8601AD9370A}"/>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1" name="直線コネクタ 370">
          <a:extLst>
            <a:ext uri="{FF2B5EF4-FFF2-40B4-BE49-F238E27FC236}">
              <a16:creationId xmlns:a16="http://schemas.microsoft.com/office/drawing/2014/main" id="{FD2D5A57-7DB0-4566-832D-897E216F6879}"/>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2" name="テキスト ボックス 371">
          <a:extLst>
            <a:ext uri="{FF2B5EF4-FFF2-40B4-BE49-F238E27FC236}">
              <a16:creationId xmlns:a16="http://schemas.microsoft.com/office/drawing/2014/main" id="{F18D140D-2054-4C4C-9C0D-552F65E41170}"/>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3" name="直線コネクタ 372">
          <a:extLst>
            <a:ext uri="{FF2B5EF4-FFF2-40B4-BE49-F238E27FC236}">
              <a16:creationId xmlns:a16="http://schemas.microsoft.com/office/drawing/2014/main" id="{09E30074-50BF-4759-9AC1-D80067AAF94F}"/>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4" name="テキスト ボックス 373">
          <a:extLst>
            <a:ext uri="{FF2B5EF4-FFF2-40B4-BE49-F238E27FC236}">
              <a16:creationId xmlns:a16="http://schemas.microsoft.com/office/drawing/2014/main" id="{885C4D94-DC13-45CE-AA0A-85B551305E31}"/>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5" name="直線コネクタ 374">
          <a:extLst>
            <a:ext uri="{FF2B5EF4-FFF2-40B4-BE49-F238E27FC236}">
              <a16:creationId xmlns:a16="http://schemas.microsoft.com/office/drawing/2014/main" id="{2B869C57-1B65-49D5-8A8A-23DA18AF53D4}"/>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6" name="テキスト ボックス 375">
          <a:extLst>
            <a:ext uri="{FF2B5EF4-FFF2-40B4-BE49-F238E27FC236}">
              <a16:creationId xmlns:a16="http://schemas.microsoft.com/office/drawing/2014/main" id="{03B8BF1B-B194-4494-930E-85FEE4A2A0DF}"/>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7" name="直線コネクタ 376">
          <a:extLst>
            <a:ext uri="{FF2B5EF4-FFF2-40B4-BE49-F238E27FC236}">
              <a16:creationId xmlns:a16="http://schemas.microsoft.com/office/drawing/2014/main" id="{C0BC97A8-4068-478D-AD77-61FA13AB52E4}"/>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8" name="テキスト ボックス 377">
          <a:extLst>
            <a:ext uri="{FF2B5EF4-FFF2-40B4-BE49-F238E27FC236}">
              <a16:creationId xmlns:a16="http://schemas.microsoft.com/office/drawing/2014/main" id="{87F00E9D-EC44-413A-9A46-48951041313E}"/>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9" name="直線コネクタ 378">
          <a:extLst>
            <a:ext uri="{FF2B5EF4-FFF2-40B4-BE49-F238E27FC236}">
              <a16:creationId xmlns:a16="http://schemas.microsoft.com/office/drawing/2014/main" id="{0D2958BC-B959-4421-A644-75F29F6F022D}"/>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0" name="テキスト ボックス 379">
          <a:extLst>
            <a:ext uri="{FF2B5EF4-FFF2-40B4-BE49-F238E27FC236}">
              <a16:creationId xmlns:a16="http://schemas.microsoft.com/office/drawing/2014/main" id="{52C29207-A2B1-445C-8C9A-685B74CD5436}"/>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1" name="直線コネクタ 380">
          <a:extLst>
            <a:ext uri="{FF2B5EF4-FFF2-40B4-BE49-F238E27FC236}">
              <a16:creationId xmlns:a16="http://schemas.microsoft.com/office/drawing/2014/main" id="{0AD602A6-9965-4D83-9782-847846E3DE9E}"/>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2" name="テキスト ボックス 381">
          <a:extLst>
            <a:ext uri="{FF2B5EF4-FFF2-40B4-BE49-F238E27FC236}">
              <a16:creationId xmlns:a16="http://schemas.microsoft.com/office/drawing/2014/main" id="{C34E0967-69F7-47CB-B908-9C1F04E2E9A5}"/>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3" name="【市民会館】&#10;有形固定資産減価償却率グラフ枠">
          <a:extLst>
            <a:ext uri="{FF2B5EF4-FFF2-40B4-BE49-F238E27FC236}">
              <a16:creationId xmlns:a16="http://schemas.microsoft.com/office/drawing/2014/main" id="{5B96D316-30B8-420D-B3E4-EA16F47D3E04}"/>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384" name="直線コネクタ 383">
          <a:extLst>
            <a:ext uri="{FF2B5EF4-FFF2-40B4-BE49-F238E27FC236}">
              <a16:creationId xmlns:a16="http://schemas.microsoft.com/office/drawing/2014/main" id="{5E240FE8-8FF0-4C37-A1A1-E8DC5B95DFBB}"/>
            </a:ext>
          </a:extLst>
        </xdr:cNvPr>
        <xdr:cNvCxnSpPr/>
      </xdr:nvCxnSpPr>
      <xdr:spPr>
        <a:xfrm flipV="1">
          <a:off x="4177665" y="167163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85" name="【市民会館】&#10;有形固定資産減価償却率最小値テキスト">
          <a:extLst>
            <a:ext uri="{FF2B5EF4-FFF2-40B4-BE49-F238E27FC236}">
              <a16:creationId xmlns:a16="http://schemas.microsoft.com/office/drawing/2014/main" id="{FBC02F8F-8C09-4BE5-93EE-DBEB9F541BA1}"/>
            </a:ext>
          </a:extLst>
        </xdr:cNvPr>
        <xdr:cNvSpPr txBox="1"/>
      </xdr:nvSpPr>
      <xdr:spPr>
        <a:xfrm>
          <a:off x="4216400"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86" name="直線コネクタ 385">
          <a:extLst>
            <a:ext uri="{FF2B5EF4-FFF2-40B4-BE49-F238E27FC236}">
              <a16:creationId xmlns:a16="http://schemas.microsoft.com/office/drawing/2014/main" id="{53F7A72D-BD04-4E7F-96C2-4EDA8C6D8CBC}"/>
            </a:ext>
          </a:extLst>
        </xdr:cNvPr>
        <xdr:cNvCxnSpPr/>
      </xdr:nvCxnSpPr>
      <xdr:spPr>
        <a:xfrm>
          <a:off x="4108450" y="17857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87" name="【市民会館】&#10;有形固定資産減価償却率最大値テキスト">
          <a:extLst>
            <a:ext uri="{FF2B5EF4-FFF2-40B4-BE49-F238E27FC236}">
              <a16:creationId xmlns:a16="http://schemas.microsoft.com/office/drawing/2014/main" id="{8E6530A0-6C9E-4A3E-8D56-D16B06D30EEB}"/>
            </a:ext>
          </a:extLst>
        </xdr:cNvPr>
        <xdr:cNvSpPr txBox="1"/>
      </xdr:nvSpPr>
      <xdr:spPr>
        <a:xfrm>
          <a:off x="4216400" y="16491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88" name="直線コネクタ 387">
          <a:extLst>
            <a:ext uri="{FF2B5EF4-FFF2-40B4-BE49-F238E27FC236}">
              <a16:creationId xmlns:a16="http://schemas.microsoft.com/office/drawing/2014/main" id="{5A1F90BB-0A24-4E86-9311-8A8AFC58D2AF}"/>
            </a:ext>
          </a:extLst>
        </xdr:cNvPr>
        <xdr:cNvCxnSpPr/>
      </xdr:nvCxnSpPr>
      <xdr:spPr>
        <a:xfrm>
          <a:off x="4108450" y="16716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99713</xdr:rowOff>
    </xdr:from>
    <xdr:ext cx="405111" cy="259045"/>
    <xdr:sp macro="" textlink="">
      <xdr:nvSpPr>
        <xdr:cNvPr id="389" name="【市民会館】&#10;有形固定資産減価償却率平均値テキスト">
          <a:extLst>
            <a:ext uri="{FF2B5EF4-FFF2-40B4-BE49-F238E27FC236}">
              <a16:creationId xmlns:a16="http://schemas.microsoft.com/office/drawing/2014/main" id="{503D23F8-F023-4508-BCE0-9C8053025252}"/>
            </a:ext>
          </a:extLst>
        </xdr:cNvPr>
        <xdr:cNvSpPr txBox="1"/>
      </xdr:nvSpPr>
      <xdr:spPr>
        <a:xfrm>
          <a:off x="4216400" y="17187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390" name="フローチャート: 判断 389">
          <a:extLst>
            <a:ext uri="{FF2B5EF4-FFF2-40B4-BE49-F238E27FC236}">
              <a16:creationId xmlns:a16="http://schemas.microsoft.com/office/drawing/2014/main" id="{7D1A8B4E-4F0C-4EA7-8458-AEE2C11B649D}"/>
            </a:ext>
          </a:extLst>
        </xdr:cNvPr>
        <xdr:cNvSpPr/>
      </xdr:nvSpPr>
      <xdr:spPr>
        <a:xfrm>
          <a:off x="4127500" y="1733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91" name="フローチャート: 判断 390">
          <a:extLst>
            <a:ext uri="{FF2B5EF4-FFF2-40B4-BE49-F238E27FC236}">
              <a16:creationId xmlns:a16="http://schemas.microsoft.com/office/drawing/2014/main" id="{8D33430A-68A9-4C84-B53F-E6AA8471BC30}"/>
            </a:ext>
          </a:extLst>
        </xdr:cNvPr>
        <xdr:cNvSpPr/>
      </xdr:nvSpPr>
      <xdr:spPr>
        <a:xfrm>
          <a:off x="3384550" y="173170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392" name="フローチャート: 判断 391">
          <a:extLst>
            <a:ext uri="{FF2B5EF4-FFF2-40B4-BE49-F238E27FC236}">
              <a16:creationId xmlns:a16="http://schemas.microsoft.com/office/drawing/2014/main" id="{6E536CB4-3B1C-4617-BD63-FAF3224FACD9}"/>
            </a:ext>
          </a:extLst>
        </xdr:cNvPr>
        <xdr:cNvSpPr/>
      </xdr:nvSpPr>
      <xdr:spPr>
        <a:xfrm>
          <a:off x="2571750" y="1728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103505</xdr:rowOff>
    </xdr:from>
    <xdr:to>
      <xdr:col>10</xdr:col>
      <xdr:colOff>165100</xdr:colOff>
      <xdr:row>104</xdr:row>
      <xdr:rowOff>33655</xdr:rowOff>
    </xdr:to>
    <xdr:sp macro="" textlink="">
      <xdr:nvSpPr>
        <xdr:cNvPr id="393" name="フローチャート: 判断 392">
          <a:extLst>
            <a:ext uri="{FF2B5EF4-FFF2-40B4-BE49-F238E27FC236}">
              <a16:creationId xmlns:a16="http://schemas.microsoft.com/office/drawing/2014/main" id="{878A77EF-61C4-4B5D-B6E5-1F8534914FEC}"/>
            </a:ext>
          </a:extLst>
        </xdr:cNvPr>
        <xdr:cNvSpPr/>
      </xdr:nvSpPr>
      <xdr:spPr>
        <a:xfrm>
          <a:off x="1778000" y="1719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69214</xdr:rowOff>
    </xdr:from>
    <xdr:to>
      <xdr:col>6</xdr:col>
      <xdr:colOff>38100</xdr:colOff>
      <xdr:row>103</xdr:row>
      <xdr:rowOff>170814</xdr:rowOff>
    </xdr:to>
    <xdr:sp macro="" textlink="">
      <xdr:nvSpPr>
        <xdr:cNvPr id="394" name="フローチャート: 判断 393">
          <a:extLst>
            <a:ext uri="{FF2B5EF4-FFF2-40B4-BE49-F238E27FC236}">
              <a16:creationId xmlns:a16="http://schemas.microsoft.com/office/drawing/2014/main" id="{BA636E8D-33C4-4A35-BA6E-1114A96296B1}"/>
            </a:ext>
          </a:extLst>
        </xdr:cNvPr>
        <xdr:cNvSpPr/>
      </xdr:nvSpPr>
      <xdr:spPr>
        <a:xfrm>
          <a:off x="984250" y="171570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B5EC106B-968E-497D-BDED-A5383785DFBE}"/>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C2902EF9-AE77-4B12-BC64-508E1B2D4692}"/>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6C0851EC-B822-4F97-A65D-7142F517501F}"/>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BCC639FB-0A1F-4D73-8E6F-701C61ACDBEE}"/>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484C6844-A72D-4F68-92B4-CA17D8A5EDB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33020</xdr:rowOff>
    </xdr:from>
    <xdr:to>
      <xdr:col>24</xdr:col>
      <xdr:colOff>114300</xdr:colOff>
      <xdr:row>107</xdr:row>
      <xdr:rowOff>134620</xdr:rowOff>
    </xdr:to>
    <xdr:sp macro="" textlink="">
      <xdr:nvSpPr>
        <xdr:cNvPr id="400" name="楕円 399">
          <a:extLst>
            <a:ext uri="{FF2B5EF4-FFF2-40B4-BE49-F238E27FC236}">
              <a16:creationId xmlns:a16="http://schemas.microsoft.com/office/drawing/2014/main" id="{6BC67ED2-5A43-4EED-8B60-605CD56ED9CF}"/>
            </a:ext>
          </a:extLst>
        </xdr:cNvPr>
        <xdr:cNvSpPr/>
      </xdr:nvSpPr>
      <xdr:spPr>
        <a:xfrm>
          <a:off x="4127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119397</xdr:rowOff>
    </xdr:from>
    <xdr:ext cx="405111" cy="259045"/>
    <xdr:sp macro="" textlink="">
      <xdr:nvSpPr>
        <xdr:cNvPr id="401" name="【市民会館】&#10;有形固定資産減価償却率該当値テキスト">
          <a:extLst>
            <a:ext uri="{FF2B5EF4-FFF2-40B4-BE49-F238E27FC236}">
              <a16:creationId xmlns:a16="http://schemas.microsoft.com/office/drawing/2014/main" id="{0530F385-AA0C-4D4E-A29F-3D0B30A4C0B0}"/>
            </a:ext>
          </a:extLst>
        </xdr:cNvPr>
        <xdr:cNvSpPr txBox="1"/>
      </xdr:nvSpPr>
      <xdr:spPr>
        <a:xfrm>
          <a:off x="4216400" y="1772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128270</xdr:rowOff>
    </xdr:from>
    <xdr:to>
      <xdr:col>20</xdr:col>
      <xdr:colOff>38100</xdr:colOff>
      <xdr:row>108</xdr:row>
      <xdr:rowOff>58420</xdr:rowOff>
    </xdr:to>
    <xdr:sp macro="" textlink="">
      <xdr:nvSpPr>
        <xdr:cNvPr id="402" name="楕円 401">
          <a:extLst>
            <a:ext uri="{FF2B5EF4-FFF2-40B4-BE49-F238E27FC236}">
              <a16:creationId xmlns:a16="http://schemas.microsoft.com/office/drawing/2014/main" id="{06D10848-D25D-4F8C-BC3E-40B3F448F98F}"/>
            </a:ext>
          </a:extLst>
        </xdr:cNvPr>
        <xdr:cNvSpPr/>
      </xdr:nvSpPr>
      <xdr:spPr>
        <a:xfrm>
          <a:off x="3384550" y="17901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83820</xdr:rowOff>
    </xdr:from>
    <xdr:to>
      <xdr:col>24</xdr:col>
      <xdr:colOff>63500</xdr:colOff>
      <xdr:row>108</xdr:row>
      <xdr:rowOff>7620</xdr:rowOff>
    </xdr:to>
    <xdr:cxnSp macro="">
      <xdr:nvCxnSpPr>
        <xdr:cNvPr id="403" name="直線コネクタ 402">
          <a:extLst>
            <a:ext uri="{FF2B5EF4-FFF2-40B4-BE49-F238E27FC236}">
              <a16:creationId xmlns:a16="http://schemas.microsoft.com/office/drawing/2014/main" id="{3E379C2F-1A60-4BA1-96E8-8AE16430654C}"/>
            </a:ext>
          </a:extLst>
        </xdr:cNvPr>
        <xdr:cNvCxnSpPr/>
      </xdr:nvCxnSpPr>
      <xdr:spPr>
        <a:xfrm flipV="1">
          <a:off x="3429000" y="17857470"/>
          <a:ext cx="7493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38736</xdr:rowOff>
    </xdr:from>
    <xdr:to>
      <xdr:col>15</xdr:col>
      <xdr:colOff>101600</xdr:colOff>
      <xdr:row>105</xdr:row>
      <xdr:rowOff>140336</xdr:rowOff>
    </xdr:to>
    <xdr:sp macro="" textlink="">
      <xdr:nvSpPr>
        <xdr:cNvPr id="404" name="楕円 403">
          <a:extLst>
            <a:ext uri="{FF2B5EF4-FFF2-40B4-BE49-F238E27FC236}">
              <a16:creationId xmlns:a16="http://schemas.microsoft.com/office/drawing/2014/main" id="{0C7FFBA8-941B-4CEC-A5A5-A936AC475FF7}"/>
            </a:ext>
          </a:extLst>
        </xdr:cNvPr>
        <xdr:cNvSpPr/>
      </xdr:nvSpPr>
      <xdr:spPr>
        <a:xfrm>
          <a:off x="2571750" y="174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89536</xdr:rowOff>
    </xdr:from>
    <xdr:to>
      <xdr:col>19</xdr:col>
      <xdr:colOff>177800</xdr:colOff>
      <xdr:row>108</xdr:row>
      <xdr:rowOff>7620</xdr:rowOff>
    </xdr:to>
    <xdr:cxnSp macro="">
      <xdr:nvCxnSpPr>
        <xdr:cNvPr id="405" name="直線コネクタ 404">
          <a:extLst>
            <a:ext uri="{FF2B5EF4-FFF2-40B4-BE49-F238E27FC236}">
              <a16:creationId xmlns:a16="http://schemas.microsoft.com/office/drawing/2014/main" id="{EE56F58B-D937-4EEC-8FC7-6378D8F84CE4}"/>
            </a:ext>
          </a:extLst>
        </xdr:cNvPr>
        <xdr:cNvCxnSpPr/>
      </xdr:nvCxnSpPr>
      <xdr:spPr>
        <a:xfrm>
          <a:off x="2622550" y="17520286"/>
          <a:ext cx="806450" cy="43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4463</xdr:rowOff>
    </xdr:from>
    <xdr:ext cx="405111" cy="259045"/>
    <xdr:sp macro="" textlink="">
      <xdr:nvSpPr>
        <xdr:cNvPr id="406" name="n_1aveValue【市民会館】&#10;有形固定資産減価償却率">
          <a:extLst>
            <a:ext uri="{FF2B5EF4-FFF2-40B4-BE49-F238E27FC236}">
              <a16:creationId xmlns:a16="http://schemas.microsoft.com/office/drawing/2014/main" id="{95E8F43B-099A-4B77-8E52-9CC8B2AA5E58}"/>
            </a:ext>
          </a:extLst>
        </xdr:cNvPr>
        <xdr:cNvSpPr txBox="1"/>
      </xdr:nvSpPr>
      <xdr:spPr>
        <a:xfrm>
          <a:off x="3239144" y="1709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147338</xdr:rowOff>
    </xdr:from>
    <xdr:ext cx="405111" cy="259045"/>
    <xdr:sp macro="" textlink="">
      <xdr:nvSpPr>
        <xdr:cNvPr id="407" name="n_2aveValue【市民会館】&#10;有形固定資産減価償却率">
          <a:extLst>
            <a:ext uri="{FF2B5EF4-FFF2-40B4-BE49-F238E27FC236}">
              <a16:creationId xmlns:a16="http://schemas.microsoft.com/office/drawing/2014/main" id="{AB64CC17-D315-4CAD-8F12-044556EC8980}"/>
            </a:ext>
          </a:extLst>
        </xdr:cNvPr>
        <xdr:cNvSpPr txBox="1"/>
      </xdr:nvSpPr>
      <xdr:spPr>
        <a:xfrm>
          <a:off x="2439044" y="1706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50182</xdr:rowOff>
    </xdr:from>
    <xdr:ext cx="405111" cy="259045"/>
    <xdr:sp macro="" textlink="">
      <xdr:nvSpPr>
        <xdr:cNvPr id="408" name="n_3aveValue【市民会館】&#10;有形固定資産減価償却率">
          <a:extLst>
            <a:ext uri="{FF2B5EF4-FFF2-40B4-BE49-F238E27FC236}">
              <a16:creationId xmlns:a16="http://schemas.microsoft.com/office/drawing/2014/main" id="{98757A3B-40CB-4A07-AFDD-AE7CCCF7C4D7}"/>
            </a:ext>
          </a:extLst>
        </xdr:cNvPr>
        <xdr:cNvSpPr txBox="1"/>
      </xdr:nvSpPr>
      <xdr:spPr>
        <a:xfrm>
          <a:off x="1645294" y="1696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15891</xdr:rowOff>
    </xdr:from>
    <xdr:ext cx="405111" cy="259045"/>
    <xdr:sp macro="" textlink="">
      <xdr:nvSpPr>
        <xdr:cNvPr id="409" name="n_4aveValue【市民会館】&#10;有形固定資産減価償却率">
          <a:extLst>
            <a:ext uri="{FF2B5EF4-FFF2-40B4-BE49-F238E27FC236}">
              <a16:creationId xmlns:a16="http://schemas.microsoft.com/office/drawing/2014/main" id="{AAC795C5-4C46-48D4-9E9E-F59497AAEBB5}"/>
            </a:ext>
          </a:extLst>
        </xdr:cNvPr>
        <xdr:cNvSpPr txBox="1"/>
      </xdr:nvSpPr>
      <xdr:spPr>
        <a:xfrm>
          <a:off x="851544" y="1693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49547</xdr:rowOff>
    </xdr:from>
    <xdr:ext cx="405111" cy="259045"/>
    <xdr:sp macro="" textlink="">
      <xdr:nvSpPr>
        <xdr:cNvPr id="410" name="n_1mainValue【市民会館】&#10;有形固定資産減価償却率">
          <a:extLst>
            <a:ext uri="{FF2B5EF4-FFF2-40B4-BE49-F238E27FC236}">
              <a16:creationId xmlns:a16="http://schemas.microsoft.com/office/drawing/2014/main" id="{5870AADA-45E5-47BA-9278-83570E61D36A}"/>
            </a:ext>
          </a:extLst>
        </xdr:cNvPr>
        <xdr:cNvSpPr txBox="1"/>
      </xdr:nvSpPr>
      <xdr:spPr>
        <a:xfrm>
          <a:off x="32391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131463</xdr:rowOff>
    </xdr:from>
    <xdr:ext cx="405111" cy="259045"/>
    <xdr:sp macro="" textlink="">
      <xdr:nvSpPr>
        <xdr:cNvPr id="411" name="n_2mainValue【市民会館】&#10;有形固定資産減価償却率">
          <a:extLst>
            <a:ext uri="{FF2B5EF4-FFF2-40B4-BE49-F238E27FC236}">
              <a16:creationId xmlns:a16="http://schemas.microsoft.com/office/drawing/2014/main" id="{17EF00E0-6647-478D-8B64-C9316EDC637B}"/>
            </a:ext>
          </a:extLst>
        </xdr:cNvPr>
        <xdr:cNvSpPr txBox="1"/>
      </xdr:nvSpPr>
      <xdr:spPr>
        <a:xfrm>
          <a:off x="2439044" y="1756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2" name="正方形/長方形 411">
          <a:extLst>
            <a:ext uri="{FF2B5EF4-FFF2-40B4-BE49-F238E27FC236}">
              <a16:creationId xmlns:a16="http://schemas.microsoft.com/office/drawing/2014/main" id="{A9FCFE9D-6CC4-4466-A491-40109C94DEED}"/>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3" name="正方形/長方形 412">
          <a:extLst>
            <a:ext uri="{FF2B5EF4-FFF2-40B4-BE49-F238E27FC236}">
              <a16:creationId xmlns:a16="http://schemas.microsoft.com/office/drawing/2014/main" id="{A480C8E2-A978-4724-A42C-0561D4D64025}"/>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4" name="正方形/長方形 413">
          <a:extLst>
            <a:ext uri="{FF2B5EF4-FFF2-40B4-BE49-F238E27FC236}">
              <a16:creationId xmlns:a16="http://schemas.microsoft.com/office/drawing/2014/main" id="{732BCFAC-B90F-4932-A9D5-8DFBE2416DF3}"/>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5" name="正方形/長方形 414">
          <a:extLst>
            <a:ext uri="{FF2B5EF4-FFF2-40B4-BE49-F238E27FC236}">
              <a16:creationId xmlns:a16="http://schemas.microsoft.com/office/drawing/2014/main" id="{0686A005-96E3-47E1-9F41-CFDECD08EFBE}"/>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6" name="正方形/長方形 415">
          <a:extLst>
            <a:ext uri="{FF2B5EF4-FFF2-40B4-BE49-F238E27FC236}">
              <a16:creationId xmlns:a16="http://schemas.microsoft.com/office/drawing/2014/main" id="{C0372241-CE15-432E-8ACE-F18487131F9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7" name="正方形/長方形 416">
          <a:extLst>
            <a:ext uri="{FF2B5EF4-FFF2-40B4-BE49-F238E27FC236}">
              <a16:creationId xmlns:a16="http://schemas.microsoft.com/office/drawing/2014/main" id="{51DDA4E0-60E2-41DE-944B-2D4D07422AED}"/>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8" name="正方形/長方形 417">
          <a:extLst>
            <a:ext uri="{FF2B5EF4-FFF2-40B4-BE49-F238E27FC236}">
              <a16:creationId xmlns:a16="http://schemas.microsoft.com/office/drawing/2014/main" id="{DA311ED7-4673-4B02-83F2-BA7403B9CB26}"/>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9" name="正方形/長方形 418">
          <a:extLst>
            <a:ext uri="{FF2B5EF4-FFF2-40B4-BE49-F238E27FC236}">
              <a16:creationId xmlns:a16="http://schemas.microsoft.com/office/drawing/2014/main" id="{47532699-35B6-4406-86BD-3A3D06412E65}"/>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0" name="テキスト ボックス 419">
          <a:extLst>
            <a:ext uri="{FF2B5EF4-FFF2-40B4-BE49-F238E27FC236}">
              <a16:creationId xmlns:a16="http://schemas.microsoft.com/office/drawing/2014/main" id="{59F38F88-C716-4E36-8389-57E947E8677E}"/>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1" name="直線コネクタ 420">
          <a:extLst>
            <a:ext uri="{FF2B5EF4-FFF2-40B4-BE49-F238E27FC236}">
              <a16:creationId xmlns:a16="http://schemas.microsoft.com/office/drawing/2014/main" id="{FCED2430-31EF-40B1-8FF5-CD8B465A2985}"/>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2" name="直線コネクタ 421">
          <a:extLst>
            <a:ext uri="{FF2B5EF4-FFF2-40B4-BE49-F238E27FC236}">
              <a16:creationId xmlns:a16="http://schemas.microsoft.com/office/drawing/2014/main" id="{E1B75889-2010-43B2-945A-F85FBCC0B199}"/>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3" name="テキスト ボックス 422">
          <a:extLst>
            <a:ext uri="{FF2B5EF4-FFF2-40B4-BE49-F238E27FC236}">
              <a16:creationId xmlns:a16="http://schemas.microsoft.com/office/drawing/2014/main" id="{43E9909B-7D0A-45E6-8521-4DF2A3B1271D}"/>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4" name="直線コネクタ 423">
          <a:extLst>
            <a:ext uri="{FF2B5EF4-FFF2-40B4-BE49-F238E27FC236}">
              <a16:creationId xmlns:a16="http://schemas.microsoft.com/office/drawing/2014/main" id="{A6C9F629-AB17-490F-9FD2-6C711B74C148}"/>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5" name="テキスト ボックス 424">
          <a:extLst>
            <a:ext uri="{FF2B5EF4-FFF2-40B4-BE49-F238E27FC236}">
              <a16:creationId xmlns:a16="http://schemas.microsoft.com/office/drawing/2014/main" id="{B8385A80-8DF2-45E0-8BE5-7116D880A79F}"/>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6" name="直線コネクタ 425">
          <a:extLst>
            <a:ext uri="{FF2B5EF4-FFF2-40B4-BE49-F238E27FC236}">
              <a16:creationId xmlns:a16="http://schemas.microsoft.com/office/drawing/2014/main" id="{DEBD215B-C75C-4F89-96C2-37519D529F87}"/>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7" name="テキスト ボックス 426">
          <a:extLst>
            <a:ext uri="{FF2B5EF4-FFF2-40B4-BE49-F238E27FC236}">
              <a16:creationId xmlns:a16="http://schemas.microsoft.com/office/drawing/2014/main" id="{99D77B1C-A875-4444-93D2-256AD3087066}"/>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8" name="直線コネクタ 427">
          <a:extLst>
            <a:ext uri="{FF2B5EF4-FFF2-40B4-BE49-F238E27FC236}">
              <a16:creationId xmlns:a16="http://schemas.microsoft.com/office/drawing/2014/main" id="{82718708-24AC-4EE6-AB8F-ABFAB79606A8}"/>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9" name="テキスト ボックス 428">
          <a:extLst>
            <a:ext uri="{FF2B5EF4-FFF2-40B4-BE49-F238E27FC236}">
              <a16:creationId xmlns:a16="http://schemas.microsoft.com/office/drawing/2014/main" id="{8F19C94A-0A36-49B8-9CFF-67B1A5AEF81F}"/>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0" name="直線コネクタ 429">
          <a:extLst>
            <a:ext uri="{FF2B5EF4-FFF2-40B4-BE49-F238E27FC236}">
              <a16:creationId xmlns:a16="http://schemas.microsoft.com/office/drawing/2014/main" id="{66EC00C1-875F-46B6-BEA4-ED12A283ED21}"/>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1" name="テキスト ボックス 430">
          <a:extLst>
            <a:ext uri="{FF2B5EF4-FFF2-40B4-BE49-F238E27FC236}">
              <a16:creationId xmlns:a16="http://schemas.microsoft.com/office/drawing/2014/main" id="{A3606D27-747D-4A9F-915B-4A0853527A35}"/>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2" name="直線コネクタ 431">
          <a:extLst>
            <a:ext uri="{FF2B5EF4-FFF2-40B4-BE49-F238E27FC236}">
              <a16:creationId xmlns:a16="http://schemas.microsoft.com/office/drawing/2014/main" id="{D23F2081-537F-48E5-A96F-20E0193C3B65}"/>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3" name="テキスト ボックス 432">
          <a:extLst>
            <a:ext uri="{FF2B5EF4-FFF2-40B4-BE49-F238E27FC236}">
              <a16:creationId xmlns:a16="http://schemas.microsoft.com/office/drawing/2014/main" id="{7C16916D-B4CA-426C-9C7C-EFB7EFE6AD17}"/>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4" name="【市民会館】&#10;一人当たり面積グラフ枠">
          <a:extLst>
            <a:ext uri="{FF2B5EF4-FFF2-40B4-BE49-F238E27FC236}">
              <a16:creationId xmlns:a16="http://schemas.microsoft.com/office/drawing/2014/main" id="{4F140994-2D85-48B3-B8B1-1BFD1837E945}"/>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435" name="直線コネクタ 434">
          <a:extLst>
            <a:ext uri="{FF2B5EF4-FFF2-40B4-BE49-F238E27FC236}">
              <a16:creationId xmlns:a16="http://schemas.microsoft.com/office/drawing/2014/main" id="{D79699BB-1EB9-4DA0-B502-78E0AA45CE14}"/>
            </a:ext>
          </a:extLst>
        </xdr:cNvPr>
        <xdr:cNvCxnSpPr/>
      </xdr:nvCxnSpPr>
      <xdr:spPr>
        <a:xfrm flipV="1">
          <a:off x="9429115" y="1660017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36" name="【市民会館】&#10;一人当たり面積最小値テキスト">
          <a:extLst>
            <a:ext uri="{FF2B5EF4-FFF2-40B4-BE49-F238E27FC236}">
              <a16:creationId xmlns:a16="http://schemas.microsoft.com/office/drawing/2014/main" id="{5E9EFE60-908D-44E2-A88F-9BEB7089B45C}"/>
            </a:ext>
          </a:extLst>
        </xdr:cNvPr>
        <xdr:cNvSpPr txBox="1"/>
      </xdr:nvSpPr>
      <xdr:spPr>
        <a:xfrm>
          <a:off x="9467850"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37" name="直線コネクタ 436">
          <a:extLst>
            <a:ext uri="{FF2B5EF4-FFF2-40B4-BE49-F238E27FC236}">
              <a16:creationId xmlns:a16="http://schemas.microsoft.com/office/drawing/2014/main" id="{E73F3062-3288-456B-BE6D-D52DEFC74207}"/>
            </a:ext>
          </a:extLst>
        </xdr:cNvPr>
        <xdr:cNvCxnSpPr/>
      </xdr:nvCxnSpPr>
      <xdr:spPr>
        <a:xfrm>
          <a:off x="9359900" y="17975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438" name="【市民会館】&#10;一人当たり面積最大値テキスト">
          <a:extLst>
            <a:ext uri="{FF2B5EF4-FFF2-40B4-BE49-F238E27FC236}">
              <a16:creationId xmlns:a16="http://schemas.microsoft.com/office/drawing/2014/main" id="{61A6CF1C-1D8A-4D89-8653-1D11793D12BC}"/>
            </a:ext>
          </a:extLst>
        </xdr:cNvPr>
        <xdr:cNvSpPr txBox="1"/>
      </xdr:nvSpPr>
      <xdr:spPr>
        <a:xfrm>
          <a:off x="9467850" y="1637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439" name="直線コネクタ 438">
          <a:extLst>
            <a:ext uri="{FF2B5EF4-FFF2-40B4-BE49-F238E27FC236}">
              <a16:creationId xmlns:a16="http://schemas.microsoft.com/office/drawing/2014/main" id="{D8338837-C87F-4A8B-8733-763D5C9C368B}"/>
            </a:ext>
          </a:extLst>
        </xdr:cNvPr>
        <xdr:cNvCxnSpPr/>
      </xdr:nvCxnSpPr>
      <xdr:spPr>
        <a:xfrm>
          <a:off x="9359900" y="16600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135907</xdr:rowOff>
    </xdr:from>
    <xdr:ext cx="469744" cy="259045"/>
    <xdr:sp macro="" textlink="">
      <xdr:nvSpPr>
        <xdr:cNvPr id="440" name="【市民会館】&#10;一人当たり面積平均値テキスト">
          <a:extLst>
            <a:ext uri="{FF2B5EF4-FFF2-40B4-BE49-F238E27FC236}">
              <a16:creationId xmlns:a16="http://schemas.microsoft.com/office/drawing/2014/main" id="{EDA193B5-165A-49E0-866F-5A234E1211E8}"/>
            </a:ext>
          </a:extLst>
        </xdr:cNvPr>
        <xdr:cNvSpPr txBox="1"/>
      </xdr:nvSpPr>
      <xdr:spPr>
        <a:xfrm>
          <a:off x="9467850" y="17223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441" name="フローチャート: 判断 440">
          <a:extLst>
            <a:ext uri="{FF2B5EF4-FFF2-40B4-BE49-F238E27FC236}">
              <a16:creationId xmlns:a16="http://schemas.microsoft.com/office/drawing/2014/main" id="{FE286C42-E9A4-44DA-AD05-41111D257314}"/>
            </a:ext>
          </a:extLst>
        </xdr:cNvPr>
        <xdr:cNvSpPr/>
      </xdr:nvSpPr>
      <xdr:spPr>
        <a:xfrm>
          <a:off x="9398000" y="17372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42" name="フローチャート: 判断 441">
          <a:extLst>
            <a:ext uri="{FF2B5EF4-FFF2-40B4-BE49-F238E27FC236}">
              <a16:creationId xmlns:a16="http://schemas.microsoft.com/office/drawing/2014/main" id="{FF0998E4-B803-4627-B36C-3CF2306A4EFC}"/>
            </a:ext>
          </a:extLst>
        </xdr:cNvPr>
        <xdr:cNvSpPr/>
      </xdr:nvSpPr>
      <xdr:spPr>
        <a:xfrm>
          <a:off x="8636000" y="1739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443" name="フローチャート: 判断 442">
          <a:extLst>
            <a:ext uri="{FF2B5EF4-FFF2-40B4-BE49-F238E27FC236}">
              <a16:creationId xmlns:a16="http://schemas.microsoft.com/office/drawing/2014/main" id="{DAD083C5-D18B-4250-A5AB-023E7DD9C855}"/>
            </a:ext>
          </a:extLst>
        </xdr:cNvPr>
        <xdr:cNvSpPr/>
      </xdr:nvSpPr>
      <xdr:spPr>
        <a:xfrm>
          <a:off x="7842250" y="17406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44" name="フローチャート: 判断 443">
          <a:extLst>
            <a:ext uri="{FF2B5EF4-FFF2-40B4-BE49-F238E27FC236}">
              <a16:creationId xmlns:a16="http://schemas.microsoft.com/office/drawing/2014/main" id="{23C43A16-1D44-44BC-8DAD-8648C3C7800A}"/>
            </a:ext>
          </a:extLst>
        </xdr:cNvPr>
        <xdr:cNvSpPr/>
      </xdr:nvSpPr>
      <xdr:spPr>
        <a:xfrm>
          <a:off x="7029450" y="1748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17780</xdr:rowOff>
    </xdr:from>
    <xdr:to>
      <xdr:col>36</xdr:col>
      <xdr:colOff>165100</xdr:colOff>
      <xdr:row>105</xdr:row>
      <xdr:rowOff>119380</xdr:rowOff>
    </xdr:to>
    <xdr:sp macro="" textlink="">
      <xdr:nvSpPr>
        <xdr:cNvPr id="445" name="フローチャート: 判断 444">
          <a:extLst>
            <a:ext uri="{FF2B5EF4-FFF2-40B4-BE49-F238E27FC236}">
              <a16:creationId xmlns:a16="http://schemas.microsoft.com/office/drawing/2014/main" id="{7D8FB168-4E1D-4590-9320-55A658CE7D05}"/>
            </a:ext>
          </a:extLst>
        </xdr:cNvPr>
        <xdr:cNvSpPr/>
      </xdr:nvSpPr>
      <xdr:spPr>
        <a:xfrm>
          <a:off x="623570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3A7E3470-352F-44C5-A3EB-A8937BB2225E}"/>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7779CDEB-C57E-4AE1-BF36-9C917552656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73FFE3E0-5984-439C-99D7-2A7E2033F30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126C7B90-98EC-44C3-B960-C6747C21DAD3}"/>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C703D70B-3DFC-4FD0-B46E-6EF634AE8F0E}"/>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151130</xdr:rowOff>
    </xdr:from>
    <xdr:to>
      <xdr:col>55</xdr:col>
      <xdr:colOff>50800</xdr:colOff>
      <xdr:row>108</xdr:row>
      <xdr:rowOff>81280</xdr:rowOff>
    </xdr:to>
    <xdr:sp macro="" textlink="">
      <xdr:nvSpPr>
        <xdr:cNvPr id="451" name="楕円 450">
          <a:extLst>
            <a:ext uri="{FF2B5EF4-FFF2-40B4-BE49-F238E27FC236}">
              <a16:creationId xmlns:a16="http://schemas.microsoft.com/office/drawing/2014/main" id="{8F4F00B7-7B9E-4B77-869A-EFA6360DE1BC}"/>
            </a:ext>
          </a:extLst>
        </xdr:cNvPr>
        <xdr:cNvSpPr/>
      </xdr:nvSpPr>
      <xdr:spPr>
        <a:xfrm>
          <a:off x="9398000" y="17924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66057</xdr:rowOff>
    </xdr:from>
    <xdr:ext cx="469744" cy="259045"/>
    <xdr:sp macro="" textlink="">
      <xdr:nvSpPr>
        <xdr:cNvPr id="452" name="【市民会館】&#10;一人当たり面積該当値テキスト">
          <a:extLst>
            <a:ext uri="{FF2B5EF4-FFF2-40B4-BE49-F238E27FC236}">
              <a16:creationId xmlns:a16="http://schemas.microsoft.com/office/drawing/2014/main" id="{36D58EA4-5A14-4E4D-81EB-5781848C299C}"/>
            </a:ext>
          </a:extLst>
        </xdr:cNvPr>
        <xdr:cNvSpPr txBox="1"/>
      </xdr:nvSpPr>
      <xdr:spPr>
        <a:xfrm>
          <a:off x="9467850" y="1783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166370</xdr:rowOff>
    </xdr:from>
    <xdr:to>
      <xdr:col>50</xdr:col>
      <xdr:colOff>165100</xdr:colOff>
      <xdr:row>108</xdr:row>
      <xdr:rowOff>96520</xdr:rowOff>
    </xdr:to>
    <xdr:sp macro="" textlink="">
      <xdr:nvSpPr>
        <xdr:cNvPr id="453" name="楕円 452">
          <a:extLst>
            <a:ext uri="{FF2B5EF4-FFF2-40B4-BE49-F238E27FC236}">
              <a16:creationId xmlns:a16="http://schemas.microsoft.com/office/drawing/2014/main" id="{65292E0E-8045-484B-81E4-47D93EA970B9}"/>
            </a:ext>
          </a:extLst>
        </xdr:cNvPr>
        <xdr:cNvSpPr/>
      </xdr:nvSpPr>
      <xdr:spPr>
        <a:xfrm>
          <a:off x="86360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30480</xdr:rowOff>
    </xdr:from>
    <xdr:to>
      <xdr:col>55</xdr:col>
      <xdr:colOff>0</xdr:colOff>
      <xdr:row>108</xdr:row>
      <xdr:rowOff>45720</xdr:rowOff>
    </xdr:to>
    <xdr:cxnSp macro="">
      <xdr:nvCxnSpPr>
        <xdr:cNvPr id="454" name="直線コネクタ 453">
          <a:extLst>
            <a:ext uri="{FF2B5EF4-FFF2-40B4-BE49-F238E27FC236}">
              <a16:creationId xmlns:a16="http://schemas.microsoft.com/office/drawing/2014/main" id="{A0FEA30A-49C5-4A92-A392-ABCD4B3BDFA2}"/>
            </a:ext>
          </a:extLst>
        </xdr:cNvPr>
        <xdr:cNvCxnSpPr/>
      </xdr:nvCxnSpPr>
      <xdr:spPr>
        <a:xfrm flipV="1">
          <a:off x="8686800" y="17975580"/>
          <a:ext cx="7429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158750</xdr:rowOff>
    </xdr:from>
    <xdr:to>
      <xdr:col>46</xdr:col>
      <xdr:colOff>38100</xdr:colOff>
      <xdr:row>108</xdr:row>
      <xdr:rowOff>88900</xdr:rowOff>
    </xdr:to>
    <xdr:sp macro="" textlink="">
      <xdr:nvSpPr>
        <xdr:cNvPr id="455" name="楕円 454">
          <a:extLst>
            <a:ext uri="{FF2B5EF4-FFF2-40B4-BE49-F238E27FC236}">
              <a16:creationId xmlns:a16="http://schemas.microsoft.com/office/drawing/2014/main" id="{BB9CDD7D-1E32-426B-BF95-2F17E9C0C39A}"/>
            </a:ext>
          </a:extLst>
        </xdr:cNvPr>
        <xdr:cNvSpPr/>
      </xdr:nvSpPr>
      <xdr:spPr>
        <a:xfrm>
          <a:off x="7842250" y="17932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38100</xdr:rowOff>
    </xdr:from>
    <xdr:to>
      <xdr:col>50</xdr:col>
      <xdr:colOff>114300</xdr:colOff>
      <xdr:row>108</xdr:row>
      <xdr:rowOff>45720</xdr:rowOff>
    </xdr:to>
    <xdr:cxnSp macro="">
      <xdr:nvCxnSpPr>
        <xdr:cNvPr id="456" name="直線コネクタ 455">
          <a:extLst>
            <a:ext uri="{FF2B5EF4-FFF2-40B4-BE49-F238E27FC236}">
              <a16:creationId xmlns:a16="http://schemas.microsoft.com/office/drawing/2014/main" id="{26128E23-C123-4A29-928E-A3D58F7ED2B2}"/>
            </a:ext>
          </a:extLst>
        </xdr:cNvPr>
        <xdr:cNvCxnSpPr/>
      </xdr:nvCxnSpPr>
      <xdr:spPr>
        <a:xfrm>
          <a:off x="7886700" y="1798320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457" name="n_1aveValue【市民会館】&#10;一人当たり面積">
          <a:extLst>
            <a:ext uri="{FF2B5EF4-FFF2-40B4-BE49-F238E27FC236}">
              <a16:creationId xmlns:a16="http://schemas.microsoft.com/office/drawing/2014/main" id="{3EC127C1-FF75-4B48-9684-5ACC7A884EAA}"/>
            </a:ext>
          </a:extLst>
        </xdr:cNvPr>
        <xdr:cNvSpPr txBox="1"/>
      </xdr:nvSpPr>
      <xdr:spPr>
        <a:xfrm>
          <a:off x="8458277" y="1717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93997</xdr:rowOff>
    </xdr:from>
    <xdr:ext cx="469744" cy="259045"/>
    <xdr:sp macro="" textlink="">
      <xdr:nvSpPr>
        <xdr:cNvPr id="458" name="n_2aveValue【市民会館】&#10;一人当たり面積">
          <a:extLst>
            <a:ext uri="{FF2B5EF4-FFF2-40B4-BE49-F238E27FC236}">
              <a16:creationId xmlns:a16="http://schemas.microsoft.com/office/drawing/2014/main" id="{DF508890-2684-4BDA-9B59-5C6A2AB4E640}"/>
            </a:ext>
          </a:extLst>
        </xdr:cNvPr>
        <xdr:cNvSpPr txBox="1"/>
      </xdr:nvSpPr>
      <xdr:spPr>
        <a:xfrm>
          <a:off x="7677227" y="1718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170197</xdr:rowOff>
    </xdr:from>
    <xdr:ext cx="469744" cy="259045"/>
    <xdr:sp macro="" textlink="">
      <xdr:nvSpPr>
        <xdr:cNvPr id="459" name="n_3aveValue【市民会館】&#10;一人当たり面積">
          <a:extLst>
            <a:ext uri="{FF2B5EF4-FFF2-40B4-BE49-F238E27FC236}">
              <a16:creationId xmlns:a16="http://schemas.microsoft.com/office/drawing/2014/main" id="{8A5861BE-9002-4F94-8333-ADB9E7E592F3}"/>
            </a:ext>
          </a:extLst>
        </xdr:cNvPr>
        <xdr:cNvSpPr txBox="1"/>
      </xdr:nvSpPr>
      <xdr:spPr>
        <a:xfrm>
          <a:off x="686442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135907</xdr:rowOff>
    </xdr:from>
    <xdr:ext cx="469744" cy="259045"/>
    <xdr:sp macro="" textlink="">
      <xdr:nvSpPr>
        <xdr:cNvPr id="460" name="n_4aveValue【市民会館】&#10;一人当たり面積">
          <a:extLst>
            <a:ext uri="{FF2B5EF4-FFF2-40B4-BE49-F238E27FC236}">
              <a16:creationId xmlns:a16="http://schemas.microsoft.com/office/drawing/2014/main" id="{AC16DD89-BB02-4A26-98A8-BB29483075CB}"/>
            </a:ext>
          </a:extLst>
        </xdr:cNvPr>
        <xdr:cNvSpPr txBox="1"/>
      </xdr:nvSpPr>
      <xdr:spPr>
        <a:xfrm>
          <a:off x="6070677" y="1722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87647</xdr:rowOff>
    </xdr:from>
    <xdr:ext cx="469744" cy="259045"/>
    <xdr:sp macro="" textlink="">
      <xdr:nvSpPr>
        <xdr:cNvPr id="461" name="n_1mainValue【市民会館】&#10;一人当たり面積">
          <a:extLst>
            <a:ext uri="{FF2B5EF4-FFF2-40B4-BE49-F238E27FC236}">
              <a16:creationId xmlns:a16="http://schemas.microsoft.com/office/drawing/2014/main" id="{9CD1C3A6-8790-49C1-B450-150BBD8507D3}"/>
            </a:ext>
          </a:extLst>
        </xdr:cNvPr>
        <xdr:cNvSpPr txBox="1"/>
      </xdr:nvSpPr>
      <xdr:spPr>
        <a:xfrm>
          <a:off x="845827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80027</xdr:rowOff>
    </xdr:from>
    <xdr:ext cx="469744" cy="259045"/>
    <xdr:sp macro="" textlink="">
      <xdr:nvSpPr>
        <xdr:cNvPr id="462" name="n_2mainValue【市民会館】&#10;一人当たり面積">
          <a:extLst>
            <a:ext uri="{FF2B5EF4-FFF2-40B4-BE49-F238E27FC236}">
              <a16:creationId xmlns:a16="http://schemas.microsoft.com/office/drawing/2014/main" id="{693C3D13-D782-41D2-906B-87E745015BC9}"/>
            </a:ext>
          </a:extLst>
        </xdr:cNvPr>
        <xdr:cNvSpPr txBox="1"/>
      </xdr:nvSpPr>
      <xdr:spPr>
        <a:xfrm>
          <a:off x="76772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a:extLst>
            <a:ext uri="{FF2B5EF4-FFF2-40B4-BE49-F238E27FC236}">
              <a16:creationId xmlns:a16="http://schemas.microsoft.com/office/drawing/2014/main" id="{0734F1DE-7F88-45B8-A89A-5DDD1D47C90A}"/>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a:extLst>
            <a:ext uri="{FF2B5EF4-FFF2-40B4-BE49-F238E27FC236}">
              <a16:creationId xmlns:a16="http://schemas.microsoft.com/office/drawing/2014/main" id="{EFB66231-909C-4E25-BB3D-E7E521B41345}"/>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a:extLst>
            <a:ext uri="{FF2B5EF4-FFF2-40B4-BE49-F238E27FC236}">
              <a16:creationId xmlns:a16="http://schemas.microsoft.com/office/drawing/2014/main" id="{21DA2F86-E116-4AD0-835F-C3745490AC25}"/>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a:extLst>
            <a:ext uri="{FF2B5EF4-FFF2-40B4-BE49-F238E27FC236}">
              <a16:creationId xmlns:a16="http://schemas.microsoft.com/office/drawing/2014/main" id="{5D788F11-ED26-4B34-9D0B-E70EA612E292}"/>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a:extLst>
            <a:ext uri="{FF2B5EF4-FFF2-40B4-BE49-F238E27FC236}">
              <a16:creationId xmlns:a16="http://schemas.microsoft.com/office/drawing/2014/main" id="{C50F6165-218C-415D-8C18-31B7ACB9F2EC}"/>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a:extLst>
            <a:ext uri="{FF2B5EF4-FFF2-40B4-BE49-F238E27FC236}">
              <a16:creationId xmlns:a16="http://schemas.microsoft.com/office/drawing/2014/main" id="{22ED0F83-D5B0-4880-BB23-FDEAA6F9A2CD}"/>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a:extLst>
            <a:ext uri="{FF2B5EF4-FFF2-40B4-BE49-F238E27FC236}">
              <a16:creationId xmlns:a16="http://schemas.microsoft.com/office/drawing/2014/main" id="{F0A5A310-5F19-41B7-9878-5A71419C8002}"/>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a:extLst>
            <a:ext uri="{FF2B5EF4-FFF2-40B4-BE49-F238E27FC236}">
              <a16:creationId xmlns:a16="http://schemas.microsoft.com/office/drawing/2014/main" id="{9801E1BB-8ED0-4FAB-826D-ABF7EB87892A}"/>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a:extLst>
            <a:ext uri="{FF2B5EF4-FFF2-40B4-BE49-F238E27FC236}">
              <a16:creationId xmlns:a16="http://schemas.microsoft.com/office/drawing/2014/main" id="{88D9B91E-2617-4B2D-AF37-21B431090D02}"/>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a:extLst>
            <a:ext uri="{FF2B5EF4-FFF2-40B4-BE49-F238E27FC236}">
              <a16:creationId xmlns:a16="http://schemas.microsoft.com/office/drawing/2014/main" id="{E6C23B81-468D-41EF-8EAF-4B1194422E72}"/>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3" name="テキスト ボックス 472">
          <a:extLst>
            <a:ext uri="{FF2B5EF4-FFF2-40B4-BE49-F238E27FC236}">
              <a16:creationId xmlns:a16="http://schemas.microsoft.com/office/drawing/2014/main" id="{10E1277E-A8CD-418E-AC11-42C5486F9BD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4" name="直線コネクタ 473">
          <a:extLst>
            <a:ext uri="{FF2B5EF4-FFF2-40B4-BE49-F238E27FC236}">
              <a16:creationId xmlns:a16="http://schemas.microsoft.com/office/drawing/2014/main" id="{482DE916-C7DB-4B2C-B1DB-9EDF6089F64E}"/>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5" name="テキスト ボックス 474">
          <a:extLst>
            <a:ext uri="{FF2B5EF4-FFF2-40B4-BE49-F238E27FC236}">
              <a16:creationId xmlns:a16="http://schemas.microsoft.com/office/drawing/2014/main" id="{92E31463-1BCE-40F2-A6EA-E2F9EF25A89C}"/>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6" name="直線コネクタ 475">
          <a:extLst>
            <a:ext uri="{FF2B5EF4-FFF2-40B4-BE49-F238E27FC236}">
              <a16:creationId xmlns:a16="http://schemas.microsoft.com/office/drawing/2014/main" id="{FCBE47B8-ABB9-42C2-9C04-60550397DA1B}"/>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7" name="テキスト ボックス 476">
          <a:extLst>
            <a:ext uri="{FF2B5EF4-FFF2-40B4-BE49-F238E27FC236}">
              <a16:creationId xmlns:a16="http://schemas.microsoft.com/office/drawing/2014/main" id="{E0078F7B-9023-4DE5-9D9C-4FD6D5FE524C}"/>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8" name="直線コネクタ 477">
          <a:extLst>
            <a:ext uri="{FF2B5EF4-FFF2-40B4-BE49-F238E27FC236}">
              <a16:creationId xmlns:a16="http://schemas.microsoft.com/office/drawing/2014/main" id="{777CE8AC-CE0A-41EF-9133-3E46CA04AFBD}"/>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9" name="テキスト ボックス 478">
          <a:extLst>
            <a:ext uri="{FF2B5EF4-FFF2-40B4-BE49-F238E27FC236}">
              <a16:creationId xmlns:a16="http://schemas.microsoft.com/office/drawing/2014/main" id="{FF17C0AE-114B-4BB3-A76C-965005775687}"/>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0" name="直線コネクタ 479">
          <a:extLst>
            <a:ext uri="{FF2B5EF4-FFF2-40B4-BE49-F238E27FC236}">
              <a16:creationId xmlns:a16="http://schemas.microsoft.com/office/drawing/2014/main" id="{8141DC7B-47F9-4D81-B34A-EFB843BBDD99}"/>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1" name="テキスト ボックス 480">
          <a:extLst>
            <a:ext uri="{FF2B5EF4-FFF2-40B4-BE49-F238E27FC236}">
              <a16:creationId xmlns:a16="http://schemas.microsoft.com/office/drawing/2014/main" id="{B5D48AAD-C872-4B2E-A69A-31E008DE2CFD}"/>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2" name="直線コネクタ 481">
          <a:extLst>
            <a:ext uri="{FF2B5EF4-FFF2-40B4-BE49-F238E27FC236}">
              <a16:creationId xmlns:a16="http://schemas.microsoft.com/office/drawing/2014/main" id="{7D02648F-56FD-4B5F-A8D1-D157E371622A}"/>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3" name="テキスト ボックス 482">
          <a:extLst>
            <a:ext uri="{FF2B5EF4-FFF2-40B4-BE49-F238E27FC236}">
              <a16:creationId xmlns:a16="http://schemas.microsoft.com/office/drawing/2014/main" id="{D02F5F4A-7237-46B5-AB4C-B10223098758}"/>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4" name="直線コネクタ 483">
          <a:extLst>
            <a:ext uri="{FF2B5EF4-FFF2-40B4-BE49-F238E27FC236}">
              <a16:creationId xmlns:a16="http://schemas.microsoft.com/office/drawing/2014/main" id="{6842DCE4-B6DA-4206-9208-66777D585DCF}"/>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5" name="テキスト ボックス 484">
          <a:extLst>
            <a:ext uri="{FF2B5EF4-FFF2-40B4-BE49-F238E27FC236}">
              <a16:creationId xmlns:a16="http://schemas.microsoft.com/office/drawing/2014/main" id="{8A25321D-9D7C-484F-ACEB-BA51380BD739}"/>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6" name="【一般廃棄物処理施設】&#10;有形固定資産減価償却率グラフ枠">
          <a:extLst>
            <a:ext uri="{FF2B5EF4-FFF2-40B4-BE49-F238E27FC236}">
              <a16:creationId xmlns:a16="http://schemas.microsoft.com/office/drawing/2014/main" id="{B891B154-E3BE-4D42-9025-352423E541EF}"/>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487" name="直線コネクタ 486">
          <a:extLst>
            <a:ext uri="{FF2B5EF4-FFF2-40B4-BE49-F238E27FC236}">
              <a16:creationId xmlns:a16="http://schemas.microsoft.com/office/drawing/2014/main" id="{341BFA94-F990-42B1-B57A-299239C15368}"/>
            </a:ext>
          </a:extLst>
        </xdr:cNvPr>
        <xdr:cNvCxnSpPr/>
      </xdr:nvCxnSpPr>
      <xdr:spPr>
        <a:xfrm flipV="1">
          <a:off x="14699614" y="5631180"/>
          <a:ext cx="0" cy="134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88" name="【一般廃棄物処理施設】&#10;有形固定資産減価償却率最小値テキスト">
          <a:extLst>
            <a:ext uri="{FF2B5EF4-FFF2-40B4-BE49-F238E27FC236}">
              <a16:creationId xmlns:a16="http://schemas.microsoft.com/office/drawing/2014/main" id="{E556185D-D83D-4F24-A4AD-C6C656F0D09E}"/>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89" name="直線コネクタ 488">
          <a:extLst>
            <a:ext uri="{FF2B5EF4-FFF2-40B4-BE49-F238E27FC236}">
              <a16:creationId xmlns:a16="http://schemas.microsoft.com/office/drawing/2014/main" id="{D24DC1FE-0A95-4EAF-85B8-DA05DD0EFE0E}"/>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490" name="【一般廃棄物処理施設】&#10;有形固定資産減価償却率最大値テキスト">
          <a:extLst>
            <a:ext uri="{FF2B5EF4-FFF2-40B4-BE49-F238E27FC236}">
              <a16:creationId xmlns:a16="http://schemas.microsoft.com/office/drawing/2014/main" id="{A504324B-2441-4BD7-B49E-538F738AA302}"/>
            </a:ext>
          </a:extLst>
        </xdr:cNvPr>
        <xdr:cNvSpPr txBox="1"/>
      </xdr:nvSpPr>
      <xdr:spPr>
        <a:xfrm>
          <a:off x="14738350" y="541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491" name="直線コネクタ 490">
          <a:extLst>
            <a:ext uri="{FF2B5EF4-FFF2-40B4-BE49-F238E27FC236}">
              <a16:creationId xmlns:a16="http://schemas.microsoft.com/office/drawing/2014/main" id="{C6DBE577-1F90-4B67-A049-6712417870F6}"/>
            </a:ext>
          </a:extLst>
        </xdr:cNvPr>
        <xdr:cNvCxnSpPr/>
      </xdr:nvCxnSpPr>
      <xdr:spPr>
        <a:xfrm>
          <a:off x="14611350" y="56311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492" name="【一般廃棄物処理施設】&#10;有形固定資産減価償却率平均値テキスト">
          <a:extLst>
            <a:ext uri="{FF2B5EF4-FFF2-40B4-BE49-F238E27FC236}">
              <a16:creationId xmlns:a16="http://schemas.microsoft.com/office/drawing/2014/main" id="{625A7984-14D0-41F6-8CFF-968A6FF66E7B}"/>
            </a:ext>
          </a:extLst>
        </xdr:cNvPr>
        <xdr:cNvSpPr txBox="1"/>
      </xdr:nvSpPr>
      <xdr:spPr>
        <a:xfrm>
          <a:off x="14738350" y="6169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93" name="フローチャート: 判断 492">
          <a:extLst>
            <a:ext uri="{FF2B5EF4-FFF2-40B4-BE49-F238E27FC236}">
              <a16:creationId xmlns:a16="http://schemas.microsoft.com/office/drawing/2014/main" id="{51812D26-2CE9-4F5B-9377-50454C832113}"/>
            </a:ext>
          </a:extLst>
        </xdr:cNvPr>
        <xdr:cNvSpPr/>
      </xdr:nvSpPr>
      <xdr:spPr>
        <a:xfrm>
          <a:off x="14649450" y="63112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494" name="フローチャート: 判断 493">
          <a:extLst>
            <a:ext uri="{FF2B5EF4-FFF2-40B4-BE49-F238E27FC236}">
              <a16:creationId xmlns:a16="http://schemas.microsoft.com/office/drawing/2014/main" id="{6FDE2441-B0A7-41AF-8EB1-61FF1DE044D8}"/>
            </a:ext>
          </a:extLst>
        </xdr:cNvPr>
        <xdr:cNvSpPr/>
      </xdr:nvSpPr>
      <xdr:spPr>
        <a:xfrm>
          <a:off x="13887450" y="6220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495" name="フローチャート: 判断 494">
          <a:extLst>
            <a:ext uri="{FF2B5EF4-FFF2-40B4-BE49-F238E27FC236}">
              <a16:creationId xmlns:a16="http://schemas.microsoft.com/office/drawing/2014/main" id="{58D224ED-792A-4CE3-8AD9-4532829D5791}"/>
            </a:ext>
          </a:extLst>
        </xdr:cNvPr>
        <xdr:cNvSpPr/>
      </xdr:nvSpPr>
      <xdr:spPr>
        <a:xfrm>
          <a:off x="13093700" y="6182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96" name="フローチャート: 判断 495">
          <a:extLst>
            <a:ext uri="{FF2B5EF4-FFF2-40B4-BE49-F238E27FC236}">
              <a16:creationId xmlns:a16="http://schemas.microsoft.com/office/drawing/2014/main" id="{FA202737-5A37-47A0-89A7-B4D36728EAAE}"/>
            </a:ext>
          </a:extLst>
        </xdr:cNvPr>
        <xdr:cNvSpPr/>
      </xdr:nvSpPr>
      <xdr:spPr>
        <a:xfrm>
          <a:off x="12299950" y="62699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97" name="フローチャート: 判断 496">
          <a:extLst>
            <a:ext uri="{FF2B5EF4-FFF2-40B4-BE49-F238E27FC236}">
              <a16:creationId xmlns:a16="http://schemas.microsoft.com/office/drawing/2014/main" id="{FDAD8FED-E3F2-421C-B643-9612C69135B5}"/>
            </a:ext>
          </a:extLst>
        </xdr:cNvPr>
        <xdr:cNvSpPr/>
      </xdr:nvSpPr>
      <xdr:spPr>
        <a:xfrm>
          <a:off x="11487150" y="6245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A3B8611F-DD89-43CB-841A-C5AFF3A3C35C}"/>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9A735904-D675-4774-AD5C-A3DBE3C5F505}"/>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2976C58E-87EA-4DBA-A36E-E0B929E73EF8}"/>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A5645602-32CD-49D4-BD8B-100ED866EBFF}"/>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FD8733FB-C53D-4BAE-B18F-5196CD0296AE}"/>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42545</xdr:rowOff>
    </xdr:from>
    <xdr:to>
      <xdr:col>85</xdr:col>
      <xdr:colOff>177800</xdr:colOff>
      <xdr:row>39</xdr:row>
      <xdr:rowOff>144145</xdr:rowOff>
    </xdr:to>
    <xdr:sp macro="" textlink="">
      <xdr:nvSpPr>
        <xdr:cNvPr id="503" name="楕円 502">
          <a:extLst>
            <a:ext uri="{FF2B5EF4-FFF2-40B4-BE49-F238E27FC236}">
              <a16:creationId xmlns:a16="http://schemas.microsoft.com/office/drawing/2014/main" id="{EE7FD99B-CD2C-4345-96C3-B547432D60F2}"/>
            </a:ext>
          </a:extLst>
        </xdr:cNvPr>
        <xdr:cNvSpPr/>
      </xdr:nvSpPr>
      <xdr:spPr>
        <a:xfrm>
          <a:off x="14649450" y="64877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20972</xdr:rowOff>
    </xdr:from>
    <xdr:ext cx="405111" cy="259045"/>
    <xdr:sp macro="" textlink="">
      <xdr:nvSpPr>
        <xdr:cNvPr id="504" name="【一般廃棄物処理施設】&#10;有形固定資産減価償却率該当値テキスト">
          <a:extLst>
            <a:ext uri="{FF2B5EF4-FFF2-40B4-BE49-F238E27FC236}">
              <a16:creationId xmlns:a16="http://schemas.microsoft.com/office/drawing/2014/main" id="{A278AB09-FFFA-4BF4-9D90-D9C909312E62}"/>
            </a:ext>
          </a:extLst>
        </xdr:cNvPr>
        <xdr:cNvSpPr txBox="1"/>
      </xdr:nvSpPr>
      <xdr:spPr>
        <a:xfrm>
          <a:off x="14738350" y="6466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149225</xdr:rowOff>
    </xdr:from>
    <xdr:to>
      <xdr:col>81</xdr:col>
      <xdr:colOff>101600</xdr:colOff>
      <xdr:row>39</xdr:row>
      <xdr:rowOff>79375</xdr:rowOff>
    </xdr:to>
    <xdr:sp macro="" textlink="">
      <xdr:nvSpPr>
        <xdr:cNvPr id="505" name="楕円 504">
          <a:extLst>
            <a:ext uri="{FF2B5EF4-FFF2-40B4-BE49-F238E27FC236}">
              <a16:creationId xmlns:a16="http://schemas.microsoft.com/office/drawing/2014/main" id="{B1D5BE91-95DD-4DA8-9BBD-149FD65E3A44}"/>
            </a:ext>
          </a:extLst>
        </xdr:cNvPr>
        <xdr:cNvSpPr/>
      </xdr:nvSpPr>
      <xdr:spPr>
        <a:xfrm>
          <a:off x="13887450" y="64293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28575</xdr:rowOff>
    </xdr:from>
    <xdr:to>
      <xdr:col>85</xdr:col>
      <xdr:colOff>127000</xdr:colOff>
      <xdr:row>39</xdr:row>
      <xdr:rowOff>93345</xdr:rowOff>
    </xdr:to>
    <xdr:cxnSp macro="">
      <xdr:nvCxnSpPr>
        <xdr:cNvPr id="506" name="直線コネクタ 505">
          <a:extLst>
            <a:ext uri="{FF2B5EF4-FFF2-40B4-BE49-F238E27FC236}">
              <a16:creationId xmlns:a16="http://schemas.microsoft.com/office/drawing/2014/main" id="{2B32EAC0-A0D8-429D-8AE6-B15AA300F786}"/>
            </a:ext>
          </a:extLst>
        </xdr:cNvPr>
        <xdr:cNvCxnSpPr/>
      </xdr:nvCxnSpPr>
      <xdr:spPr>
        <a:xfrm>
          <a:off x="13938250" y="647382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78740</xdr:rowOff>
    </xdr:from>
    <xdr:to>
      <xdr:col>76</xdr:col>
      <xdr:colOff>165100</xdr:colOff>
      <xdr:row>39</xdr:row>
      <xdr:rowOff>8890</xdr:rowOff>
    </xdr:to>
    <xdr:sp macro="" textlink="">
      <xdr:nvSpPr>
        <xdr:cNvPr id="507" name="楕円 506">
          <a:extLst>
            <a:ext uri="{FF2B5EF4-FFF2-40B4-BE49-F238E27FC236}">
              <a16:creationId xmlns:a16="http://schemas.microsoft.com/office/drawing/2014/main" id="{2B18FFFC-4491-432C-AA37-3D3796FB7F11}"/>
            </a:ext>
          </a:extLst>
        </xdr:cNvPr>
        <xdr:cNvSpPr/>
      </xdr:nvSpPr>
      <xdr:spPr>
        <a:xfrm>
          <a:off x="13093700" y="6358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129540</xdr:rowOff>
    </xdr:from>
    <xdr:to>
      <xdr:col>81</xdr:col>
      <xdr:colOff>50800</xdr:colOff>
      <xdr:row>39</xdr:row>
      <xdr:rowOff>28575</xdr:rowOff>
    </xdr:to>
    <xdr:cxnSp macro="">
      <xdr:nvCxnSpPr>
        <xdr:cNvPr id="508" name="直線コネクタ 507">
          <a:extLst>
            <a:ext uri="{FF2B5EF4-FFF2-40B4-BE49-F238E27FC236}">
              <a16:creationId xmlns:a16="http://schemas.microsoft.com/office/drawing/2014/main" id="{3348CCE0-67EE-4175-9579-AD643A04DF9D}"/>
            </a:ext>
          </a:extLst>
        </xdr:cNvPr>
        <xdr:cNvCxnSpPr/>
      </xdr:nvCxnSpPr>
      <xdr:spPr>
        <a:xfrm>
          <a:off x="13144500" y="6409690"/>
          <a:ext cx="793750"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52087</xdr:rowOff>
    </xdr:from>
    <xdr:ext cx="405111" cy="259045"/>
    <xdr:sp macro="" textlink="">
      <xdr:nvSpPr>
        <xdr:cNvPr id="509" name="n_1aveValue【一般廃棄物処理施設】&#10;有形固定資産減価償却率">
          <a:extLst>
            <a:ext uri="{FF2B5EF4-FFF2-40B4-BE49-F238E27FC236}">
              <a16:creationId xmlns:a16="http://schemas.microsoft.com/office/drawing/2014/main" id="{177AE252-B260-4367-A4E8-413746CD0127}"/>
            </a:ext>
          </a:extLst>
        </xdr:cNvPr>
        <xdr:cNvSpPr txBox="1"/>
      </xdr:nvSpPr>
      <xdr:spPr>
        <a:xfrm>
          <a:off x="13742044" y="600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13987</xdr:rowOff>
    </xdr:from>
    <xdr:ext cx="405111" cy="259045"/>
    <xdr:sp macro="" textlink="">
      <xdr:nvSpPr>
        <xdr:cNvPr id="510" name="n_2aveValue【一般廃棄物処理施設】&#10;有形固定資産減価償却率">
          <a:extLst>
            <a:ext uri="{FF2B5EF4-FFF2-40B4-BE49-F238E27FC236}">
              <a16:creationId xmlns:a16="http://schemas.microsoft.com/office/drawing/2014/main" id="{AD97732B-2385-490C-8B6F-5DCC26E48A0C}"/>
            </a:ext>
          </a:extLst>
        </xdr:cNvPr>
        <xdr:cNvSpPr txBox="1"/>
      </xdr:nvSpPr>
      <xdr:spPr>
        <a:xfrm>
          <a:off x="12960994"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511" name="n_3aveValue【一般廃棄物処理施設】&#10;有形固定資産減価償却率">
          <a:extLst>
            <a:ext uri="{FF2B5EF4-FFF2-40B4-BE49-F238E27FC236}">
              <a16:creationId xmlns:a16="http://schemas.microsoft.com/office/drawing/2014/main" id="{EE22E53B-C01C-4229-8DE6-A7304BCEA58C}"/>
            </a:ext>
          </a:extLst>
        </xdr:cNvPr>
        <xdr:cNvSpPr txBox="1"/>
      </xdr:nvSpPr>
      <xdr:spPr>
        <a:xfrm>
          <a:off x="12167244" y="6051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12" name="n_4aveValue【一般廃棄物処理施設】&#10;有形固定資産減価償却率">
          <a:extLst>
            <a:ext uri="{FF2B5EF4-FFF2-40B4-BE49-F238E27FC236}">
              <a16:creationId xmlns:a16="http://schemas.microsoft.com/office/drawing/2014/main" id="{7C1F2442-66E8-4530-907E-A3B932CD16F8}"/>
            </a:ext>
          </a:extLst>
        </xdr:cNvPr>
        <xdr:cNvSpPr txBox="1"/>
      </xdr:nvSpPr>
      <xdr:spPr>
        <a:xfrm>
          <a:off x="11354444" y="6026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70502</xdr:rowOff>
    </xdr:from>
    <xdr:ext cx="405111" cy="259045"/>
    <xdr:sp macro="" textlink="">
      <xdr:nvSpPr>
        <xdr:cNvPr id="513" name="n_1mainValue【一般廃棄物処理施設】&#10;有形固定資産減価償却率">
          <a:extLst>
            <a:ext uri="{FF2B5EF4-FFF2-40B4-BE49-F238E27FC236}">
              <a16:creationId xmlns:a16="http://schemas.microsoft.com/office/drawing/2014/main" id="{A9DF4FFF-AC5F-4928-9A9E-EFA9C99C5E00}"/>
            </a:ext>
          </a:extLst>
        </xdr:cNvPr>
        <xdr:cNvSpPr txBox="1"/>
      </xdr:nvSpPr>
      <xdr:spPr>
        <a:xfrm>
          <a:off x="13742044" y="651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xdr:rowOff>
    </xdr:from>
    <xdr:ext cx="405111" cy="259045"/>
    <xdr:sp macro="" textlink="">
      <xdr:nvSpPr>
        <xdr:cNvPr id="514" name="n_2mainValue【一般廃棄物処理施設】&#10;有形固定資産減価償却率">
          <a:extLst>
            <a:ext uri="{FF2B5EF4-FFF2-40B4-BE49-F238E27FC236}">
              <a16:creationId xmlns:a16="http://schemas.microsoft.com/office/drawing/2014/main" id="{B50E361A-F350-4807-8184-51F8FDFC59F9}"/>
            </a:ext>
          </a:extLst>
        </xdr:cNvPr>
        <xdr:cNvSpPr txBox="1"/>
      </xdr:nvSpPr>
      <xdr:spPr>
        <a:xfrm>
          <a:off x="12960994" y="644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5" name="正方形/長方形 514">
          <a:extLst>
            <a:ext uri="{FF2B5EF4-FFF2-40B4-BE49-F238E27FC236}">
              <a16:creationId xmlns:a16="http://schemas.microsoft.com/office/drawing/2014/main" id="{A29086E5-C472-487E-A4D4-704788577B1B}"/>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6" name="正方形/長方形 515">
          <a:extLst>
            <a:ext uri="{FF2B5EF4-FFF2-40B4-BE49-F238E27FC236}">
              <a16:creationId xmlns:a16="http://schemas.microsoft.com/office/drawing/2014/main" id="{6BFA7EAE-0A4E-4F68-B4F0-BA4D05D1F48F}"/>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7" name="正方形/長方形 516">
          <a:extLst>
            <a:ext uri="{FF2B5EF4-FFF2-40B4-BE49-F238E27FC236}">
              <a16:creationId xmlns:a16="http://schemas.microsoft.com/office/drawing/2014/main" id="{BC161F60-17EC-4DFB-95F4-DE8DEE598CCC}"/>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8" name="正方形/長方形 517">
          <a:extLst>
            <a:ext uri="{FF2B5EF4-FFF2-40B4-BE49-F238E27FC236}">
              <a16:creationId xmlns:a16="http://schemas.microsoft.com/office/drawing/2014/main" id="{A353CF73-6F4D-4D16-B858-B4B48CA3DC52}"/>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9" name="正方形/長方形 518">
          <a:extLst>
            <a:ext uri="{FF2B5EF4-FFF2-40B4-BE49-F238E27FC236}">
              <a16:creationId xmlns:a16="http://schemas.microsoft.com/office/drawing/2014/main" id="{F67734EC-659E-49F7-9547-9D08DE7C039F}"/>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0" name="正方形/長方形 519">
          <a:extLst>
            <a:ext uri="{FF2B5EF4-FFF2-40B4-BE49-F238E27FC236}">
              <a16:creationId xmlns:a16="http://schemas.microsoft.com/office/drawing/2014/main" id="{2D044EE7-715C-4857-88B7-DF68DADED4F1}"/>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1" name="正方形/長方形 520">
          <a:extLst>
            <a:ext uri="{FF2B5EF4-FFF2-40B4-BE49-F238E27FC236}">
              <a16:creationId xmlns:a16="http://schemas.microsoft.com/office/drawing/2014/main" id="{2827E0E7-6541-4CC7-82CC-1BE862A444E1}"/>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2" name="正方形/長方形 521">
          <a:extLst>
            <a:ext uri="{FF2B5EF4-FFF2-40B4-BE49-F238E27FC236}">
              <a16:creationId xmlns:a16="http://schemas.microsoft.com/office/drawing/2014/main" id="{A54A9937-4887-417C-8E9A-239E8A2DEB1C}"/>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3" name="テキスト ボックス 522">
          <a:extLst>
            <a:ext uri="{FF2B5EF4-FFF2-40B4-BE49-F238E27FC236}">
              <a16:creationId xmlns:a16="http://schemas.microsoft.com/office/drawing/2014/main" id="{43A76FE1-B1C9-4851-8422-02EEDEC269F8}"/>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4" name="直線コネクタ 523">
          <a:extLst>
            <a:ext uri="{FF2B5EF4-FFF2-40B4-BE49-F238E27FC236}">
              <a16:creationId xmlns:a16="http://schemas.microsoft.com/office/drawing/2014/main" id="{6E2A50AA-1E07-4C15-945E-ED67E64AD986}"/>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25" name="直線コネクタ 524">
          <a:extLst>
            <a:ext uri="{FF2B5EF4-FFF2-40B4-BE49-F238E27FC236}">
              <a16:creationId xmlns:a16="http://schemas.microsoft.com/office/drawing/2014/main" id="{42AEF8C6-D7F2-436B-9285-B3381513E230}"/>
            </a:ext>
          </a:extLst>
        </xdr:cNvPr>
        <xdr:cNvCxnSpPr/>
      </xdr:nvCxnSpPr>
      <xdr:spPr>
        <a:xfrm>
          <a:off x="16459200" y="679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26" name="テキスト ボックス 525">
          <a:extLst>
            <a:ext uri="{FF2B5EF4-FFF2-40B4-BE49-F238E27FC236}">
              <a16:creationId xmlns:a16="http://schemas.microsoft.com/office/drawing/2014/main" id="{626A1A3A-D1D8-4095-8A17-1E27563BCD72}"/>
            </a:ext>
          </a:extLst>
        </xdr:cNvPr>
        <xdr:cNvSpPr txBox="1"/>
      </xdr:nvSpPr>
      <xdr:spPr>
        <a:xfrm>
          <a:off x="16248514" y="6658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7" name="直線コネクタ 526">
          <a:extLst>
            <a:ext uri="{FF2B5EF4-FFF2-40B4-BE49-F238E27FC236}">
              <a16:creationId xmlns:a16="http://schemas.microsoft.com/office/drawing/2014/main" id="{2E62BD00-AD62-428C-ADB9-1380E617405B}"/>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28" name="テキスト ボックス 527">
          <a:extLst>
            <a:ext uri="{FF2B5EF4-FFF2-40B4-BE49-F238E27FC236}">
              <a16:creationId xmlns:a16="http://schemas.microsoft.com/office/drawing/2014/main" id="{89D7DED1-3A77-4C84-B038-04B63EB8F244}"/>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29" name="直線コネクタ 528">
          <a:extLst>
            <a:ext uri="{FF2B5EF4-FFF2-40B4-BE49-F238E27FC236}">
              <a16:creationId xmlns:a16="http://schemas.microsoft.com/office/drawing/2014/main" id="{2DFC8244-96BF-4A18-861F-230190FD4BCB}"/>
            </a:ext>
          </a:extLst>
        </xdr:cNvPr>
        <xdr:cNvCxnSpPr/>
      </xdr:nvCxnSpPr>
      <xdr:spPr>
        <a:xfrm>
          <a:off x="16459200" y="569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30" name="テキスト ボックス 529">
          <a:extLst>
            <a:ext uri="{FF2B5EF4-FFF2-40B4-BE49-F238E27FC236}">
              <a16:creationId xmlns:a16="http://schemas.microsoft.com/office/drawing/2014/main" id="{355CA13E-6BE2-425C-8925-BD02928EBBB7}"/>
            </a:ext>
          </a:extLst>
        </xdr:cNvPr>
        <xdr:cNvSpPr txBox="1"/>
      </xdr:nvSpPr>
      <xdr:spPr>
        <a:xfrm>
          <a:off x="15939981" y="5560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1" name="直線コネクタ 530">
          <a:extLst>
            <a:ext uri="{FF2B5EF4-FFF2-40B4-BE49-F238E27FC236}">
              <a16:creationId xmlns:a16="http://schemas.microsoft.com/office/drawing/2014/main" id="{82EC4681-354C-47CA-A4A0-D0430C752E71}"/>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2" name="テキスト ボックス 531">
          <a:extLst>
            <a:ext uri="{FF2B5EF4-FFF2-40B4-BE49-F238E27FC236}">
              <a16:creationId xmlns:a16="http://schemas.microsoft.com/office/drawing/2014/main" id="{EF819587-EF0A-4324-883D-934D868F7065}"/>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3" name="【一般廃棄物処理施設】&#10;一人当たり有形固定資産（償却資産）額グラフ枠">
          <a:extLst>
            <a:ext uri="{FF2B5EF4-FFF2-40B4-BE49-F238E27FC236}">
              <a16:creationId xmlns:a16="http://schemas.microsoft.com/office/drawing/2014/main" id="{5DD35CEA-9B7A-4131-A838-20AA42CF0F2B}"/>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534" name="直線コネクタ 533">
          <a:extLst>
            <a:ext uri="{FF2B5EF4-FFF2-40B4-BE49-F238E27FC236}">
              <a16:creationId xmlns:a16="http://schemas.microsoft.com/office/drawing/2014/main" id="{9B858B6B-2A19-4032-890D-A4842E6C062B}"/>
            </a:ext>
          </a:extLst>
        </xdr:cNvPr>
        <xdr:cNvCxnSpPr/>
      </xdr:nvCxnSpPr>
      <xdr:spPr>
        <a:xfrm flipV="1">
          <a:off x="19951064" y="5644281"/>
          <a:ext cx="0" cy="1148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535" name="【一般廃棄物処理施設】&#10;一人当たり有形固定資産（償却資産）額最小値テキスト">
          <a:extLst>
            <a:ext uri="{FF2B5EF4-FFF2-40B4-BE49-F238E27FC236}">
              <a16:creationId xmlns:a16="http://schemas.microsoft.com/office/drawing/2014/main" id="{2D6CADDD-DFCF-4DFC-BA6D-5DA7075FCB22}"/>
            </a:ext>
          </a:extLst>
        </xdr:cNvPr>
        <xdr:cNvSpPr txBox="1"/>
      </xdr:nvSpPr>
      <xdr:spPr>
        <a:xfrm>
          <a:off x="19989800" y="679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536" name="直線コネクタ 535">
          <a:extLst>
            <a:ext uri="{FF2B5EF4-FFF2-40B4-BE49-F238E27FC236}">
              <a16:creationId xmlns:a16="http://schemas.microsoft.com/office/drawing/2014/main" id="{14F51573-B004-4F09-A4A0-176BF3D37568}"/>
            </a:ext>
          </a:extLst>
        </xdr:cNvPr>
        <xdr:cNvCxnSpPr/>
      </xdr:nvCxnSpPr>
      <xdr:spPr>
        <a:xfrm>
          <a:off x="19881850" y="67925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537" name="【一般廃棄物処理施設】&#10;一人当たり有形固定資産（償却資産）額最大値テキスト">
          <a:extLst>
            <a:ext uri="{FF2B5EF4-FFF2-40B4-BE49-F238E27FC236}">
              <a16:creationId xmlns:a16="http://schemas.microsoft.com/office/drawing/2014/main" id="{A3DEB67D-A282-41AE-8F9A-53845123EE6F}"/>
            </a:ext>
          </a:extLst>
        </xdr:cNvPr>
        <xdr:cNvSpPr txBox="1"/>
      </xdr:nvSpPr>
      <xdr:spPr>
        <a:xfrm>
          <a:off x="19989800" y="543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538" name="直線コネクタ 537">
          <a:extLst>
            <a:ext uri="{FF2B5EF4-FFF2-40B4-BE49-F238E27FC236}">
              <a16:creationId xmlns:a16="http://schemas.microsoft.com/office/drawing/2014/main" id="{00AC40E9-3ED7-4336-83E8-9FFFE1A9CD53}"/>
            </a:ext>
          </a:extLst>
        </xdr:cNvPr>
        <xdr:cNvCxnSpPr/>
      </xdr:nvCxnSpPr>
      <xdr:spPr>
        <a:xfrm>
          <a:off x="19881850" y="56442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69148</xdr:rowOff>
    </xdr:from>
    <xdr:ext cx="534377" cy="259045"/>
    <xdr:sp macro="" textlink="">
      <xdr:nvSpPr>
        <xdr:cNvPr id="539" name="【一般廃棄物処理施設】&#10;一人当たり有形固定資産（償却資産）額平均値テキスト">
          <a:extLst>
            <a:ext uri="{FF2B5EF4-FFF2-40B4-BE49-F238E27FC236}">
              <a16:creationId xmlns:a16="http://schemas.microsoft.com/office/drawing/2014/main" id="{4B9FF6D6-6116-459D-81F8-CF579D2ED201}"/>
            </a:ext>
          </a:extLst>
        </xdr:cNvPr>
        <xdr:cNvSpPr txBox="1"/>
      </xdr:nvSpPr>
      <xdr:spPr>
        <a:xfrm>
          <a:off x="19989800" y="618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540" name="フローチャート: 判断 539">
          <a:extLst>
            <a:ext uri="{FF2B5EF4-FFF2-40B4-BE49-F238E27FC236}">
              <a16:creationId xmlns:a16="http://schemas.microsoft.com/office/drawing/2014/main" id="{882D5634-5EF1-45F4-A75D-84EBC7367F39}"/>
            </a:ext>
          </a:extLst>
        </xdr:cNvPr>
        <xdr:cNvSpPr/>
      </xdr:nvSpPr>
      <xdr:spPr>
        <a:xfrm>
          <a:off x="19900900" y="6326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541" name="フローチャート: 判断 540">
          <a:extLst>
            <a:ext uri="{FF2B5EF4-FFF2-40B4-BE49-F238E27FC236}">
              <a16:creationId xmlns:a16="http://schemas.microsoft.com/office/drawing/2014/main" id="{8F76B4DF-D547-441A-8CCD-32E8B191B90F}"/>
            </a:ext>
          </a:extLst>
        </xdr:cNvPr>
        <xdr:cNvSpPr/>
      </xdr:nvSpPr>
      <xdr:spPr>
        <a:xfrm>
          <a:off x="19157950" y="62818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542" name="フローチャート: 判断 541">
          <a:extLst>
            <a:ext uri="{FF2B5EF4-FFF2-40B4-BE49-F238E27FC236}">
              <a16:creationId xmlns:a16="http://schemas.microsoft.com/office/drawing/2014/main" id="{B67D7250-769F-49CC-BB12-5DF502DFB91B}"/>
            </a:ext>
          </a:extLst>
        </xdr:cNvPr>
        <xdr:cNvSpPr/>
      </xdr:nvSpPr>
      <xdr:spPr>
        <a:xfrm>
          <a:off x="18345150" y="628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25126</xdr:rowOff>
    </xdr:from>
    <xdr:to>
      <xdr:col>102</xdr:col>
      <xdr:colOff>165100</xdr:colOff>
      <xdr:row>38</xdr:row>
      <xdr:rowOff>126726</xdr:rowOff>
    </xdr:to>
    <xdr:sp macro="" textlink="">
      <xdr:nvSpPr>
        <xdr:cNvPr id="543" name="フローチャート: 判断 542">
          <a:extLst>
            <a:ext uri="{FF2B5EF4-FFF2-40B4-BE49-F238E27FC236}">
              <a16:creationId xmlns:a16="http://schemas.microsoft.com/office/drawing/2014/main" id="{4AFD7A47-58B7-4C96-B08F-5F16F9B46F20}"/>
            </a:ext>
          </a:extLst>
        </xdr:cNvPr>
        <xdr:cNvSpPr/>
      </xdr:nvSpPr>
      <xdr:spPr>
        <a:xfrm>
          <a:off x="17551400" y="630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53301</xdr:rowOff>
    </xdr:from>
    <xdr:to>
      <xdr:col>98</xdr:col>
      <xdr:colOff>38100</xdr:colOff>
      <xdr:row>38</xdr:row>
      <xdr:rowOff>154901</xdr:rowOff>
    </xdr:to>
    <xdr:sp macro="" textlink="">
      <xdr:nvSpPr>
        <xdr:cNvPr id="544" name="フローチャート: 判断 543">
          <a:extLst>
            <a:ext uri="{FF2B5EF4-FFF2-40B4-BE49-F238E27FC236}">
              <a16:creationId xmlns:a16="http://schemas.microsoft.com/office/drawing/2014/main" id="{04DA9F5A-D9AA-4FC9-8A77-A8C795590F79}"/>
            </a:ext>
          </a:extLst>
        </xdr:cNvPr>
        <xdr:cNvSpPr/>
      </xdr:nvSpPr>
      <xdr:spPr>
        <a:xfrm>
          <a:off x="16757650" y="63334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5" name="テキスト ボックス 544">
          <a:extLst>
            <a:ext uri="{FF2B5EF4-FFF2-40B4-BE49-F238E27FC236}">
              <a16:creationId xmlns:a16="http://schemas.microsoft.com/office/drawing/2014/main" id="{4DE3FD45-C597-421D-9006-7A4458AF9DB4}"/>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6" name="テキスト ボックス 545">
          <a:extLst>
            <a:ext uri="{FF2B5EF4-FFF2-40B4-BE49-F238E27FC236}">
              <a16:creationId xmlns:a16="http://schemas.microsoft.com/office/drawing/2014/main" id="{FE2A5EB3-9687-41E3-BEA5-120FA2944C81}"/>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7" name="テキスト ボックス 546">
          <a:extLst>
            <a:ext uri="{FF2B5EF4-FFF2-40B4-BE49-F238E27FC236}">
              <a16:creationId xmlns:a16="http://schemas.microsoft.com/office/drawing/2014/main" id="{CDF93D0C-1601-4DCE-9EE1-3237CD2F06BD}"/>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8" name="テキスト ボックス 547">
          <a:extLst>
            <a:ext uri="{FF2B5EF4-FFF2-40B4-BE49-F238E27FC236}">
              <a16:creationId xmlns:a16="http://schemas.microsoft.com/office/drawing/2014/main" id="{267496F7-2637-4597-8979-EA11D6EB14BB}"/>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9" name="テキスト ボックス 548">
          <a:extLst>
            <a:ext uri="{FF2B5EF4-FFF2-40B4-BE49-F238E27FC236}">
              <a16:creationId xmlns:a16="http://schemas.microsoft.com/office/drawing/2014/main" id="{C53494AD-C2B4-4648-A640-1AD98B40C988}"/>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83093</xdr:rowOff>
    </xdr:from>
    <xdr:to>
      <xdr:col>116</xdr:col>
      <xdr:colOff>114300</xdr:colOff>
      <xdr:row>40</xdr:row>
      <xdr:rowOff>13243</xdr:rowOff>
    </xdr:to>
    <xdr:sp macro="" textlink="">
      <xdr:nvSpPr>
        <xdr:cNvPr id="550" name="楕円 549">
          <a:extLst>
            <a:ext uri="{FF2B5EF4-FFF2-40B4-BE49-F238E27FC236}">
              <a16:creationId xmlns:a16="http://schemas.microsoft.com/office/drawing/2014/main" id="{970AE082-DFDE-44BC-9AFA-1AFCD65153FF}"/>
            </a:ext>
          </a:extLst>
        </xdr:cNvPr>
        <xdr:cNvSpPr/>
      </xdr:nvSpPr>
      <xdr:spPr>
        <a:xfrm>
          <a:off x="19900900" y="65283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61520</xdr:rowOff>
    </xdr:from>
    <xdr:ext cx="534377" cy="259045"/>
    <xdr:sp macro="" textlink="">
      <xdr:nvSpPr>
        <xdr:cNvPr id="551" name="【一般廃棄物処理施設】&#10;一人当たり有形固定資産（償却資産）額該当値テキスト">
          <a:extLst>
            <a:ext uri="{FF2B5EF4-FFF2-40B4-BE49-F238E27FC236}">
              <a16:creationId xmlns:a16="http://schemas.microsoft.com/office/drawing/2014/main" id="{D4370821-0BDC-470F-A4F4-EDB2AF6979DB}"/>
            </a:ext>
          </a:extLst>
        </xdr:cNvPr>
        <xdr:cNvSpPr txBox="1"/>
      </xdr:nvSpPr>
      <xdr:spPr>
        <a:xfrm>
          <a:off x="19989800" y="650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82716</xdr:rowOff>
    </xdr:from>
    <xdr:to>
      <xdr:col>112</xdr:col>
      <xdr:colOff>38100</xdr:colOff>
      <xdr:row>40</xdr:row>
      <xdr:rowOff>12866</xdr:rowOff>
    </xdr:to>
    <xdr:sp macro="" textlink="">
      <xdr:nvSpPr>
        <xdr:cNvPr id="552" name="楕円 551">
          <a:extLst>
            <a:ext uri="{FF2B5EF4-FFF2-40B4-BE49-F238E27FC236}">
              <a16:creationId xmlns:a16="http://schemas.microsoft.com/office/drawing/2014/main" id="{A741A6DA-31B8-4001-899D-B0B69E06B8F6}"/>
            </a:ext>
          </a:extLst>
        </xdr:cNvPr>
        <xdr:cNvSpPr/>
      </xdr:nvSpPr>
      <xdr:spPr>
        <a:xfrm>
          <a:off x="19157950" y="65279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133516</xdr:rowOff>
    </xdr:from>
    <xdr:to>
      <xdr:col>116</xdr:col>
      <xdr:colOff>63500</xdr:colOff>
      <xdr:row>39</xdr:row>
      <xdr:rowOff>133893</xdr:rowOff>
    </xdr:to>
    <xdr:cxnSp macro="">
      <xdr:nvCxnSpPr>
        <xdr:cNvPr id="553" name="直線コネクタ 552">
          <a:extLst>
            <a:ext uri="{FF2B5EF4-FFF2-40B4-BE49-F238E27FC236}">
              <a16:creationId xmlns:a16="http://schemas.microsoft.com/office/drawing/2014/main" id="{B456FCB5-0F4C-4F52-B8E9-6E631B49BB9C}"/>
            </a:ext>
          </a:extLst>
        </xdr:cNvPr>
        <xdr:cNvCxnSpPr/>
      </xdr:nvCxnSpPr>
      <xdr:spPr>
        <a:xfrm>
          <a:off x="19202400" y="6578766"/>
          <a:ext cx="749300" cy="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44174</xdr:rowOff>
    </xdr:from>
    <xdr:to>
      <xdr:col>107</xdr:col>
      <xdr:colOff>101600</xdr:colOff>
      <xdr:row>39</xdr:row>
      <xdr:rowOff>145774</xdr:rowOff>
    </xdr:to>
    <xdr:sp macro="" textlink="">
      <xdr:nvSpPr>
        <xdr:cNvPr id="554" name="楕円 553">
          <a:extLst>
            <a:ext uri="{FF2B5EF4-FFF2-40B4-BE49-F238E27FC236}">
              <a16:creationId xmlns:a16="http://schemas.microsoft.com/office/drawing/2014/main" id="{66B5F15D-7063-4524-95D0-A7B432EB588B}"/>
            </a:ext>
          </a:extLst>
        </xdr:cNvPr>
        <xdr:cNvSpPr/>
      </xdr:nvSpPr>
      <xdr:spPr>
        <a:xfrm>
          <a:off x="18345150" y="648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94974</xdr:rowOff>
    </xdr:from>
    <xdr:to>
      <xdr:col>111</xdr:col>
      <xdr:colOff>177800</xdr:colOff>
      <xdr:row>39</xdr:row>
      <xdr:rowOff>133516</xdr:rowOff>
    </xdr:to>
    <xdr:cxnSp macro="">
      <xdr:nvCxnSpPr>
        <xdr:cNvPr id="555" name="直線コネクタ 554">
          <a:extLst>
            <a:ext uri="{FF2B5EF4-FFF2-40B4-BE49-F238E27FC236}">
              <a16:creationId xmlns:a16="http://schemas.microsoft.com/office/drawing/2014/main" id="{6EACCD47-38C2-462B-9C9A-0E33480B181C}"/>
            </a:ext>
          </a:extLst>
        </xdr:cNvPr>
        <xdr:cNvCxnSpPr/>
      </xdr:nvCxnSpPr>
      <xdr:spPr>
        <a:xfrm>
          <a:off x="18395950" y="6540224"/>
          <a:ext cx="806450" cy="3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119861</xdr:rowOff>
    </xdr:from>
    <xdr:ext cx="534377" cy="259045"/>
    <xdr:sp macro="" textlink="">
      <xdr:nvSpPr>
        <xdr:cNvPr id="556" name="n_1aveValue【一般廃棄物処理施設】&#10;一人当たり有形固定資産（償却資産）額">
          <a:extLst>
            <a:ext uri="{FF2B5EF4-FFF2-40B4-BE49-F238E27FC236}">
              <a16:creationId xmlns:a16="http://schemas.microsoft.com/office/drawing/2014/main" id="{002DBF11-B07A-4E03-8F7F-19B0B9E41F8B}"/>
            </a:ext>
          </a:extLst>
        </xdr:cNvPr>
        <xdr:cNvSpPr txBox="1"/>
      </xdr:nvSpPr>
      <xdr:spPr>
        <a:xfrm>
          <a:off x="18947911" y="606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118107</xdr:rowOff>
    </xdr:from>
    <xdr:ext cx="534377" cy="259045"/>
    <xdr:sp macro="" textlink="">
      <xdr:nvSpPr>
        <xdr:cNvPr id="557" name="n_2aveValue【一般廃棄物処理施設】&#10;一人当たり有形固定資産（償却資産）額">
          <a:extLst>
            <a:ext uri="{FF2B5EF4-FFF2-40B4-BE49-F238E27FC236}">
              <a16:creationId xmlns:a16="http://schemas.microsoft.com/office/drawing/2014/main" id="{DE3ED32C-FA27-44B4-9C39-EC437B382868}"/>
            </a:ext>
          </a:extLst>
        </xdr:cNvPr>
        <xdr:cNvSpPr txBox="1"/>
      </xdr:nvSpPr>
      <xdr:spPr>
        <a:xfrm>
          <a:off x="18166861" y="60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143253</xdr:rowOff>
    </xdr:from>
    <xdr:ext cx="534377" cy="259045"/>
    <xdr:sp macro="" textlink="">
      <xdr:nvSpPr>
        <xdr:cNvPr id="558" name="n_3aveValue【一般廃棄物処理施設】&#10;一人当たり有形固定資産（償却資産）額">
          <a:extLst>
            <a:ext uri="{FF2B5EF4-FFF2-40B4-BE49-F238E27FC236}">
              <a16:creationId xmlns:a16="http://schemas.microsoft.com/office/drawing/2014/main" id="{61DC2561-30B0-4A61-A4C0-84A81BBC0940}"/>
            </a:ext>
          </a:extLst>
        </xdr:cNvPr>
        <xdr:cNvSpPr txBox="1"/>
      </xdr:nvSpPr>
      <xdr:spPr>
        <a:xfrm>
          <a:off x="17354061" y="609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171428</xdr:rowOff>
    </xdr:from>
    <xdr:ext cx="534377" cy="259045"/>
    <xdr:sp macro="" textlink="">
      <xdr:nvSpPr>
        <xdr:cNvPr id="559" name="n_4aveValue【一般廃棄物処理施設】&#10;一人当たり有形固定資産（償却資産）額">
          <a:extLst>
            <a:ext uri="{FF2B5EF4-FFF2-40B4-BE49-F238E27FC236}">
              <a16:creationId xmlns:a16="http://schemas.microsoft.com/office/drawing/2014/main" id="{B349E51C-9535-4666-BE22-AA33401B37D1}"/>
            </a:ext>
          </a:extLst>
        </xdr:cNvPr>
        <xdr:cNvSpPr txBox="1"/>
      </xdr:nvSpPr>
      <xdr:spPr>
        <a:xfrm>
          <a:off x="16560311" y="611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3993</xdr:rowOff>
    </xdr:from>
    <xdr:ext cx="534377" cy="259045"/>
    <xdr:sp macro="" textlink="">
      <xdr:nvSpPr>
        <xdr:cNvPr id="560" name="n_1mainValue【一般廃棄物処理施設】&#10;一人当たり有形固定資産（償却資産）額">
          <a:extLst>
            <a:ext uri="{FF2B5EF4-FFF2-40B4-BE49-F238E27FC236}">
              <a16:creationId xmlns:a16="http://schemas.microsoft.com/office/drawing/2014/main" id="{B7829956-0D3A-4C79-81A9-55120F1E7289}"/>
            </a:ext>
          </a:extLst>
        </xdr:cNvPr>
        <xdr:cNvSpPr txBox="1"/>
      </xdr:nvSpPr>
      <xdr:spPr>
        <a:xfrm>
          <a:off x="18947911" y="661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136901</xdr:rowOff>
    </xdr:from>
    <xdr:ext cx="534377" cy="259045"/>
    <xdr:sp macro="" textlink="">
      <xdr:nvSpPr>
        <xdr:cNvPr id="561" name="n_2mainValue【一般廃棄物処理施設】&#10;一人当たり有形固定資産（償却資産）額">
          <a:extLst>
            <a:ext uri="{FF2B5EF4-FFF2-40B4-BE49-F238E27FC236}">
              <a16:creationId xmlns:a16="http://schemas.microsoft.com/office/drawing/2014/main" id="{B258077E-E816-4EAB-BE6D-93454228943B}"/>
            </a:ext>
          </a:extLst>
        </xdr:cNvPr>
        <xdr:cNvSpPr txBox="1"/>
      </xdr:nvSpPr>
      <xdr:spPr>
        <a:xfrm>
          <a:off x="18166861" y="658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2" name="正方形/長方形 561">
          <a:extLst>
            <a:ext uri="{FF2B5EF4-FFF2-40B4-BE49-F238E27FC236}">
              <a16:creationId xmlns:a16="http://schemas.microsoft.com/office/drawing/2014/main" id="{72D306BD-F4D5-467D-8BA2-D4A9D4ED59BE}"/>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3" name="正方形/長方形 562">
          <a:extLst>
            <a:ext uri="{FF2B5EF4-FFF2-40B4-BE49-F238E27FC236}">
              <a16:creationId xmlns:a16="http://schemas.microsoft.com/office/drawing/2014/main" id="{65C04C5A-548B-475A-A276-994DADE9E0A7}"/>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4" name="正方形/長方形 563">
          <a:extLst>
            <a:ext uri="{FF2B5EF4-FFF2-40B4-BE49-F238E27FC236}">
              <a16:creationId xmlns:a16="http://schemas.microsoft.com/office/drawing/2014/main" id="{64073350-75BE-4E7C-942F-03C0288A11DC}"/>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5" name="正方形/長方形 564">
          <a:extLst>
            <a:ext uri="{FF2B5EF4-FFF2-40B4-BE49-F238E27FC236}">
              <a16:creationId xmlns:a16="http://schemas.microsoft.com/office/drawing/2014/main" id="{C241E36E-7667-4D6A-9E7E-373FFC6EEA05}"/>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6" name="正方形/長方形 565">
          <a:extLst>
            <a:ext uri="{FF2B5EF4-FFF2-40B4-BE49-F238E27FC236}">
              <a16:creationId xmlns:a16="http://schemas.microsoft.com/office/drawing/2014/main" id="{88F8E926-56F2-4771-B422-E6DCAF54040A}"/>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7" name="正方形/長方形 566">
          <a:extLst>
            <a:ext uri="{FF2B5EF4-FFF2-40B4-BE49-F238E27FC236}">
              <a16:creationId xmlns:a16="http://schemas.microsoft.com/office/drawing/2014/main" id="{86DC67E6-D348-43E6-9E8B-6A7F1DC01448}"/>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8" name="正方形/長方形 567">
          <a:extLst>
            <a:ext uri="{FF2B5EF4-FFF2-40B4-BE49-F238E27FC236}">
              <a16:creationId xmlns:a16="http://schemas.microsoft.com/office/drawing/2014/main" id="{AEED6496-06C7-4882-9001-D5CC27912108}"/>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9" name="正方形/長方形 568">
          <a:extLst>
            <a:ext uri="{FF2B5EF4-FFF2-40B4-BE49-F238E27FC236}">
              <a16:creationId xmlns:a16="http://schemas.microsoft.com/office/drawing/2014/main" id="{092252C6-8264-4A1D-953E-FAF685CE76AB}"/>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0" name="テキスト ボックス 569">
          <a:extLst>
            <a:ext uri="{FF2B5EF4-FFF2-40B4-BE49-F238E27FC236}">
              <a16:creationId xmlns:a16="http://schemas.microsoft.com/office/drawing/2014/main" id="{5B3846E6-26E0-48E0-AAEB-358FB013EC79}"/>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1" name="直線コネクタ 570">
          <a:extLst>
            <a:ext uri="{FF2B5EF4-FFF2-40B4-BE49-F238E27FC236}">
              <a16:creationId xmlns:a16="http://schemas.microsoft.com/office/drawing/2014/main" id="{D9FE66CF-A037-4A8A-AD2C-91B181CD6DD3}"/>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32B8DF92-39F9-404F-BDC1-749C4E193152}"/>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73" name="直線コネクタ 572">
          <a:extLst>
            <a:ext uri="{FF2B5EF4-FFF2-40B4-BE49-F238E27FC236}">
              <a16:creationId xmlns:a16="http://schemas.microsoft.com/office/drawing/2014/main" id="{19B5F059-D1B1-42C0-99BF-9193A9F6C83F}"/>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6E6D05A2-09E4-4B1E-A5B5-82F2CE3D1E5F}"/>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5" name="直線コネクタ 574">
          <a:extLst>
            <a:ext uri="{FF2B5EF4-FFF2-40B4-BE49-F238E27FC236}">
              <a16:creationId xmlns:a16="http://schemas.microsoft.com/office/drawing/2014/main" id="{7DB09F26-5035-44F6-B26B-032409F9F7F2}"/>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6" name="テキスト ボックス 575">
          <a:extLst>
            <a:ext uri="{FF2B5EF4-FFF2-40B4-BE49-F238E27FC236}">
              <a16:creationId xmlns:a16="http://schemas.microsoft.com/office/drawing/2014/main" id="{C1447944-35CA-4894-B347-ECC946F73C5E}"/>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7" name="直線コネクタ 576">
          <a:extLst>
            <a:ext uri="{FF2B5EF4-FFF2-40B4-BE49-F238E27FC236}">
              <a16:creationId xmlns:a16="http://schemas.microsoft.com/office/drawing/2014/main" id="{9791F1D0-442A-4BCB-9B66-4289A128A60B}"/>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8" name="テキスト ボックス 577">
          <a:extLst>
            <a:ext uri="{FF2B5EF4-FFF2-40B4-BE49-F238E27FC236}">
              <a16:creationId xmlns:a16="http://schemas.microsoft.com/office/drawing/2014/main" id="{77450CF7-ACDB-487F-9710-B665542715CA}"/>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9" name="直線コネクタ 578">
          <a:extLst>
            <a:ext uri="{FF2B5EF4-FFF2-40B4-BE49-F238E27FC236}">
              <a16:creationId xmlns:a16="http://schemas.microsoft.com/office/drawing/2014/main" id="{62CA9C56-705F-423C-ADD1-3EC09D4422DA}"/>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0" name="テキスト ボックス 579">
          <a:extLst>
            <a:ext uri="{FF2B5EF4-FFF2-40B4-BE49-F238E27FC236}">
              <a16:creationId xmlns:a16="http://schemas.microsoft.com/office/drawing/2014/main" id="{FA0B5935-F8A9-4DB6-9BDA-ED859B39FB08}"/>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1" name="直線コネクタ 580">
          <a:extLst>
            <a:ext uri="{FF2B5EF4-FFF2-40B4-BE49-F238E27FC236}">
              <a16:creationId xmlns:a16="http://schemas.microsoft.com/office/drawing/2014/main" id="{4B7F9A22-D880-4E6F-93B9-FC7DD1DBD941}"/>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2" name="テキスト ボックス 581">
          <a:extLst>
            <a:ext uri="{FF2B5EF4-FFF2-40B4-BE49-F238E27FC236}">
              <a16:creationId xmlns:a16="http://schemas.microsoft.com/office/drawing/2014/main" id="{AD0A6BD2-37DE-4278-B1B5-E6D5A5E983E0}"/>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3" name="直線コネクタ 582">
          <a:extLst>
            <a:ext uri="{FF2B5EF4-FFF2-40B4-BE49-F238E27FC236}">
              <a16:creationId xmlns:a16="http://schemas.microsoft.com/office/drawing/2014/main" id="{473002E3-2046-450A-A9EC-BCF2E2A5F976}"/>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84" name="テキスト ボックス 583">
          <a:extLst>
            <a:ext uri="{FF2B5EF4-FFF2-40B4-BE49-F238E27FC236}">
              <a16:creationId xmlns:a16="http://schemas.microsoft.com/office/drawing/2014/main" id="{FAF3FAE2-1EFE-49F1-B9BA-E53C1F7F247C}"/>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5" name="【保健センター・保健所】&#10;有形固定資産減価償却率グラフ枠">
          <a:extLst>
            <a:ext uri="{FF2B5EF4-FFF2-40B4-BE49-F238E27FC236}">
              <a16:creationId xmlns:a16="http://schemas.microsoft.com/office/drawing/2014/main" id="{B660FB19-A000-4EB7-87EA-B716967AC96C}"/>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586" name="直線コネクタ 585">
          <a:extLst>
            <a:ext uri="{FF2B5EF4-FFF2-40B4-BE49-F238E27FC236}">
              <a16:creationId xmlns:a16="http://schemas.microsoft.com/office/drawing/2014/main" id="{844F8864-3308-4A67-868A-F20ADC145B3A}"/>
            </a:ext>
          </a:extLst>
        </xdr:cNvPr>
        <xdr:cNvCxnSpPr/>
      </xdr:nvCxnSpPr>
      <xdr:spPr>
        <a:xfrm flipV="1">
          <a:off x="14699614" y="9182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87" name="【保健センター・保健所】&#10;有形固定資産減価償却率最小値テキスト">
          <a:extLst>
            <a:ext uri="{FF2B5EF4-FFF2-40B4-BE49-F238E27FC236}">
              <a16:creationId xmlns:a16="http://schemas.microsoft.com/office/drawing/2014/main" id="{0D5D906B-FD5B-4290-B6CD-01A46BA3388B}"/>
            </a:ext>
          </a:extLst>
        </xdr:cNvPr>
        <xdr:cNvSpPr txBox="1"/>
      </xdr:nvSpPr>
      <xdr:spPr>
        <a:xfrm>
          <a:off x="1473835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88" name="直線コネクタ 587">
          <a:extLst>
            <a:ext uri="{FF2B5EF4-FFF2-40B4-BE49-F238E27FC236}">
              <a16:creationId xmlns:a16="http://schemas.microsoft.com/office/drawing/2014/main" id="{8B2CBDAD-97FC-4629-93B0-5A75EF2F7AC7}"/>
            </a:ext>
          </a:extLst>
        </xdr:cNvPr>
        <xdr:cNvCxnSpPr/>
      </xdr:nvCxnSpPr>
      <xdr:spPr>
        <a:xfrm>
          <a:off x="146113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589" name="【保健センター・保健所】&#10;有形固定資産減価償却率最大値テキスト">
          <a:extLst>
            <a:ext uri="{FF2B5EF4-FFF2-40B4-BE49-F238E27FC236}">
              <a16:creationId xmlns:a16="http://schemas.microsoft.com/office/drawing/2014/main" id="{2D3087E3-66D0-4F72-8B8A-60C76967D51A}"/>
            </a:ext>
          </a:extLst>
        </xdr:cNvPr>
        <xdr:cNvSpPr txBox="1"/>
      </xdr:nvSpPr>
      <xdr:spPr>
        <a:xfrm>
          <a:off x="14738350" y="896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90" name="直線コネクタ 589">
          <a:extLst>
            <a:ext uri="{FF2B5EF4-FFF2-40B4-BE49-F238E27FC236}">
              <a16:creationId xmlns:a16="http://schemas.microsoft.com/office/drawing/2014/main" id="{02E902D6-EF4A-4E6E-9CD3-902BE68894B8}"/>
            </a:ext>
          </a:extLst>
        </xdr:cNvPr>
        <xdr:cNvCxnSpPr/>
      </xdr:nvCxnSpPr>
      <xdr:spPr>
        <a:xfrm>
          <a:off x="14611350" y="918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591" name="【保健センター・保健所】&#10;有形固定資産減価償却率平均値テキスト">
          <a:extLst>
            <a:ext uri="{FF2B5EF4-FFF2-40B4-BE49-F238E27FC236}">
              <a16:creationId xmlns:a16="http://schemas.microsoft.com/office/drawing/2014/main" id="{677744C2-0022-4C47-B062-EDFF74CEEFEC}"/>
            </a:ext>
          </a:extLst>
        </xdr:cNvPr>
        <xdr:cNvSpPr txBox="1"/>
      </xdr:nvSpPr>
      <xdr:spPr>
        <a:xfrm>
          <a:off x="14738350" y="9699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592" name="フローチャート: 判断 591">
          <a:extLst>
            <a:ext uri="{FF2B5EF4-FFF2-40B4-BE49-F238E27FC236}">
              <a16:creationId xmlns:a16="http://schemas.microsoft.com/office/drawing/2014/main" id="{B632E8F1-3323-4664-8BD8-F573EC98B997}"/>
            </a:ext>
          </a:extLst>
        </xdr:cNvPr>
        <xdr:cNvSpPr/>
      </xdr:nvSpPr>
      <xdr:spPr>
        <a:xfrm>
          <a:off x="14649450" y="98412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93" name="フローチャート: 判断 592">
          <a:extLst>
            <a:ext uri="{FF2B5EF4-FFF2-40B4-BE49-F238E27FC236}">
              <a16:creationId xmlns:a16="http://schemas.microsoft.com/office/drawing/2014/main" id="{AE21762D-4147-4A69-B87B-8F3A32C0BF83}"/>
            </a:ext>
          </a:extLst>
        </xdr:cNvPr>
        <xdr:cNvSpPr/>
      </xdr:nvSpPr>
      <xdr:spPr>
        <a:xfrm>
          <a:off x="1388745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594" name="フローチャート: 判断 593">
          <a:extLst>
            <a:ext uri="{FF2B5EF4-FFF2-40B4-BE49-F238E27FC236}">
              <a16:creationId xmlns:a16="http://schemas.microsoft.com/office/drawing/2014/main" id="{7451F3D3-D399-481C-8E49-CF289E66FDF5}"/>
            </a:ext>
          </a:extLst>
        </xdr:cNvPr>
        <xdr:cNvSpPr/>
      </xdr:nvSpPr>
      <xdr:spPr>
        <a:xfrm>
          <a:off x="130937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137795</xdr:rowOff>
    </xdr:from>
    <xdr:to>
      <xdr:col>72</xdr:col>
      <xdr:colOff>38100</xdr:colOff>
      <xdr:row>59</xdr:row>
      <xdr:rowOff>67945</xdr:rowOff>
    </xdr:to>
    <xdr:sp macro="" textlink="">
      <xdr:nvSpPr>
        <xdr:cNvPr id="595" name="フローチャート: 判断 594">
          <a:extLst>
            <a:ext uri="{FF2B5EF4-FFF2-40B4-BE49-F238E27FC236}">
              <a16:creationId xmlns:a16="http://schemas.microsoft.com/office/drawing/2014/main" id="{7A904491-921E-41FF-A9F3-B223AA61940A}"/>
            </a:ext>
          </a:extLst>
        </xdr:cNvPr>
        <xdr:cNvSpPr/>
      </xdr:nvSpPr>
      <xdr:spPr>
        <a:xfrm>
          <a:off x="12299950" y="97199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92075</xdr:rowOff>
    </xdr:from>
    <xdr:to>
      <xdr:col>67</xdr:col>
      <xdr:colOff>101600</xdr:colOff>
      <xdr:row>59</xdr:row>
      <xdr:rowOff>22225</xdr:rowOff>
    </xdr:to>
    <xdr:sp macro="" textlink="">
      <xdr:nvSpPr>
        <xdr:cNvPr id="596" name="フローチャート: 判断 595">
          <a:extLst>
            <a:ext uri="{FF2B5EF4-FFF2-40B4-BE49-F238E27FC236}">
              <a16:creationId xmlns:a16="http://schemas.microsoft.com/office/drawing/2014/main" id="{04FBC559-44E5-40A4-9FFD-D401492A5F16}"/>
            </a:ext>
          </a:extLst>
        </xdr:cNvPr>
        <xdr:cNvSpPr/>
      </xdr:nvSpPr>
      <xdr:spPr>
        <a:xfrm>
          <a:off x="11487150" y="9674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41D48069-F05C-44A0-8A1C-1532D61F7269}"/>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5688DD6-9785-4257-91E2-C04E999DBC1E}"/>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C88D7F4B-5D1D-4463-9160-42F998AEB9F8}"/>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9BF3FADF-F974-42CC-B13C-84537B16C849}"/>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907326C-53DE-4394-8CCD-F3B75CA3927F}"/>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52070</xdr:rowOff>
    </xdr:from>
    <xdr:to>
      <xdr:col>85</xdr:col>
      <xdr:colOff>177800</xdr:colOff>
      <xdr:row>63</xdr:row>
      <xdr:rowOff>153670</xdr:rowOff>
    </xdr:to>
    <xdr:sp macro="" textlink="">
      <xdr:nvSpPr>
        <xdr:cNvPr id="602" name="楕円 601">
          <a:extLst>
            <a:ext uri="{FF2B5EF4-FFF2-40B4-BE49-F238E27FC236}">
              <a16:creationId xmlns:a16="http://schemas.microsoft.com/office/drawing/2014/main" id="{07C91857-F679-4F01-BCD6-C480AE9320EC}"/>
            </a:ext>
          </a:extLst>
        </xdr:cNvPr>
        <xdr:cNvSpPr/>
      </xdr:nvSpPr>
      <xdr:spPr>
        <a:xfrm>
          <a:off x="14649450" y="104597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30497</xdr:rowOff>
    </xdr:from>
    <xdr:ext cx="405111" cy="259045"/>
    <xdr:sp macro="" textlink="">
      <xdr:nvSpPr>
        <xdr:cNvPr id="603" name="【保健センター・保健所】&#10;有形固定資産減価償却率該当値テキスト">
          <a:extLst>
            <a:ext uri="{FF2B5EF4-FFF2-40B4-BE49-F238E27FC236}">
              <a16:creationId xmlns:a16="http://schemas.microsoft.com/office/drawing/2014/main" id="{271AA86F-F771-4B2D-8235-B24C5B5EC6F4}"/>
            </a:ext>
          </a:extLst>
        </xdr:cNvPr>
        <xdr:cNvSpPr txBox="1"/>
      </xdr:nvSpPr>
      <xdr:spPr>
        <a:xfrm>
          <a:off x="14738350" y="1043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10160</xdr:rowOff>
    </xdr:from>
    <xdr:to>
      <xdr:col>81</xdr:col>
      <xdr:colOff>101600</xdr:colOff>
      <xdr:row>63</xdr:row>
      <xdr:rowOff>111760</xdr:rowOff>
    </xdr:to>
    <xdr:sp macro="" textlink="">
      <xdr:nvSpPr>
        <xdr:cNvPr id="604" name="楕円 603">
          <a:extLst>
            <a:ext uri="{FF2B5EF4-FFF2-40B4-BE49-F238E27FC236}">
              <a16:creationId xmlns:a16="http://schemas.microsoft.com/office/drawing/2014/main" id="{59BFEAB1-5792-4702-96AD-F364FD3D6CED}"/>
            </a:ext>
          </a:extLst>
        </xdr:cNvPr>
        <xdr:cNvSpPr/>
      </xdr:nvSpPr>
      <xdr:spPr>
        <a:xfrm>
          <a:off x="13887450" y="1041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60960</xdr:rowOff>
    </xdr:from>
    <xdr:to>
      <xdr:col>85</xdr:col>
      <xdr:colOff>127000</xdr:colOff>
      <xdr:row>63</xdr:row>
      <xdr:rowOff>102870</xdr:rowOff>
    </xdr:to>
    <xdr:cxnSp macro="">
      <xdr:nvCxnSpPr>
        <xdr:cNvPr id="605" name="直線コネクタ 604">
          <a:extLst>
            <a:ext uri="{FF2B5EF4-FFF2-40B4-BE49-F238E27FC236}">
              <a16:creationId xmlns:a16="http://schemas.microsoft.com/office/drawing/2014/main" id="{2D6CE9DE-D3D9-4FA0-A212-55719E86C9FC}"/>
            </a:ext>
          </a:extLst>
        </xdr:cNvPr>
        <xdr:cNvCxnSpPr/>
      </xdr:nvCxnSpPr>
      <xdr:spPr>
        <a:xfrm>
          <a:off x="13938250" y="10468610"/>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130175</xdr:rowOff>
    </xdr:from>
    <xdr:to>
      <xdr:col>76</xdr:col>
      <xdr:colOff>165100</xdr:colOff>
      <xdr:row>63</xdr:row>
      <xdr:rowOff>60325</xdr:rowOff>
    </xdr:to>
    <xdr:sp macro="" textlink="">
      <xdr:nvSpPr>
        <xdr:cNvPr id="606" name="楕円 605">
          <a:extLst>
            <a:ext uri="{FF2B5EF4-FFF2-40B4-BE49-F238E27FC236}">
              <a16:creationId xmlns:a16="http://schemas.microsoft.com/office/drawing/2014/main" id="{DEAE2DAE-96E9-4041-9B12-C1A3EF3A9A97}"/>
            </a:ext>
          </a:extLst>
        </xdr:cNvPr>
        <xdr:cNvSpPr/>
      </xdr:nvSpPr>
      <xdr:spPr>
        <a:xfrm>
          <a:off x="13093700" y="10372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9525</xdr:rowOff>
    </xdr:from>
    <xdr:to>
      <xdr:col>81</xdr:col>
      <xdr:colOff>50800</xdr:colOff>
      <xdr:row>63</xdr:row>
      <xdr:rowOff>60960</xdr:rowOff>
    </xdr:to>
    <xdr:cxnSp macro="">
      <xdr:nvCxnSpPr>
        <xdr:cNvPr id="607" name="直線コネクタ 606">
          <a:extLst>
            <a:ext uri="{FF2B5EF4-FFF2-40B4-BE49-F238E27FC236}">
              <a16:creationId xmlns:a16="http://schemas.microsoft.com/office/drawing/2014/main" id="{19FB863C-1A08-42D7-B112-2613E7F34DB7}"/>
            </a:ext>
          </a:extLst>
        </xdr:cNvPr>
        <xdr:cNvCxnSpPr/>
      </xdr:nvCxnSpPr>
      <xdr:spPr>
        <a:xfrm>
          <a:off x="13144500" y="10417175"/>
          <a:ext cx="7937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08" name="n_1aveValue【保健センター・保健所】&#10;有形固定資産減価償却率">
          <a:extLst>
            <a:ext uri="{FF2B5EF4-FFF2-40B4-BE49-F238E27FC236}">
              <a16:creationId xmlns:a16="http://schemas.microsoft.com/office/drawing/2014/main" id="{2192283C-9F94-44F2-9F04-4DB86957E3BB}"/>
            </a:ext>
          </a:extLst>
        </xdr:cNvPr>
        <xdr:cNvSpPr txBox="1"/>
      </xdr:nvSpPr>
      <xdr:spPr>
        <a:xfrm>
          <a:off x="137420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609" name="n_2aveValue【保健センター・保健所】&#10;有形固定資産減価償却率">
          <a:extLst>
            <a:ext uri="{FF2B5EF4-FFF2-40B4-BE49-F238E27FC236}">
              <a16:creationId xmlns:a16="http://schemas.microsoft.com/office/drawing/2014/main" id="{5F633DE0-7A9B-4468-ACA4-5812A1826088}"/>
            </a:ext>
          </a:extLst>
        </xdr:cNvPr>
        <xdr:cNvSpPr txBox="1"/>
      </xdr:nvSpPr>
      <xdr:spPr>
        <a:xfrm>
          <a:off x="12960994" y="955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84472</xdr:rowOff>
    </xdr:from>
    <xdr:ext cx="405111" cy="259045"/>
    <xdr:sp macro="" textlink="">
      <xdr:nvSpPr>
        <xdr:cNvPr id="610" name="n_3aveValue【保健センター・保健所】&#10;有形固定資産減価償却率">
          <a:extLst>
            <a:ext uri="{FF2B5EF4-FFF2-40B4-BE49-F238E27FC236}">
              <a16:creationId xmlns:a16="http://schemas.microsoft.com/office/drawing/2014/main" id="{F30DED02-37FC-42BA-ADE6-C85BABE2A643}"/>
            </a:ext>
          </a:extLst>
        </xdr:cNvPr>
        <xdr:cNvSpPr txBox="1"/>
      </xdr:nvSpPr>
      <xdr:spPr>
        <a:xfrm>
          <a:off x="12167244" y="950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38752</xdr:rowOff>
    </xdr:from>
    <xdr:ext cx="405111" cy="259045"/>
    <xdr:sp macro="" textlink="">
      <xdr:nvSpPr>
        <xdr:cNvPr id="611" name="n_4aveValue【保健センター・保健所】&#10;有形固定資産減価償却率">
          <a:extLst>
            <a:ext uri="{FF2B5EF4-FFF2-40B4-BE49-F238E27FC236}">
              <a16:creationId xmlns:a16="http://schemas.microsoft.com/office/drawing/2014/main" id="{F60A4C6E-4B38-49CC-8F44-40150BF358D4}"/>
            </a:ext>
          </a:extLst>
        </xdr:cNvPr>
        <xdr:cNvSpPr txBox="1"/>
      </xdr:nvSpPr>
      <xdr:spPr>
        <a:xfrm>
          <a:off x="11354444" y="945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102887</xdr:rowOff>
    </xdr:from>
    <xdr:ext cx="405111" cy="259045"/>
    <xdr:sp macro="" textlink="">
      <xdr:nvSpPr>
        <xdr:cNvPr id="612" name="n_1mainValue【保健センター・保健所】&#10;有形固定資産減価償却率">
          <a:extLst>
            <a:ext uri="{FF2B5EF4-FFF2-40B4-BE49-F238E27FC236}">
              <a16:creationId xmlns:a16="http://schemas.microsoft.com/office/drawing/2014/main" id="{49D45815-D68F-4113-B747-17FBFF04BB4B}"/>
            </a:ext>
          </a:extLst>
        </xdr:cNvPr>
        <xdr:cNvSpPr txBox="1"/>
      </xdr:nvSpPr>
      <xdr:spPr>
        <a:xfrm>
          <a:off x="13742044" y="10510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51452</xdr:rowOff>
    </xdr:from>
    <xdr:ext cx="405111" cy="259045"/>
    <xdr:sp macro="" textlink="">
      <xdr:nvSpPr>
        <xdr:cNvPr id="613" name="n_2mainValue【保健センター・保健所】&#10;有形固定資産減価償却率">
          <a:extLst>
            <a:ext uri="{FF2B5EF4-FFF2-40B4-BE49-F238E27FC236}">
              <a16:creationId xmlns:a16="http://schemas.microsoft.com/office/drawing/2014/main" id="{B8F04B14-8E0F-4EC9-AD1A-2CDEBD9EB4E8}"/>
            </a:ext>
          </a:extLst>
        </xdr:cNvPr>
        <xdr:cNvSpPr txBox="1"/>
      </xdr:nvSpPr>
      <xdr:spPr>
        <a:xfrm>
          <a:off x="12960994" y="1045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a:extLst>
            <a:ext uri="{FF2B5EF4-FFF2-40B4-BE49-F238E27FC236}">
              <a16:creationId xmlns:a16="http://schemas.microsoft.com/office/drawing/2014/main" id="{BC5D413B-0DF7-4961-90E3-DDB116245DA4}"/>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a:extLst>
            <a:ext uri="{FF2B5EF4-FFF2-40B4-BE49-F238E27FC236}">
              <a16:creationId xmlns:a16="http://schemas.microsoft.com/office/drawing/2014/main" id="{9766EAF0-B17A-4173-BA4D-A86DDCE7378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a:extLst>
            <a:ext uri="{FF2B5EF4-FFF2-40B4-BE49-F238E27FC236}">
              <a16:creationId xmlns:a16="http://schemas.microsoft.com/office/drawing/2014/main" id="{710343FF-9315-48C3-8429-CA2D01338501}"/>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a:extLst>
            <a:ext uri="{FF2B5EF4-FFF2-40B4-BE49-F238E27FC236}">
              <a16:creationId xmlns:a16="http://schemas.microsoft.com/office/drawing/2014/main" id="{6F42B72B-D77E-4C14-B867-1762E5805887}"/>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a:extLst>
            <a:ext uri="{FF2B5EF4-FFF2-40B4-BE49-F238E27FC236}">
              <a16:creationId xmlns:a16="http://schemas.microsoft.com/office/drawing/2014/main" id="{3156736F-60A4-4FD7-982D-6DE852488C4E}"/>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a:extLst>
            <a:ext uri="{FF2B5EF4-FFF2-40B4-BE49-F238E27FC236}">
              <a16:creationId xmlns:a16="http://schemas.microsoft.com/office/drawing/2014/main" id="{7BADE8BA-03DB-4B13-87BF-262E18B1BA1E}"/>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a:extLst>
            <a:ext uri="{FF2B5EF4-FFF2-40B4-BE49-F238E27FC236}">
              <a16:creationId xmlns:a16="http://schemas.microsoft.com/office/drawing/2014/main" id="{EDA9ED67-0EE8-4682-B268-CF38290B639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a:extLst>
            <a:ext uri="{FF2B5EF4-FFF2-40B4-BE49-F238E27FC236}">
              <a16:creationId xmlns:a16="http://schemas.microsoft.com/office/drawing/2014/main" id="{238A3FB2-BCCB-4775-8584-442A5EC91385}"/>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2" name="テキスト ボックス 621">
          <a:extLst>
            <a:ext uri="{FF2B5EF4-FFF2-40B4-BE49-F238E27FC236}">
              <a16:creationId xmlns:a16="http://schemas.microsoft.com/office/drawing/2014/main" id="{D2235C2A-23F4-4E22-992F-1CABEFF0C041}"/>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3" name="直線コネクタ 622">
          <a:extLst>
            <a:ext uri="{FF2B5EF4-FFF2-40B4-BE49-F238E27FC236}">
              <a16:creationId xmlns:a16="http://schemas.microsoft.com/office/drawing/2014/main" id="{DEA4F442-51AE-42E5-912D-54D460A2A3C6}"/>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4" name="直線コネクタ 623">
          <a:extLst>
            <a:ext uri="{FF2B5EF4-FFF2-40B4-BE49-F238E27FC236}">
              <a16:creationId xmlns:a16="http://schemas.microsoft.com/office/drawing/2014/main" id="{3B5C8CDC-51AA-4C2A-AC64-BEBB04A9409C}"/>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5" name="テキスト ボックス 624">
          <a:extLst>
            <a:ext uri="{FF2B5EF4-FFF2-40B4-BE49-F238E27FC236}">
              <a16:creationId xmlns:a16="http://schemas.microsoft.com/office/drawing/2014/main" id="{0A638008-0C0A-40C6-94F8-B046CE69EEC2}"/>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6" name="直線コネクタ 625">
          <a:extLst>
            <a:ext uri="{FF2B5EF4-FFF2-40B4-BE49-F238E27FC236}">
              <a16:creationId xmlns:a16="http://schemas.microsoft.com/office/drawing/2014/main" id="{15247BBD-B18B-4CBB-8B01-3D6170CC1EA5}"/>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7" name="テキスト ボックス 626">
          <a:extLst>
            <a:ext uri="{FF2B5EF4-FFF2-40B4-BE49-F238E27FC236}">
              <a16:creationId xmlns:a16="http://schemas.microsoft.com/office/drawing/2014/main" id="{EE89F0DE-FAB3-4574-A60E-0BCF356ABD95}"/>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8" name="直線コネクタ 627">
          <a:extLst>
            <a:ext uri="{FF2B5EF4-FFF2-40B4-BE49-F238E27FC236}">
              <a16:creationId xmlns:a16="http://schemas.microsoft.com/office/drawing/2014/main" id="{EBED23D2-7141-4E8E-B7D6-41B4B88A549C}"/>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9" name="テキスト ボックス 628">
          <a:extLst>
            <a:ext uri="{FF2B5EF4-FFF2-40B4-BE49-F238E27FC236}">
              <a16:creationId xmlns:a16="http://schemas.microsoft.com/office/drawing/2014/main" id="{50DB7C23-5004-41CE-B1CB-3237808658B2}"/>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30" name="直線コネクタ 629">
          <a:extLst>
            <a:ext uri="{FF2B5EF4-FFF2-40B4-BE49-F238E27FC236}">
              <a16:creationId xmlns:a16="http://schemas.microsoft.com/office/drawing/2014/main" id="{766A70A3-E13F-41FA-92CE-4EA053817534}"/>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31" name="テキスト ボックス 630">
          <a:extLst>
            <a:ext uri="{FF2B5EF4-FFF2-40B4-BE49-F238E27FC236}">
              <a16:creationId xmlns:a16="http://schemas.microsoft.com/office/drawing/2014/main" id="{616DBC11-BFE4-4EC6-A0DE-5465925A925B}"/>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2" name="直線コネクタ 631">
          <a:extLst>
            <a:ext uri="{FF2B5EF4-FFF2-40B4-BE49-F238E27FC236}">
              <a16:creationId xmlns:a16="http://schemas.microsoft.com/office/drawing/2014/main" id="{1206D9C0-BC57-4AD8-87EB-C793F2DEA9D7}"/>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3" name="テキスト ボックス 632">
          <a:extLst>
            <a:ext uri="{FF2B5EF4-FFF2-40B4-BE49-F238E27FC236}">
              <a16:creationId xmlns:a16="http://schemas.microsoft.com/office/drawing/2014/main" id="{6BAEEE07-B72D-45F9-82A9-22E187D74A1D}"/>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4" name="【保健センター・保健所】&#10;一人当たり面積グラフ枠">
          <a:extLst>
            <a:ext uri="{FF2B5EF4-FFF2-40B4-BE49-F238E27FC236}">
              <a16:creationId xmlns:a16="http://schemas.microsoft.com/office/drawing/2014/main" id="{9027BF9F-9CA4-4728-B418-A70D2E3C72DD}"/>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635" name="直線コネクタ 634">
          <a:extLst>
            <a:ext uri="{FF2B5EF4-FFF2-40B4-BE49-F238E27FC236}">
              <a16:creationId xmlns:a16="http://schemas.microsoft.com/office/drawing/2014/main" id="{F462F39F-532C-4601-B173-1297407018D3}"/>
            </a:ext>
          </a:extLst>
        </xdr:cNvPr>
        <xdr:cNvCxnSpPr/>
      </xdr:nvCxnSpPr>
      <xdr:spPr>
        <a:xfrm flipV="1">
          <a:off x="19951064" y="9455912"/>
          <a:ext cx="0" cy="1077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36" name="【保健センター・保健所】&#10;一人当たり面積最小値テキスト">
          <a:extLst>
            <a:ext uri="{FF2B5EF4-FFF2-40B4-BE49-F238E27FC236}">
              <a16:creationId xmlns:a16="http://schemas.microsoft.com/office/drawing/2014/main" id="{D1C72BE2-4E9F-4299-8D3E-0DEA67DDEA35}"/>
            </a:ext>
          </a:extLst>
        </xdr:cNvPr>
        <xdr:cNvSpPr txBox="1"/>
      </xdr:nvSpPr>
      <xdr:spPr>
        <a:xfrm>
          <a:off x="1998980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37" name="直線コネクタ 636">
          <a:extLst>
            <a:ext uri="{FF2B5EF4-FFF2-40B4-BE49-F238E27FC236}">
              <a16:creationId xmlns:a16="http://schemas.microsoft.com/office/drawing/2014/main" id="{6A463FA7-883C-4666-B53F-6226BCF61AB9}"/>
            </a:ext>
          </a:extLst>
        </xdr:cNvPr>
        <xdr:cNvCxnSpPr/>
      </xdr:nvCxnSpPr>
      <xdr:spPr>
        <a:xfrm>
          <a:off x="19881850" y="1053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638" name="【保健センター・保健所】&#10;一人当たり面積最大値テキスト">
          <a:extLst>
            <a:ext uri="{FF2B5EF4-FFF2-40B4-BE49-F238E27FC236}">
              <a16:creationId xmlns:a16="http://schemas.microsoft.com/office/drawing/2014/main" id="{6EF168C0-2A4C-4198-A24D-E62EB4D54F36}"/>
            </a:ext>
          </a:extLst>
        </xdr:cNvPr>
        <xdr:cNvSpPr txBox="1"/>
      </xdr:nvSpPr>
      <xdr:spPr>
        <a:xfrm>
          <a:off x="19989800" y="924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639" name="直線コネクタ 638">
          <a:extLst>
            <a:ext uri="{FF2B5EF4-FFF2-40B4-BE49-F238E27FC236}">
              <a16:creationId xmlns:a16="http://schemas.microsoft.com/office/drawing/2014/main" id="{EE2E29C0-0BF9-4374-94D4-293B560AFAEC}"/>
            </a:ext>
          </a:extLst>
        </xdr:cNvPr>
        <xdr:cNvCxnSpPr/>
      </xdr:nvCxnSpPr>
      <xdr:spPr>
        <a:xfrm>
          <a:off x="19881850" y="94559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72661</xdr:rowOff>
    </xdr:from>
    <xdr:ext cx="469744" cy="259045"/>
    <xdr:sp macro="" textlink="">
      <xdr:nvSpPr>
        <xdr:cNvPr id="640" name="【保健センター・保健所】&#10;一人当たり面積平均値テキスト">
          <a:extLst>
            <a:ext uri="{FF2B5EF4-FFF2-40B4-BE49-F238E27FC236}">
              <a16:creationId xmlns:a16="http://schemas.microsoft.com/office/drawing/2014/main" id="{EB2B4F31-A54C-4510-B427-4E781BB556D2}"/>
            </a:ext>
          </a:extLst>
        </xdr:cNvPr>
        <xdr:cNvSpPr txBox="1"/>
      </xdr:nvSpPr>
      <xdr:spPr>
        <a:xfrm>
          <a:off x="19989800" y="10150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641" name="フローチャート: 判断 640">
          <a:extLst>
            <a:ext uri="{FF2B5EF4-FFF2-40B4-BE49-F238E27FC236}">
              <a16:creationId xmlns:a16="http://schemas.microsoft.com/office/drawing/2014/main" id="{2A6C52FB-41AC-42DA-A337-7F48AD8E0864}"/>
            </a:ext>
          </a:extLst>
        </xdr:cNvPr>
        <xdr:cNvSpPr/>
      </xdr:nvSpPr>
      <xdr:spPr>
        <a:xfrm>
          <a:off x="19900900" y="102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642" name="フローチャート: 判断 641">
          <a:extLst>
            <a:ext uri="{FF2B5EF4-FFF2-40B4-BE49-F238E27FC236}">
              <a16:creationId xmlns:a16="http://schemas.microsoft.com/office/drawing/2014/main" id="{0BEB5A7F-565E-493A-965F-75E1F8DEB6AC}"/>
            </a:ext>
          </a:extLst>
        </xdr:cNvPr>
        <xdr:cNvSpPr/>
      </xdr:nvSpPr>
      <xdr:spPr>
        <a:xfrm>
          <a:off x="19157950" y="102740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643" name="フローチャート: 判断 642">
          <a:extLst>
            <a:ext uri="{FF2B5EF4-FFF2-40B4-BE49-F238E27FC236}">
              <a16:creationId xmlns:a16="http://schemas.microsoft.com/office/drawing/2014/main" id="{DEF1F771-6448-4BFD-922A-2CA7BE9B03C4}"/>
            </a:ext>
          </a:extLst>
        </xdr:cNvPr>
        <xdr:cNvSpPr/>
      </xdr:nvSpPr>
      <xdr:spPr>
        <a:xfrm>
          <a:off x="18345150" y="1027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26924</xdr:rowOff>
    </xdr:from>
    <xdr:to>
      <xdr:col>102</xdr:col>
      <xdr:colOff>165100</xdr:colOff>
      <xdr:row>62</xdr:row>
      <xdr:rowOff>128524</xdr:rowOff>
    </xdr:to>
    <xdr:sp macro="" textlink="">
      <xdr:nvSpPr>
        <xdr:cNvPr id="644" name="フローチャート: 判断 643">
          <a:extLst>
            <a:ext uri="{FF2B5EF4-FFF2-40B4-BE49-F238E27FC236}">
              <a16:creationId xmlns:a16="http://schemas.microsoft.com/office/drawing/2014/main" id="{31B0863F-870B-4FC1-96C9-E7FAF1A1F10C}"/>
            </a:ext>
          </a:extLst>
        </xdr:cNvPr>
        <xdr:cNvSpPr/>
      </xdr:nvSpPr>
      <xdr:spPr>
        <a:xfrm>
          <a:off x="17551400" y="102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4064</xdr:rowOff>
    </xdr:from>
    <xdr:to>
      <xdr:col>98</xdr:col>
      <xdr:colOff>38100</xdr:colOff>
      <xdr:row>62</xdr:row>
      <xdr:rowOff>105664</xdr:rowOff>
    </xdr:to>
    <xdr:sp macro="" textlink="">
      <xdr:nvSpPr>
        <xdr:cNvPr id="645" name="フローチャート: 判断 644">
          <a:extLst>
            <a:ext uri="{FF2B5EF4-FFF2-40B4-BE49-F238E27FC236}">
              <a16:creationId xmlns:a16="http://schemas.microsoft.com/office/drawing/2014/main" id="{5E610632-3580-41E3-B1FB-771232D4B192}"/>
            </a:ext>
          </a:extLst>
        </xdr:cNvPr>
        <xdr:cNvSpPr/>
      </xdr:nvSpPr>
      <xdr:spPr>
        <a:xfrm>
          <a:off x="16757650" y="102466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15C79DA-2596-47AA-80CB-91B7C188254E}"/>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9D45E76B-2409-4E26-997E-056D98A1A41F}"/>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3E3061DA-A328-4578-B810-12C00646CE14}"/>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B7FE24E-6236-4498-8D0E-E4224D01952B}"/>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E78633C9-A98A-4009-965D-A0C65BA3AC5C}"/>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24638</xdr:rowOff>
    </xdr:from>
    <xdr:to>
      <xdr:col>116</xdr:col>
      <xdr:colOff>114300</xdr:colOff>
      <xdr:row>63</xdr:row>
      <xdr:rowOff>126238</xdr:rowOff>
    </xdr:to>
    <xdr:sp macro="" textlink="">
      <xdr:nvSpPr>
        <xdr:cNvPr id="651" name="楕円 650">
          <a:extLst>
            <a:ext uri="{FF2B5EF4-FFF2-40B4-BE49-F238E27FC236}">
              <a16:creationId xmlns:a16="http://schemas.microsoft.com/office/drawing/2014/main" id="{B3941A4E-43BA-4D4C-ABD4-8D2040E8689C}"/>
            </a:ext>
          </a:extLst>
        </xdr:cNvPr>
        <xdr:cNvSpPr/>
      </xdr:nvSpPr>
      <xdr:spPr>
        <a:xfrm>
          <a:off x="19900900" y="1043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111015</xdr:rowOff>
    </xdr:from>
    <xdr:ext cx="469744" cy="259045"/>
    <xdr:sp macro="" textlink="">
      <xdr:nvSpPr>
        <xdr:cNvPr id="652" name="【保健センター・保健所】&#10;一人当たり面積該当値テキスト">
          <a:extLst>
            <a:ext uri="{FF2B5EF4-FFF2-40B4-BE49-F238E27FC236}">
              <a16:creationId xmlns:a16="http://schemas.microsoft.com/office/drawing/2014/main" id="{7DA53CC3-BB15-4BFC-A54B-804D9C2B17B3}"/>
            </a:ext>
          </a:extLst>
        </xdr:cNvPr>
        <xdr:cNvSpPr txBox="1"/>
      </xdr:nvSpPr>
      <xdr:spPr>
        <a:xfrm>
          <a:off x="19989800" y="1035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100076</xdr:rowOff>
    </xdr:from>
    <xdr:to>
      <xdr:col>112</xdr:col>
      <xdr:colOff>38100</xdr:colOff>
      <xdr:row>63</xdr:row>
      <xdr:rowOff>30226</xdr:rowOff>
    </xdr:to>
    <xdr:sp macro="" textlink="">
      <xdr:nvSpPr>
        <xdr:cNvPr id="653" name="楕円 652">
          <a:extLst>
            <a:ext uri="{FF2B5EF4-FFF2-40B4-BE49-F238E27FC236}">
              <a16:creationId xmlns:a16="http://schemas.microsoft.com/office/drawing/2014/main" id="{22AF2B59-0B3B-4AA4-98D8-250F71FADD26}"/>
            </a:ext>
          </a:extLst>
        </xdr:cNvPr>
        <xdr:cNvSpPr/>
      </xdr:nvSpPr>
      <xdr:spPr>
        <a:xfrm>
          <a:off x="19157950" y="103426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150876</xdr:rowOff>
    </xdr:from>
    <xdr:to>
      <xdr:col>116</xdr:col>
      <xdr:colOff>63500</xdr:colOff>
      <xdr:row>63</xdr:row>
      <xdr:rowOff>75438</xdr:rowOff>
    </xdr:to>
    <xdr:cxnSp macro="">
      <xdr:nvCxnSpPr>
        <xdr:cNvPr id="654" name="直線コネクタ 653">
          <a:extLst>
            <a:ext uri="{FF2B5EF4-FFF2-40B4-BE49-F238E27FC236}">
              <a16:creationId xmlns:a16="http://schemas.microsoft.com/office/drawing/2014/main" id="{10B8DC5F-70F8-4D13-8161-23F3A8AD84C6}"/>
            </a:ext>
          </a:extLst>
        </xdr:cNvPr>
        <xdr:cNvCxnSpPr/>
      </xdr:nvCxnSpPr>
      <xdr:spPr>
        <a:xfrm>
          <a:off x="19202400" y="10393426"/>
          <a:ext cx="749300" cy="8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100076</xdr:rowOff>
    </xdr:from>
    <xdr:to>
      <xdr:col>107</xdr:col>
      <xdr:colOff>101600</xdr:colOff>
      <xdr:row>63</xdr:row>
      <xdr:rowOff>30226</xdr:rowOff>
    </xdr:to>
    <xdr:sp macro="" textlink="">
      <xdr:nvSpPr>
        <xdr:cNvPr id="655" name="楕円 654">
          <a:extLst>
            <a:ext uri="{FF2B5EF4-FFF2-40B4-BE49-F238E27FC236}">
              <a16:creationId xmlns:a16="http://schemas.microsoft.com/office/drawing/2014/main" id="{9DC97820-E963-4AB4-A908-8408D3A08C75}"/>
            </a:ext>
          </a:extLst>
        </xdr:cNvPr>
        <xdr:cNvSpPr/>
      </xdr:nvSpPr>
      <xdr:spPr>
        <a:xfrm>
          <a:off x="18345150" y="103426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150876</xdr:rowOff>
    </xdr:from>
    <xdr:to>
      <xdr:col>111</xdr:col>
      <xdr:colOff>177800</xdr:colOff>
      <xdr:row>62</xdr:row>
      <xdr:rowOff>150876</xdr:rowOff>
    </xdr:to>
    <xdr:cxnSp macro="">
      <xdr:nvCxnSpPr>
        <xdr:cNvPr id="656" name="直線コネクタ 655">
          <a:extLst>
            <a:ext uri="{FF2B5EF4-FFF2-40B4-BE49-F238E27FC236}">
              <a16:creationId xmlns:a16="http://schemas.microsoft.com/office/drawing/2014/main" id="{A92BFBFB-80E9-420B-9555-6C7DA6830C17}"/>
            </a:ext>
          </a:extLst>
        </xdr:cNvPr>
        <xdr:cNvCxnSpPr/>
      </xdr:nvCxnSpPr>
      <xdr:spPr>
        <a:xfrm>
          <a:off x="18395950" y="1039342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657" name="n_1aveValue【保健センター・保健所】&#10;一人当たり面積">
          <a:extLst>
            <a:ext uri="{FF2B5EF4-FFF2-40B4-BE49-F238E27FC236}">
              <a16:creationId xmlns:a16="http://schemas.microsoft.com/office/drawing/2014/main" id="{799BB419-AA0A-40E8-AE19-F3AB8BE1CD8E}"/>
            </a:ext>
          </a:extLst>
        </xdr:cNvPr>
        <xdr:cNvSpPr txBox="1"/>
      </xdr:nvSpPr>
      <xdr:spPr>
        <a:xfrm>
          <a:off x="18980227" y="1006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658" name="n_2aveValue【保健センター・保健所】&#10;一人当たり面積">
          <a:extLst>
            <a:ext uri="{FF2B5EF4-FFF2-40B4-BE49-F238E27FC236}">
              <a16:creationId xmlns:a16="http://schemas.microsoft.com/office/drawing/2014/main" id="{C8BADC62-DC62-44BB-AF65-799705C93E90}"/>
            </a:ext>
          </a:extLst>
        </xdr:cNvPr>
        <xdr:cNvSpPr txBox="1"/>
      </xdr:nvSpPr>
      <xdr:spPr>
        <a:xfrm>
          <a:off x="18180127" y="100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145051</xdr:rowOff>
    </xdr:from>
    <xdr:ext cx="469744" cy="259045"/>
    <xdr:sp macro="" textlink="">
      <xdr:nvSpPr>
        <xdr:cNvPr id="659" name="n_3aveValue【保健センター・保健所】&#10;一人当たり面積">
          <a:extLst>
            <a:ext uri="{FF2B5EF4-FFF2-40B4-BE49-F238E27FC236}">
              <a16:creationId xmlns:a16="http://schemas.microsoft.com/office/drawing/2014/main" id="{04369DE8-57EF-45DA-B3F3-1C0D23EFC71A}"/>
            </a:ext>
          </a:extLst>
        </xdr:cNvPr>
        <xdr:cNvSpPr txBox="1"/>
      </xdr:nvSpPr>
      <xdr:spPr>
        <a:xfrm>
          <a:off x="17386377" y="1005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122191</xdr:rowOff>
    </xdr:from>
    <xdr:ext cx="469744" cy="259045"/>
    <xdr:sp macro="" textlink="">
      <xdr:nvSpPr>
        <xdr:cNvPr id="660" name="n_4aveValue【保健センター・保健所】&#10;一人当たり面積">
          <a:extLst>
            <a:ext uri="{FF2B5EF4-FFF2-40B4-BE49-F238E27FC236}">
              <a16:creationId xmlns:a16="http://schemas.microsoft.com/office/drawing/2014/main" id="{931845D0-A338-4790-9A12-0DB9F0659B2B}"/>
            </a:ext>
          </a:extLst>
        </xdr:cNvPr>
        <xdr:cNvSpPr txBox="1"/>
      </xdr:nvSpPr>
      <xdr:spPr>
        <a:xfrm>
          <a:off x="16592627" y="1003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21353</xdr:rowOff>
    </xdr:from>
    <xdr:ext cx="469744" cy="259045"/>
    <xdr:sp macro="" textlink="">
      <xdr:nvSpPr>
        <xdr:cNvPr id="661" name="n_1mainValue【保健センター・保健所】&#10;一人当たり面積">
          <a:extLst>
            <a:ext uri="{FF2B5EF4-FFF2-40B4-BE49-F238E27FC236}">
              <a16:creationId xmlns:a16="http://schemas.microsoft.com/office/drawing/2014/main" id="{C3132BA7-3AD2-49A6-9E81-0B878D2A2E9C}"/>
            </a:ext>
          </a:extLst>
        </xdr:cNvPr>
        <xdr:cNvSpPr txBox="1"/>
      </xdr:nvSpPr>
      <xdr:spPr>
        <a:xfrm>
          <a:off x="18980227" y="1042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21353</xdr:rowOff>
    </xdr:from>
    <xdr:ext cx="469744" cy="259045"/>
    <xdr:sp macro="" textlink="">
      <xdr:nvSpPr>
        <xdr:cNvPr id="662" name="n_2mainValue【保健センター・保健所】&#10;一人当たり面積">
          <a:extLst>
            <a:ext uri="{FF2B5EF4-FFF2-40B4-BE49-F238E27FC236}">
              <a16:creationId xmlns:a16="http://schemas.microsoft.com/office/drawing/2014/main" id="{31B73418-9070-4929-9027-0288448F9A3B}"/>
            </a:ext>
          </a:extLst>
        </xdr:cNvPr>
        <xdr:cNvSpPr txBox="1"/>
      </xdr:nvSpPr>
      <xdr:spPr>
        <a:xfrm>
          <a:off x="18180127" y="1042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3" name="正方形/長方形 662">
          <a:extLst>
            <a:ext uri="{FF2B5EF4-FFF2-40B4-BE49-F238E27FC236}">
              <a16:creationId xmlns:a16="http://schemas.microsoft.com/office/drawing/2014/main" id="{54A9F32F-3DBE-4A28-84EA-572CF6E6CED2}"/>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4" name="正方形/長方形 663">
          <a:extLst>
            <a:ext uri="{FF2B5EF4-FFF2-40B4-BE49-F238E27FC236}">
              <a16:creationId xmlns:a16="http://schemas.microsoft.com/office/drawing/2014/main" id="{CB1752C5-51BA-47BF-9D68-3428CCBB554A}"/>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5" name="正方形/長方形 664">
          <a:extLst>
            <a:ext uri="{FF2B5EF4-FFF2-40B4-BE49-F238E27FC236}">
              <a16:creationId xmlns:a16="http://schemas.microsoft.com/office/drawing/2014/main" id="{C7EBFC77-D99F-44AC-ABEA-75E790740F39}"/>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6" name="正方形/長方形 665">
          <a:extLst>
            <a:ext uri="{FF2B5EF4-FFF2-40B4-BE49-F238E27FC236}">
              <a16:creationId xmlns:a16="http://schemas.microsoft.com/office/drawing/2014/main" id="{735E91DF-106D-4FDC-B3B0-F2A810FC3C8A}"/>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7" name="正方形/長方形 666">
          <a:extLst>
            <a:ext uri="{FF2B5EF4-FFF2-40B4-BE49-F238E27FC236}">
              <a16:creationId xmlns:a16="http://schemas.microsoft.com/office/drawing/2014/main" id="{1C6893CC-67A1-4E18-9ADC-40B0C5D6747E}"/>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8" name="正方形/長方形 667">
          <a:extLst>
            <a:ext uri="{FF2B5EF4-FFF2-40B4-BE49-F238E27FC236}">
              <a16:creationId xmlns:a16="http://schemas.microsoft.com/office/drawing/2014/main" id="{72C82043-11D5-4FF8-8693-9133E95569D1}"/>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9" name="正方形/長方形 668">
          <a:extLst>
            <a:ext uri="{FF2B5EF4-FFF2-40B4-BE49-F238E27FC236}">
              <a16:creationId xmlns:a16="http://schemas.microsoft.com/office/drawing/2014/main" id="{322BD9AB-15E6-4E00-B23D-DAB605C07BEB}"/>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0" name="正方形/長方形 669">
          <a:extLst>
            <a:ext uri="{FF2B5EF4-FFF2-40B4-BE49-F238E27FC236}">
              <a16:creationId xmlns:a16="http://schemas.microsoft.com/office/drawing/2014/main" id="{1F96F7AB-1CFB-420D-9CED-24BF734E1DC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1" name="テキスト ボックス 670">
          <a:extLst>
            <a:ext uri="{FF2B5EF4-FFF2-40B4-BE49-F238E27FC236}">
              <a16:creationId xmlns:a16="http://schemas.microsoft.com/office/drawing/2014/main" id="{3B41DDD5-2443-4FC2-84E1-0B5F2753E324}"/>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2" name="直線コネクタ 671">
          <a:extLst>
            <a:ext uri="{FF2B5EF4-FFF2-40B4-BE49-F238E27FC236}">
              <a16:creationId xmlns:a16="http://schemas.microsoft.com/office/drawing/2014/main" id="{AB92BE32-A5B9-4321-AC2D-7C1E67A9641C}"/>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73" name="テキスト ボックス 672">
          <a:extLst>
            <a:ext uri="{FF2B5EF4-FFF2-40B4-BE49-F238E27FC236}">
              <a16:creationId xmlns:a16="http://schemas.microsoft.com/office/drawing/2014/main" id="{0DA6CAD7-4C5D-4784-8ED4-8FF0F8FBC3ED}"/>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4" name="直線コネクタ 673">
          <a:extLst>
            <a:ext uri="{FF2B5EF4-FFF2-40B4-BE49-F238E27FC236}">
              <a16:creationId xmlns:a16="http://schemas.microsoft.com/office/drawing/2014/main" id="{1F2C0574-6CEC-48B8-91C5-213BAE0C0977}"/>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75" name="テキスト ボックス 674">
          <a:extLst>
            <a:ext uri="{FF2B5EF4-FFF2-40B4-BE49-F238E27FC236}">
              <a16:creationId xmlns:a16="http://schemas.microsoft.com/office/drawing/2014/main" id="{DA26444C-D08B-4C1C-B61B-63C82F963E68}"/>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6" name="直線コネクタ 675">
          <a:extLst>
            <a:ext uri="{FF2B5EF4-FFF2-40B4-BE49-F238E27FC236}">
              <a16:creationId xmlns:a16="http://schemas.microsoft.com/office/drawing/2014/main" id="{F7EFBCED-B9A1-449C-93D3-715CBC7E39B6}"/>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7" name="テキスト ボックス 676">
          <a:extLst>
            <a:ext uri="{FF2B5EF4-FFF2-40B4-BE49-F238E27FC236}">
              <a16:creationId xmlns:a16="http://schemas.microsoft.com/office/drawing/2014/main" id="{7CB490F5-080A-4F4E-B899-01F28F3DD6C5}"/>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8" name="直線コネクタ 677">
          <a:extLst>
            <a:ext uri="{FF2B5EF4-FFF2-40B4-BE49-F238E27FC236}">
              <a16:creationId xmlns:a16="http://schemas.microsoft.com/office/drawing/2014/main" id="{72619F90-74E1-4EFC-88B0-19F6BD8C502F}"/>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9" name="テキスト ボックス 678">
          <a:extLst>
            <a:ext uri="{FF2B5EF4-FFF2-40B4-BE49-F238E27FC236}">
              <a16:creationId xmlns:a16="http://schemas.microsoft.com/office/drawing/2014/main" id="{2FB6E39B-4E04-44AB-9C13-9804C1466B4F}"/>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0" name="直線コネクタ 679">
          <a:extLst>
            <a:ext uri="{FF2B5EF4-FFF2-40B4-BE49-F238E27FC236}">
              <a16:creationId xmlns:a16="http://schemas.microsoft.com/office/drawing/2014/main" id="{4D8F1753-D819-4E98-B4C6-88854D731CA0}"/>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1" name="テキスト ボックス 680">
          <a:extLst>
            <a:ext uri="{FF2B5EF4-FFF2-40B4-BE49-F238E27FC236}">
              <a16:creationId xmlns:a16="http://schemas.microsoft.com/office/drawing/2014/main" id="{96A5B765-CC6C-4E10-AF2F-06B328136715}"/>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2" name="直線コネクタ 681">
          <a:extLst>
            <a:ext uri="{FF2B5EF4-FFF2-40B4-BE49-F238E27FC236}">
              <a16:creationId xmlns:a16="http://schemas.microsoft.com/office/drawing/2014/main" id="{A5E56B0C-76CE-40FA-A11E-029DF438F475}"/>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83" name="テキスト ボックス 682">
          <a:extLst>
            <a:ext uri="{FF2B5EF4-FFF2-40B4-BE49-F238E27FC236}">
              <a16:creationId xmlns:a16="http://schemas.microsoft.com/office/drawing/2014/main" id="{D58EA603-6BE3-4BC4-B8CF-963D1BE37AD7}"/>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4" name="直線コネクタ 683">
          <a:extLst>
            <a:ext uri="{FF2B5EF4-FFF2-40B4-BE49-F238E27FC236}">
              <a16:creationId xmlns:a16="http://schemas.microsoft.com/office/drawing/2014/main" id="{751766E0-FFBD-43BC-A1EA-586AD737651E}"/>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85" name="テキスト ボックス 684">
          <a:extLst>
            <a:ext uri="{FF2B5EF4-FFF2-40B4-BE49-F238E27FC236}">
              <a16:creationId xmlns:a16="http://schemas.microsoft.com/office/drawing/2014/main" id="{45FF11C1-FA28-49B2-B96A-9FEC834045DA}"/>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6" name="【消防施設】&#10;有形固定資産減価償却率グラフ枠">
          <a:extLst>
            <a:ext uri="{FF2B5EF4-FFF2-40B4-BE49-F238E27FC236}">
              <a16:creationId xmlns:a16="http://schemas.microsoft.com/office/drawing/2014/main" id="{8B7834D9-EECB-4E6A-BFD0-6C30772BCF62}"/>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687" name="直線コネクタ 686">
          <a:extLst>
            <a:ext uri="{FF2B5EF4-FFF2-40B4-BE49-F238E27FC236}">
              <a16:creationId xmlns:a16="http://schemas.microsoft.com/office/drawing/2014/main" id="{28F82506-D0ED-4E53-B346-9AD2F01E016B}"/>
            </a:ext>
          </a:extLst>
        </xdr:cNvPr>
        <xdr:cNvCxnSpPr/>
      </xdr:nvCxnSpPr>
      <xdr:spPr>
        <a:xfrm flipV="1">
          <a:off x="14699614" y="13017500"/>
          <a:ext cx="0" cy="1235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88" name="【消防施設】&#10;有形固定資産減価償却率最小値テキスト">
          <a:extLst>
            <a:ext uri="{FF2B5EF4-FFF2-40B4-BE49-F238E27FC236}">
              <a16:creationId xmlns:a16="http://schemas.microsoft.com/office/drawing/2014/main" id="{4DAA2E82-391B-4DDB-8636-70AB56C4A3A0}"/>
            </a:ext>
          </a:extLst>
        </xdr:cNvPr>
        <xdr:cNvSpPr txBox="1"/>
      </xdr:nvSpPr>
      <xdr:spPr>
        <a:xfrm>
          <a:off x="14738350" y="14256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89" name="直線コネクタ 688">
          <a:extLst>
            <a:ext uri="{FF2B5EF4-FFF2-40B4-BE49-F238E27FC236}">
              <a16:creationId xmlns:a16="http://schemas.microsoft.com/office/drawing/2014/main" id="{77214C57-DBE1-447F-9CEC-0BEE7A44A797}"/>
            </a:ext>
          </a:extLst>
        </xdr:cNvPr>
        <xdr:cNvCxnSpPr/>
      </xdr:nvCxnSpPr>
      <xdr:spPr>
        <a:xfrm>
          <a:off x="14611350" y="142525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90" name="【消防施設】&#10;有形固定資産減価償却率最大値テキスト">
          <a:extLst>
            <a:ext uri="{FF2B5EF4-FFF2-40B4-BE49-F238E27FC236}">
              <a16:creationId xmlns:a16="http://schemas.microsoft.com/office/drawing/2014/main" id="{1E26CF81-6B29-4131-8D17-CAD1DE04D452}"/>
            </a:ext>
          </a:extLst>
        </xdr:cNvPr>
        <xdr:cNvSpPr txBox="1"/>
      </xdr:nvSpPr>
      <xdr:spPr>
        <a:xfrm>
          <a:off x="14738350" y="1279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91" name="直線コネクタ 690">
          <a:extLst>
            <a:ext uri="{FF2B5EF4-FFF2-40B4-BE49-F238E27FC236}">
              <a16:creationId xmlns:a16="http://schemas.microsoft.com/office/drawing/2014/main" id="{B3411FA2-CE37-4D09-A711-4EA0693B3BF3}"/>
            </a:ext>
          </a:extLst>
        </xdr:cNvPr>
        <xdr:cNvCxnSpPr/>
      </xdr:nvCxnSpPr>
      <xdr:spPr>
        <a:xfrm>
          <a:off x="14611350" y="1301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105427</xdr:rowOff>
    </xdr:from>
    <xdr:ext cx="405111" cy="259045"/>
    <xdr:sp macro="" textlink="">
      <xdr:nvSpPr>
        <xdr:cNvPr id="692" name="【消防施設】&#10;有形固定資産減価償却率平均値テキスト">
          <a:extLst>
            <a:ext uri="{FF2B5EF4-FFF2-40B4-BE49-F238E27FC236}">
              <a16:creationId xmlns:a16="http://schemas.microsoft.com/office/drawing/2014/main" id="{21BD4906-D42D-4318-B2CA-91159E40035F}"/>
            </a:ext>
          </a:extLst>
        </xdr:cNvPr>
        <xdr:cNvSpPr txBox="1"/>
      </xdr:nvSpPr>
      <xdr:spPr>
        <a:xfrm>
          <a:off x="14738350" y="13319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93" name="フローチャート: 判断 692">
          <a:extLst>
            <a:ext uri="{FF2B5EF4-FFF2-40B4-BE49-F238E27FC236}">
              <a16:creationId xmlns:a16="http://schemas.microsoft.com/office/drawing/2014/main" id="{443BBE89-BD51-4FCB-BFD9-8A39059BCC05}"/>
            </a:ext>
          </a:extLst>
        </xdr:cNvPr>
        <xdr:cNvSpPr/>
      </xdr:nvSpPr>
      <xdr:spPr>
        <a:xfrm>
          <a:off x="14649450" y="134620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94" name="フローチャート: 判断 693">
          <a:extLst>
            <a:ext uri="{FF2B5EF4-FFF2-40B4-BE49-F238E27FC236}">
              <a16:creationId xmlns:a16="http://schemas.microsoft.com/office/drawing/2014/main" id="{355EB5F0-E487-4C30-9DAD-22054ABF2952}"/>
            </a:ext>
          </a:extLst>
        </xdr:cNvPr>
        <xdr:cNvSpPr/>
      </xdr:nvSpPr>
      <xdr:spPr>
        <a:xfrm>
          <a:off x="13887450" y="1343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95" name="フローチャート: 判断 694">
          <a:extLst>
            <a:ext uri="{FF2B5EF4-FFF2-40B4-BE49-F238E27FC236}">
              <a16:creationId xmlns:a16="http://schemas.microsoft.com/office/drawing/2014/main" id="{9B9CED3D-0A1A-44EA-A49F-CFEF9DADBE1C}"/>
            </a:ext>
          </a:extLst>
        </xdr:cNvPr>
        <xdr:cNvSpPr/>
      </xdr:nvSpPr>
      <xdr:spPr>
        <a:xfrm>
          <a:off x="13093700" y="1338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96" name="フローチャート: 判断 695">
          <a:extLst>
            <a:ext uri="{FF2B5EF4-FFF2-40B4-BE49-F238E27FC236}">
              <a16:creationId xmlns:a16="http://schemas.microsoft.com/office/drawing/2014/main" id="{D18CC747-4DB2-4569-90D8-392EF6272687}"/>
            </a:ext>
          </a:extLst>
        </xdr:cNvPr>
        <xdr:cNvSpPr/>
      </xdr:nvSpPr>
      <xdr:spPr>
        <a:xfrm>
          <a:off x="12299950" y="135134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97" name="フローチャート: 判断 696">
          <a:extLst>
            <a:ext uri="{FF2B5EF4-FFF2-40B4-BE49-F238E27FC236}">
              <a16:creationId xmlns:a16="http://schemas.microsoft.com/office/drawing/2014/main" id="{95C5429B-52DC-428B-BFE5-B4B7786F87DF}"/>
            </a:ext>
          </a:extLst>
        </xdr:cNvPr>
        <xdr:cNvSpPr/>
      </xdr:nvSpPr>
      <xdr:spPr>
        <a:xfrm>
          <a:off x="11487150" y="13496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74FA6789-DFDA-43CC-ADC1-D496DC29CD0F}"/>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DEEB85CF-854B-4333-A089-F64E87FC79C4}"/>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3188BC0E-69DC-431F-80AC-D5CE6DF91F95}"/>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232D61E9-A3F5-449D-B68E-E96381A78A5E}"/>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DC624478-C280-4F11-9B24-988478B20D45}"/>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168275</xdr:rowOff>
    </xdr:from>
    <xdr:to>
      <xdr:col>85</xdr:col>
      <xdr:colOff>177800</xdr:colOff>
      <xdr:row>83</xdr:row>
      <xdr:rowOff>98425</xdr:rowOff>
    </xdr:to>
    <xdr:sp macro="" textlink="">
      <xdr:nvSpPr>
        <xdr:cNvPr id="703" name="楕円 702">
          <a:extLst>
            <a:ext uri="{FF2B5EF4-FFF2-40B4-BE49-F238E27FC236}">
              <a16:creationId xmlns:a16="http://schemas.microsoft.com/office/drawing/2014/main" id="{1AD2F1E0-F683-44DD-A331-3FC9E6BAD881}"/>
            </a:ext>
          </a:extLst>
        </xdr:cNvPr>
        <xdr:cNvSpPr/>
      </xdr:nvSpPr>
      <xdr:spPr>
        <a:xfrm>
          <a:off x="14649450" y="137064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146702</xdr:rowOff>
    </xdr:from>
    <xdr:ext cx="405111" cy="259045"/>
    <xdr:sp macro="" textlink="">
      <xdr:nvSpPr>
        <xdr:cNvPr id="704" name="【消防施設】&#10;有形固定資産減価償却率該当値テキスト">
          <a:extLst>
            <a:ext uri="{FF2B5EF4-FFF2-40B4-BE49-F238E27FC236}">
              <a16:creationId xmlns:a16="http://schemas.microsoft.com/office/drawing/2014/main" id="{AC505B02-A316-488F-8C9C-13E1CC25CB8F}"/>
            </a:ext>
          </a:extLst>
        </xdr:cNvPr>
        <xdr:cNvSpPr txBox="1"/>
      </xdr:nvSpPr>
      <xdr:spPr>
        <a:xfrm>
          <a:off x="14738350" y="13691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128270</xdr:rowOff>
    </xdr:from>
    <xdr:to>
      <xdr:col>81</xdr:col>
      <xdr:colOff>101600</xdr:colOff>
      <xdr:row>79</xdr:row>
      <xdr:rowOff>58420</xdr:rowOff>
    </xdr:to>
    <xdr:sp macro="" textlink="">
      <xdr:nvSpPr>
        <xdr:cNvPr id="705" name="楕円 704">
          <a:extLst>
            <a:ext uri="{FF2B5EF4-FFF2-40B4-BE49-F238E27FC236}">
              <a16:creationId xmlns:a16="http://schemas.microsoft.com/office/drawing/2014/main" id="{7C94A31B-00ED-446E-8014-F3223925D643}"/>
            </a:ext>
          </a:extLst>
        </xdr:cNvPr>
        <xdr:cNvSpPr/>
      </xdr:nvSpPr>
      <xdr:spPr>
        <a:xfrm>
          <a:off x="13887450" y="13012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7620</xdr:rowOff>
    </xdr:from>
    <xdr:to>
      <xdr:col>85</xdr:col>
      <xdr:colOff>127000</xdr:colOff>
      <xdr:row>83</xdr:row>
      <xdr:rowOff>47625</xdr:rowOff>
    </xdr:to>
    <xdr:cxnSp macro="">
      <xdr:nvCxnSpPr>
        <xdr:cNvPr id="706" name="直線コネクタ 705">
          <a:extLst>
            <a:ext uri="{FF2B5EF4-FFF2-40B4-BE49-F238E27FC236}">
              <a16:creationId xmlns:a16="http://schemas.microsoft.com/office/drawing/2014/main" id="{832A476A-25B9-4044-B452-DE4AA5EB134B}"/>
            </a:ext>
          </a:extLst>
        </xdr:cNvPr>
        <xdr:cNvCxnSpPr/>
      </xdr:nvCxnSpPr>
      <xdr:spPr>
        <a:xfrm>
          <a:off x="13938250" y="13056870"/>
          <a:ext cx="762000" cy="70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33020</xdr:rowOff>
    </xdr:from>
    <xdr:to>
      <xdr:col>76</xdr:col>
      <xdr:colOff>165100</xdr:colOff>
      <xdr:row>82</xdr:row>
      <xdr:rowOff>134620</xdr:rowOff>
    </xdr:to>
    <xdr:sp macro="" textlink="">
      <xdr:nvSpPr>
        <xdr:cNvPr id="707" name="楕円 706">
          <a:extLst>
            <a:ext uri="{FF2B5EF4-FFF2-40B4-BE49-F238E27FC236}">
              <a16:creationId xmlns:a16="http://schemas.microsoft.com/office/drawing/2014/main" id="{876E1B6E-0FB6-4A8D-8AD2-2785529AFFBB}"/>
            </a:ext>
          </a:extLst>
        </xdr:cNvPr>
        <xdr:cNvSpPr/>
      </xdr:nvSpPr>
      <xdr:spPr>
        <a:xfrm>
          <a:off x="130937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7620</xdr:rowOff>
    </xdr:from>
    <xdr:to>
      <xdr:col>81</xdr:col>
      <xdr:colOff>50800</xdr:colOff>
      <xdr:row>82</xdr:row>
      <xdr:rowOff>83820</xdr:rowOff>
    </xdr:to>
    <xdr:cxnSp macro="">
      <xdr:nvCxnSpPr>
        <xdr:cNvPr id="708" name="直線コネクタ 707">
          <a:extLst>
            <a:ext uri="{FF2B5EF4-FFF2-40B4-BE49-F238E27FC236}">
              <a16:creationId xmlns:a16="http://schemas.microsoft.com/office/drawing/2014/main" id="{5B1B3CF5-EFD1-405A-80B1-6D78786E2767}"/>
            </a:ext>
          </a:extLst>
        </xdr:cNvPr>
        <xdr:cNvCxnSpPr/>
      </xdr:nvCxnSpPr>
      <xdr:spPr>
        <a:xfrm flipV="1">
          <a:off x="13144500" y="13056870"/>
          <a:ext cx="79375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50164</xdr:rowOff>
    </xdr:from>
    <xdr:to>
      <xdr:col>72</xdr:col>
      <xdr:colOff>38100</xdr:colOff>
      <xdr:row>84</xdr:row>
      <xdr:rowOff>151764</xdr:rowOff>
    </xdr:to>
    <xdr:sp macro="" textlink="">
      <xdr:nvSpPr>
        <xdr:cNvPr id="709" name="楕円 708">
          <a:extLst>
            <a:ext uri="{FF2B5EF4-FFF2-40B4-BE49-F238E27FC236}">
              <a16:creationId xmlns:a16="http://schemas.microsoft.com/office/drawing/2014/main" id="{C1D4C1A7-81C5-40B0-ADD8-576617757DDD}"/>
            </a:ext>
          </a:extLst>
        </xdr:cNvPr>
        <xdr:cNvSpPr/>
      </xdr:nvSpPr>
      <xdr:spPr>
        <a:xfrm>
          <a:off x="12299950" y="139249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83820</xdr:rowOff>
    </xdr:from>
    <xdr:to>
      <xdr:col>76</xdr:col>
      <xdr:colOff>114300</xdr:colOff>
      <xdr:row>84</xdr:row>
      <xdr:rowOff>100964</xdr:rowOff>
    </xdr:to>
    <xdr:cxnSp macro="">
      <xdr:nvCxnSpPr>
        <xdr:cNvPr id="710" name="直線コネクタ 709">
          <a:extLst>
            <a:ext uri="{FF2B5EF4-FFF2-40B4-BE49-F238E27FC236}">
              <a16:creationId xmlns:a16="http://schemas.microsoft.com/office/drawing/2014/main" id="{833EA9D4-3FEA-44E8-BAAE-7D7C7B45DC72}"/>
            </a:ext>
          </a:extLst>
        </xdr:cNvPr>
        <xdr:cNvCxnSpPr/>
      </xdr:nvCxnSpPr>
      <xdr:spPr>
        <a:xfrm flipV="1">
          <a:off x="12344400" y="13628370"/>
          <a:ext cx="800100" cy="34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4445</xdr:rowOff>
    </xdr:from>
    <xdr:to>
      <xdr:col>67</xdr:col>
      <xdr:colOff>101600</xdr:colOff>
      <xdr:row>84</xdr:row>
      <xdr:rowOff>106045</xdr:rowOff>
    </xdr:to>
    <xdr:sp macro="" textlink="">
      <xdr:nvSpPr>
        <xdr:cNvPr id="711" name="楕円 710">
          <a:extLst>
            <a:ext uri="{FF2B5EF4-FFF2-40B4-BE49-F238E27FC236}">
              <a16:creationId xmlns:a16="http://schemas.microsoft.com/office/drawing/2014/main" id="{B666706A-7E11-4FB0-BE89-A44581FC2029}"/>
            </a:ext>
          </a:extLst>
        </xdr:cNvPr>
        <xdr:cNvSpPr/>
      </xdr:nvSpPr>
      <xdr:spPr>
        <a:xfrm>
          <a:off x="11487150" y="1387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55245</xdr:rowOff>
    </xdr:from>
    <xdr:to>
      <xdr:col>71</xdr:col>
      <xdr:colOff>177800</xdr:colOff>
      <xdr:row>84</xdr:row>
      <xdr:rowOff>100964</xdr:rowOff>
    </xdr:to>
    <xdr:cxnSp macro="">
      <xdr:nvCxnSpPr>
        <xdr:cNvPr id="712" name="直線コネクタ 711">
          <a:extLst>
            <a:ext uri="{FF2B5EF4-FFF2-40B4-BE49-F238E27FC236}">
              <a16:creationId xmlns:a16="http://schemas.microsoft.com/office/drawing/2014/main" id="{E685C410-5183-4E8B-972D-BBA9EC8DE095}"/>
            </a:ext>
          </a:extLst>
        </xdr:cNvPr>
        <xdr:cNvCxnSpPr/>
      </xdr:nvCxnSpPr>
      <xdr:spPr>
        <a:xfrm>
          <a:off x="11537950" y="13929995"/>
          <a:ext cx="8064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713" name="n_1aveValue【消防施設】&#10;有形固定資産減価償却率">
          <a:extLst>
            <a:ext uri="{FF2B5EF4-FFF2-40B4-BE49-F238E27FC236}">
              <a16:creationId xmlns:a16="http://schemas.microsoft.com/office/drawing/2014/main" id="{464F7B2C-1AB5-48D4-A3C2-64851C76AA0A}"/>
            </a:ext>
          </a:extLst>
        </xdr:cNvPr>
        <xdr:cNvSpPr txBox="1"/>
      </xdr:nvSpPr>
      <xdr:spPr>
        <a:xfrm>
          <a:off x="1374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714" name="n_2aveValue【消防施設】&#10;有形固定資産減価償却率">
          <a:extLst>
            <a:ext uri="{FF2B5EF4-FFF2-40B4-BE49-F238E27FC236}">
              <a16:creationId xmlns:a16="http://schemas.microsoft.com/office/drawing/2014/main" id="{4A692209-BF61-470D-8635-906EE0415DD1}"/>
            </a:ext>
          </a:extLst>
        </xdr:cNvPr>
        <xdr:cNvSpPr txBox="1"/>
      </xdr:nvSpPr>
      <xdr:spPr>
        <a:xfrm>
          <a:off x="12960994" y="1317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715" name="n_3aveValue【消防施設】&#10;有形固定資産減価償却率">
          <a:extLst>
            <a:ext uri="{FF2B5EF4-FFF2-40B4-BE49-F238E27FC236}">
              <a16:creationId xmlns:a16="http://schemas.microsoft.com/office/drawing/2014/main" id="{F93F1231-428F-41CE-B6BD-5CED830B8BC7}"/>
            </a:ext>
          </a:extLst>
        </xdr:cNvPr>
        <xdr:cNvSpPr txBox="1"/>
      </xdr:nvSpPr>
      <xdr:spPr>
        <a:xfrm>
          <a:off x="12167244" y="1329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716" name="n_4aveValue【消防施設】&#10;有形固定資産減価償却率">
          <a:extLst>
            <a:ext uri="{FF2B5EF4-FFF2-40B4-BE49-F238E27FC236}">
              <a16:creationId xmlns:a16="http://schemas.microsoft.com/office/drawing/2014/main" id="{2D84C581-D13D-4DE6-BDD6-97E8C08B6A6E}"/>
            </a:ext>
          </a:extLst>
        </xdr:cNvPr>
        <xdr:cNvSpPr txBox="1"/>
      </xdr:nvSpPr>
      <xdr:spPr>
        <a:xfrm>
          <a:off x="11354444"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74947</xdr:rowOff>
    </xdr:from>
    <xdr:ext cx="405111" cy="259045"/>
    <xdr:sp macro="" textlink="">
      <xdr:nvSpPr>
        <xdr:cNvPr id="717" name="n_1mainValue【消防施設】&#10;有形固定資産減価償却率">
          <a:extLst>
            <a:ext uri="{FF2B5EF4-FFF2-40B4-BE49-F238E27FC236}">
              <a16:creationId xmlns:a16="http://schemas.microsoft.com/office/drawing/2014/main" id="{DF60B572-BA5B-4BF5-8773-14173E57EE68}"/>
            </a:ext>
          </a:extLst>
        </xdr:cNvPr>
        <xdr:cNvSpPr txBox="1"/>
      </xdr:nvSpPr>
      <xdr:spPr>
        <a:xfrm>
          <a:off x="13742044" y="1279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125747</xdr:rowOff>
    </xdr:from>
    <xdr:ext cx="405111" cy="259045"/>
    <xdr:sp macro="" textlink="">
      <xdr:nvSpPr>
        <xdr:cNvPr id="718" name="n_2mainValue【消防施設】&#10;有形固定資産減価償却率">
          <a:extLst>
            <a:ext uri="{FF2B5EF4-FFF2-40B4-BE49-F238E27FC236}">
              <a16:creationId xmlns:a16="http://schemas.microsoft.com/office/drawing/2014/main" id="{A1FB5EC9-71CB-4091-80BC-71465C3210E3}"/>
            </a:ext>
          </a:extLst>
        </xdr:cNvPr>
        <xdr:cNvSpPr txBox="1"/>
      </xdr:nvSpPr>
      <xdr:spPr>
        <a:xfrm>
          <a:off x="12960994" y="1367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142891</xdr:rowOff>
    </xdr:from>
    <xdr:ext cx="405111" cy="259045"/>
    <xdr:sp macro="" textlink="">
      <xdr:nvSpPr>
        <xdr:cNvPr id="719" name="n_3mainValue【消防施設】&#10;有形固定資産減価償却率">
          <a:extLst>
            <a:ext uri="{FF2B5EF4-FFF2-40B4-BE49-F238E27FC236}">
              <a16:creationId xmlns:a16="http://schemas.microsoft.com/office/drawing/2014/main" id="{A5E3FA93-941E-44C7-832D-2018808C900B}"/>
            </a:ext>
          </a:extLst>
        </xdr:cNvPr>
        <xdr:cNvSpPr txBox="1"/>
      </xdr:nvSpPr>
      <xdr:spPr>
        <a:xfrm>
          <a:off x="12167244"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97172</xdr:rowOff>
    </xdr:from>
    <xdr:ext cx="405111" cy="259045"/>
    <xdr:sp macro="" textlink="">
      <xdr:nvSpPr>
        <xdr:cNvPr id="720" name="n_4mainValue【消防施設】&#10;有形固定資産減価償却率">
          <a:extLst>
            <a:ext uri="{FF2B5EF4-FFF2-40B4-BE49-F238E27FC236}">
              <a16:creationId xmlns:a16="http://schemas.microsoft.com/office/drawing/2014/main" id="{4B3E9C53-2C0E-40E4-8AE9-668E80752E16}"/>
            </a:ext>
          </a:extLst>
        </xdr:cNvPr>
        <xdr:cNvSpPr txBox="1"/>
      </xdr:nvSpPr>
      <xdr:spPr>
        <a:xfrm>
          <a:off x="113544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1" name="正方形/長方形 720">
          <a:extLst>
            <a:ext uri="{FF2B5EF4-FFF2-40B4-BE49-F238E27FC236}">
              <a16:creationId xmlns:a16="http://schemas.microsoft.com/office/drawing/2014/main" id="{B9209FA9-C22C-4834-8E06-5019D5042987}"/>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2" name="正方形/長方形 721">
          <a:extLst>
            <a:ext uri="{FF2B5EF4-FFF2-40B4-BE49-F238E27FC236}">
              <a16:creationId xmlns:a16="http://schemas.microsoft.com/office/drawing/2014/main" id="{E97A8289-6F0F-4BED-B24A-DB270D88236D}"/>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3" name="正方形/長方形 722">
          <a:extLst>
            <a:ext uri="{FF2B5EF4-FFF2-40B4-BE49-F238E27FC236}">
              <a16:creationId xmlns:a16="http://schemas.microsoft.com/office/drawing/2014/main" id="{9027BBE7-B7C1-4BB8-A7AE-ADAD618D27CA}"/>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4" name="正方形/長方形 723">
          <a:extLst>
            <a:ext uri="{FF2B5EF4-FFF2-40B4-BE49-F238E27FC236}">
              <a16:creationId xmlns:a16="http://schemas.microsoft.com/office/drawing/2014/main" id="{E21069E1-BBFE-435A-B32A-BDE9B589CB32}"/>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5" name="正方形/長方形 724">
          <a:extLst>
            <a:ext uri="{FF2B5EF4-FFF2-40B4-BE49-F238E27FC236}">
              <a16:creationId xmlns:a16="http://schemas.microsoft.com/office/drawing/2014/main" id="{B2960EDE-3F7C-4535-9E30-7F7E94A32828}"/>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6" name="正方形/長方形 725">
          <a:extLst>
            <a:ext uri="{FF2B5EF4-FFF2-40B4-BE49-F238E27FC236}">
              <a16:creationId xmlns:a16="http://schemas.microsoft.com/office/drawing/2014/main" id="{8DD2428E-B836-40CD-8FFF-6167B39D2FBA}"/>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7" name="正方形/長方形 726">
          <a:extLst>
            <a:ext uri="{FF2B5EF4-FFF2-40B4-BE49-F238E27FC236}">
              <a16:creationId xmlns:a16="http://schemas.microsoft.com/office/drawing/2014/main" id="{B5911858-2FE2-4014-B38C-C98A3458A072}"/>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8" name="正方形/長方形 727">
          <a:extLst>
            <a:ext uri="{FF2B5EF4-FFF2-40B4-BE49-F238E27FC236}">
              <a16:creationId xmlns:a16="http://schemas.microsoft.com/office/drawing/2014/main" id="{4FAE9A50-7BAA-42D2-88B7-CDAB8ADFDFEC}"/>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9" name="テキスト ボックス 728">
          <a:extLst>
            <a:ext uri="{FF2B5EF4-FFF2-40B4-BE49-F238E27FC236}">
              <a16:creationId xmlns:a16="http://schemas.microsoft.com/office/drawing/2014/main" id="{355DF4C2-2A53-4523-8243-24CDADEC7DF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0" name="直線コネクタ 729">
          <a:extLst>
            <a:ext uri="{FF2B5EF4-FFF2-40B4-BE49-F238E27FC236}">
              <a16:creationId xmlns:a16="http://schemas.microsoft.com/office/drawing/2014/main" id="{C9E76A7D-B5EE-4BCF-AE35-9CC426187818}"/>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31" name="直線コネクタ 730">
          <a:extLst>
            <a:ext uri="{FF2B5EF4-FFF2-40B4-BE49-F238E27FC236}">
              <a16:creationId xmlns:a16="http://schemas.microsoft.com/office/drawing/2014/main" id="{187AAF81-0AAB-4B0E-9759-DAB39C9A46FB}"/>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32" name="テキスト ボックス 731">
          <a:extLst>
            <a:ext uri="{FF2B5EF4-FFF2-40B4-BE49-F238E27FC236}">
              <a16:creationId xmlns:a16="http://schemas.microsoft.com/office/drawing/2014/main" id="{037A0ABC-DDEB-40DD-BB72-160E2EA5E2B6}"/>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33" name="直線コネクタ 732">
          <a:extLst>
            <a:ext uri="{FF2B5EF4-FFF2-40B4-BE49-F238E27FC236}">
              <a16:creationId xmlns:a16="http://schemas.microsoft.com/office/drawing/2014/main" id="{40343BF0-A803-42EE-92E6-30B591A77717}"/>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34" name="テキスト ボックス 733">
          <a:extLst>
            <a:ext uri="{FF2B5EF4-FFF2-40B4-BE49-F238E27FC236}">
              <a16:creationId xmlns:a16="http://schemas.microsoft.com/office/drawing/2014/main" id="{224FEA36-6804-4680-AC2E-5F0FF39190B0}"/>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35" name="直線コネクタ 734">
          <a:extLst>
            <a:ext uri="{FF2B5EF4-FFF2-40B4-BE49-F238E27FC236}">
              <a16:creationId xmlns:a16="http://schemas.microsoft.com/office/drawing/2014/main" id="{5B256B63-61C9-4303-9507-0DA8710ECFD3}"/>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36" name="テキスト ボックス 735">
          <a:extLst>
            <a:ext uri="{FF2B5EF4-FFF2-40B4-BE49-F238E27FC236}">
              <a16:creationId xmlns:a16="http://schemas.microsoft.com/office/drawing/2014/main" id="{C3C651A0-8857-4CA6-B452-6A2E377D71B8}"/>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7" name="直線コネクタ 736">
          <a:extLst>
            <a:ext uri="{FF2B5EF4-FFF2-40B4-BE49-F238E27FC236}">
              <a16:creationId xmlns:a16="http://schemas.microsoft.com/office/drawing/2014/main" id="{4BA9CEAA-59B9-4290-912D-DA7B4672979C}"/>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8" name="テキスト ボックス 737">
          <a:extLst>
            <a:ext uri="{FF2B5EF4-FFF2-40B4-BE49-F238E27FC236}">
              <a16:creationId xmlns:a16="http://schemas.microsoft.com/office/drawing/2014/main" id="{E055B2E3-9C33-4504-9113-EBC257A10E0C}"/>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9" name="直線コネクタ 738">
          <a:extLst>
            <a:ext uri="{FF2B5EF4-FFF2-40B4-BE49-F238E27FC236}">
              <a16:creationId xmlns:a16="http://schemas.microsoft.com/office/drawing/2014/main" id="{335603EA-3AF2-45A8-822E-25877061CE8B}"/>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0" name="テキスト ボックス 739">
          <a:extLst>
            <a:ext uri="{FF2B5EF4-FFF2-40B4-BE49-F238E27FC236}">
              <a16:creationId xmlns:a16="http://schemas.microsoft.com/office/drawing/2014/main" id="{5B73EB46-60B3-4F72-A69E-2DA9C797F69A}"/>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1" name="【消防施設】&#10;一人当たり面積グラフ枠">
          <a:extLst>
            <a:ext uri="{FF2B5EF4-FFF2-40B4-BE49-F238E27FC236}">
              <a16:creationId xmlns:a16="http://schemas.microsoft.com/office/drawing/2014/main" id="{A238B76D-8B5C-42BD-B171-60ACFE76AA53}"/>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742" name="直線コネクタ 741">
          <a:extLst>
            <a:ext uri="{FF2B5EF4-FFF2-40B4-BE49-F238E27FC236}">
              <a16:creationId xmlns:a16="http://schemas.microsoft.com/office/drawing/2014/main" id="{CC5A3B01-9AF7-4A2E-9FB0-3426517D1712}"/>
            </a:ext>
          </a:extLst>
        </xdr:cNvPr>
        <xdr:cNvCxnSpPr/>
      </xdr:nvCxnSpPr>
      <xdr:spPr>
        <a:xfrm flipV="1">
          <a:off x="19951064" y="13041122"/>
          <a:ext cx="0" cy="1135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743" name="【消防施設】&#10;一人当たり面積最小値テキスト">
          <a:extLst>
            <a:ext uri="{FF2B5EF4-FFF2-40B4-BE49-F238E27FC236}">
              <a16:creationId xmlns:a16="http://schemas.microsoft.com/office/drawing/2014/main" id="{E8269056-99F9-4F9A-A63C-D6C5094F7677}"/>
            </a:ext>
          </a:extLst>
        </xdr:cNvPr>
        <xdr:cNvSpPr txBox="1"/>
      </xdr:nvSpPr>
      <xdr:spPr>
        <a:xfrm>
          <a:off x="19989800" y="1418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744" name="直線コネクタ 743">
          <a:extLst>
            <a:ext uri="{FF2B5EF4-FFF2-40B4-BE49-F238E27FC236}">
              <a16:creationId xmlns:a16="http://schemas.microsoft.com/office/drawing/2014/main" id="{C3A4228B-C96F-48D8-9943-E48CE314ABD7}"/>
            </a:ext>
          </a:extLst>
        </xdr:cNvPr>
        <xdr:cNvCxnSpPr/>
      </xdr:nvCxnSpPr>
      <xdr:spPr>
        <a:xfrm>
          <a:off x="19881850" y="141762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745" name="【消防施設】&#10;一人当たり面積最大値テキスト">
          <a:extLst>
            <a:ext uri="{FF2B5EF4-FFF2-40B4-BE49-F238E27FC236}">
              <a16:creationId xmlns:a16="http://schemas.microsoft.com/office/drawing/2014/main" id="{7B3C0197-BC6C-4CF5-B6B7-16628148E448}"/>
            </a:ext>
          </a:extLst>
        </xdr:cNvPr>
        <xdr:cNvSpPr txBox="1"/>
      </xdr:nvSpPr>
      <xdr:spPr>
        <a:xfrm>
          <a:off x="19989800" y="1282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746" name="直線コネクタ 745">
          <a:extLst>
            <a:ext uri="{FF2B5EF4-FFF2-40B4-BE49-F238E27FC236}">
              <a16:creationId xmlns:a16="http://schemas.microsoft.com/office/drawing/2014/main" id="{774BFCAC-CB81-4FEA-8E32-2913517A5F52}"/>
            </a:ext>
          </a:extLst>
        </xdr:cNvPr>
        <xdr:cNvCxnSpPr/>
      </xdr:nvCxnSpPr>
      <xdr:spPr>
        <a:xfrm>
          <a:off x="19881850" y="130411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747" name="【消防施設】&#10;一人当たり面積平均値テキスト">
          <a:extLst>
            <a:ext uri="{FF2B5EF4-FFF2-40B4-BE49-F238E27FC236}">
              <a16:creationId xmlns:a16="http://schemas.microsoft.com/office/drawing/2014/main" id="{AFC38511-4DB1-438E-B6A6-09314B0167CB}"/>
            </a:ext>
          </a:extLst>
        </xdr:cNvPr>
        <xdr:cNvSpPr txBox="1"/>
      </xdr:nvSpPr>
      <xdr:spPr>
        <a:xfrm>
          <a:off x="19989800" y="13703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48" name="フローチャート: 判断 747">
          <a:extLst>
            <a:ext uri="{FF2B5EF4-FFF2-40B4-BE49-F238E27FC236}">
              <a16:creationId xmlns:a16="http://schemas.microsoft.com/office/drawing/2014/main" id="{81E3BD7E-1E25-4181-916B-108C0131FB40}"/>
            </a:ext>
          </a:extLst>
        </xdr:cNvPr>
        <xdr:cNvSpPr/>
      </xdr:nvSpPr>
      <xdr:spPr>
        <a:xfrm>
          <a:off x="19900900" y="138455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49" name="フローチャート: 判断 748">
          <a:extLst>
            <a:ext uri="{FF2B5EF4-FFF2-40B4-BE49-F238E27FC236}">
              <a16:creationId xmlns:a16="http://schemas.microsoft.com/office/drawing/2014/main" id="{66FF9B2F-51B1-472C-8B82-67FDC1ABE565}"/>
            </a:ext>
          </a:extLst>
        </xdr:cNvPr>
        <xdr:cNvSpPr/>
      </xdr:nvSpPr>
      <xdr:spPr>
        <a:xfrm>
          <a:off x="19157950" y="138546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50" name="フローチャート: 判断 749">
          <a:extLst>
            <a:ext uri="{FF2B5EF4-FFF2-40B4-BE49-F238E27FC236}">
              <a16:creationId xmlns:a16="http://schemas.microsoft.com/office/drawing/2014/main" id="{A4A055BB-C69B-467D-9E89-B12D9BB51F7D}"/>
            </a:ext>
          </a:extLst>
        </xdr:cNvPr>
        <xdr:cNvSpPr/>
      </xdr:nvSpPr>
      <xdr:spPr>
        <a:xfrm>
          <a:off x="18345150" y="138592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51" name="フローチャート: 判断 750">
          <a:extLst>
            <a:ext uri="{FF2B5EF4-FFF2-40B4-BE49-F238E27FC236}">
              <a16:creationId xmlns:a16="http://schemas.microsoft.com/office/drawing/2014/main" id="{4911F2E0-0C9B-4C12-BD44-B14042CC7EDE}"/>
            </a:ext>
          </a:extLst>
        </xdr:cNvPr>
        <xdr:cNvSpPr/>
      </xdr:nvSpPr>
      <xdr:spPr>
        <a:xfrm>
          <a:off x="17551400" y="1389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52" name="フローチャート: 判断 751">
          <a:extLst>
            <a:ext uri="{FF2B5EF4-FFF2-40B4-BE49-F238E27FC236}">
              <a16:creationId xmlns:a16="http://schemas.microsoft.com/office/drawing/2014/main" id="{B27AC278-6F9F-4137-9C16-F72A87761D03}"/>
            </a:ext>
          </a:extLst>
        </xdr:cNvPr>
        <xdr:cNvSpPr/>
      </xdr:nvSpPr>
      <xdr:spPr>
        <a:xfrm>
          <a:off x="16757650" y="138986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4EB36DF6-A2B7-47F4-9E4E-E48EF5DD1403}"/>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810D419C-8398-459D-ACFD-8C4E394AD747}"/>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60C29A89-B830-4693-9BCE-849ED3CEA697}"/>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9A3A9CE4-E637-4145-91D8-2C1655625DDC}"/>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DE174E57-ADB6-4076-A06C-34E05BB4ACC1}"/>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17018</xdr:rowOff>
    </xdr:from>
    <xdr:to>
      <xdr:col>116</xdr:col>
      <xdr:colOff>114300</xdr:colOff>
      <xdr:row>85</xdr:row>
      <xdr:rowOff>118618</xdr:rowOff>
    </xdr:to>
    <xdr:sp macro="" textlink="">
      <xdr:nvSpPr>
        <xdr:cNvPr id="758" name="楕円 757">
          <a:extLst>
            <a:ext uri="{FF2B5EF4-FFF2-40B4-BE49-F238E27FC236}">
              <a16:creationId xmlns:a16="http://schemas.microsoft.com/office/drawing/2014/main" id="{DE7B90BA-8E75-495B-99CC-A03B5B03FF16}"/>
            </a:ext>
          </a:extLst>
        </xdr:cNvPr>
        <xdr:cNvSpPr/>
      </xdr:nvSpPr>
      <xdr:spPr>
        <a:xfrm>
          <a:off x="19900900" y="1405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103395</xdr:rowOff>
    </xdr:from>
    <xdr:ext cx="469744" cy="259045"/>
    <xdr:sp macro="" textlink="">
      <xdr:nvSpPr>
        <xdr:cNvPr id="759" name="【消防施設】&#10;一人当たり面積該当値テキスト">
          <a:extLst>
            <a:ext uri="{FF2B5EF4-FFF2-40B4-BE49-F238E27FC236}">
              <a16:creationId xmlns:a16="http://schemas.microsoft.com/office/drawing/2014/main" id="{8A448CCE-F451-4514-9381-894C875F113D}"/>
            </a:ext>
          </a:extLst>
        </xdr:cNvPr>
        <xdr:cNvSpPr txBox="1"/>
      </xdr:nvSpPr>
      <xdr:spPr>
        <a:xfrm>
          <a:off x="19989800" y="1397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49022</xdr:rowOff>
    </xdr:from>
    <xdr:to>
      <xdr:col>112</xdr:col>
      <xdr:colOff>38100</xdr:colOff>
      <xdr:row>85</xdr:row>
      <xdr:rowOff>150622</xdr:rowOff>
    </xdr:to>
    <xdr:sp macro="" textlink="">
      <xdr:nvSpPr>
        <xdr:cNvPr id="760" name="楕円 759">
          <a:extLst>
            <a:ext uri="{FF2B5EF4-FFF2-40B4-BE49-F238E27FC236}">
              <a16:creationId xmlns:a16="http://schemas.microsoft.com/office/drawing/2014/main" id="{81AE6D32-F32F-447B-BBE8-E869B8FB2910}"/>
            </a:ext>
          </a:extLst>
        </xdr:cNvPr>
        <xdr:cNvSpPr/>
      </xdr:nvSpPr>
      <xdr:spPr>
        <a:xfrm>
          <a:off x="19157950" y="140888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67818</xdr:rowOff>
    </xdr:from>
    <xdr:to>
      <xdr:col>116</xdr:col>
      <xdr:colOff>63500</xdr:colOff>
      <xdr:row>85</xdr:row>
      <xdr:rowOff>99822</xdr:rowOff>
    </xdr:to>
    <xdr:cxnSp macro="">
      <xdr:nvCxnSpPr>
        <xdr:cNvPr id="761" name="直線コネクタ 760">
          <a:extLst>
            <a:ext uri="{FF2B5EF4-FFF2-40B4-BE49-F238E27FC236}">
              <a16:creationId xmlns:a16="http://schemas.microsoft.com/office/drawing/2014/main" id="{1FCAF2DB-DED4-4327-B054-575DFF51440A}"/>
            </a:ext>
          </a:extLst>
        </xdr:cNvPr>
        <xdr:cNvCxnSpPr/>
      </xdr:nvCxnSpPr>
      <xdr:spPr>
        <a:xfrm flipV="1">
          <a:off x="19202400" y="14107668"/>
          <a:ext cx="7493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35306</xdr:rowOff>
    </xdr:from>
    <xdr:to>
      <xdr:col>107</xdr:col>
      <xdr:colOff>101600</xdr:colOff>
      <xdr:row>85</xdr:row>
      <xdr:rowOff>136906</xdr:rowOff>
    </xdr:to>
    <xdr:sp macro="" textlink="">
      <xdr:nvSpPr>
        <xdr:cNvPr id="762" name="楕円 761">
          <a:extLst>
            <a:ext uri="{FF2B5EF4-FFF2-40B4-BE49-F238E27FC236}">
              <a16:creationId xmlns:a16="http://schemas.microsoft.com/office/drawing/2014/main" id="{59F0FE71-1C6F-43C4-B3A2-386C4CCA98EF}"/>
            </a:ext>
          </a:extLst>
        </xdr:cNvPr>
        <xdr:cNvSpPr/>
      </xdr:nvSpPr>
      <xdr:spPr>
        <a:xfrm>
          <a:off x="18345150" y="1407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86106</xdr:rowOff>
    </xdr:from>
    <xdr:to>
      <xdr:col>111</xdr:col>
      <xdr:colOff>177800</xdr:colOff>
      <xdr:row>85</xdr:row>
      <xdr:rowOff>99822</xdr:rowOff>
    </xdr:to>
    <xdr:cxnSp macro="">
      <xdr:nvCxnSpPr>
        <xdr:cNvPr id="763" name="直線コネクタ 762">
          <a:extLst>
            <a:ext uri="{FF2B5EF4-FFF2-40B4-BE49-F238E27FC236}">
              <a16:creationId xmlns:a16="http://schemas.microsoft.com/office/drawing/2014/main" id="{608A141C-9F04-4248-B957-7B8B97400C2F}"/>
            </a:ext>
          </a:extLst>
        </xdr:cNvPr>
        <xdr:cNvCxnSpPr/>
      </xdr:nvCxnSpPr>
      <xdr:spPr>
        <a:xfrm>
          <a:off x="18395950" y="14125956"/>
          <a:ext cx="80645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764" name="楕円 763">
          <a:extLst>
            <a:ext uri="{FF2B5EF4-FFF2-40B4-BE49-F238E27FC236}">
              <a16:creationId xmlns:a16="http://schemas.microsoft.com/office/drawing/2014/main" id="{5FF129CC-631D-4493-ACA7-4CBB8A055768}"/>
            </a:ext>
          </a:extLst>
        </xdr:cNvPr>
        <xdr:cNvSpPr/>
      </xdr:nvSpPr>
      <xdr:spPr>
        <a:xfrm>
          <a:off x="17551400" y="140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86106</xdr:rowOff>
    </xdr:from>
    <xdr:to>
      <xdr:col>107</xdr:col>
      <xdr:colOff>50800</xdr:colOff>
      <xdr:row>85</xdr:row>
      <xdr:rowOff>99822</xdr:rowOff>
    </xdr:to>
    <xdr:cxnSp macro="">
      <xdr:nvCxnSpPr>
        <xdr:cNvPr id="765" name="直線コネクタ 764">
          <a:extLst>
            <a:ext uri="{FF2B5EF4-FFF2-40B4-BE49-F238E27FC236}">
              <a16:creationId xmlns:a16="http://schemas.microsoft.com/office/drawing/2014/main" id="{F24B44BC-8EA2-44DC-A6FC-913A5B5FCA08}"/>
            </a:ext>
          </a:extLst>
        </xdr:cNvPr>
        <xdr:cNvCxnSpPr/>
      </xdr:nvCxnSpPr>
      <xdr:spPr>
        <a:xfrm flipV="1">
          <a:off x="17602200" y="14125956"/>
          <a:ext cx="79375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49022</xdr:rowOff>
    </xdr:from>
    <xdr:to>
      <xdr:col>98</xdr:col>
      <xdr:colOff>38100</xdr:colOff>
      <xdr:row>85</xdr:row>
      <xdr:rowOff>150622</xdr:rowOff>
    </xdr:to>
    <xdr:sp macro="" textlink="">
      <xdr:nvSpPr>
        <xdr:cNvPr id="766" name="楕円 765">
          <a:extLst>
            <a:ext uri="{FF2B5EF4-FFF2-40B4-BE49-F238E27FC236}">
              <a16:creationId xmlns:a16="http://schemas.microsoft.com/office/drawing/2014/main" id="{DDF6E5D3-1D1C-41CA-855D-291115791518}"/>
            </a:ext>
          </a:extLst>
        </xdr:cNvPr>
        <xdr:cNvSpPr/>
      </xdr:nvSpPr>
      <xdr:spPr>
        <a:xfrm>
          <a:off x="16757650" y="140888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99822</xdr:rowOff>
    </xdr:from>
    <xdr:to>
      <xdr:col>102</xdr:col>
      <xdr:colOff>114300</xdr:colOff>
      <xdr:row>85</xdr:row>
      <xdr:rowOff>99822</xdr:rowOff>
    </xdr:to>
    <xdr:cxnSp macro="">
      <xdr:nvCxnSpPr>
        <xdr:cNvPr id="767" name="直線コネクタ 766">
          <a:extLst>
            <a:ext uri="{FF2B5EF4-FFF2-40B4-BE49-F238E27FC236}">
              <a16:creationId xmlns:a16="http://schemas.microsoft.com/office/drawing/2014/main" id="{4764D184-5047-486A-850B-34140951CC51}"/>
            </a:ext>
          </a:extLst>
        </xdr:cNvPr>
        <xdr:cNvCxnSpPr/>
      </xdr:nvCxnSpPr>
      <xdr:spPr>
        <a:xfrm>
          <a:off x="16802100" y="1413967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91712</xdr:rowOff>
    </xdr:from>
    <xdr:ext cx="469744" cy="259045"/>
    <xdr:sp macro="" textlink="">
      <xdr:nvSpPr>
        <xdr:cNvPr id="768" name="n_1aveValue【消防施設】&#10;一人当たり面積">
          <a:extLst>
            <a:ext uri="{FF2B5EF4-FFF2-40B4-BE49-F238E27FC236}">
              <a16:creationId xmlns:a16="http://schemas.microsoft.com/office/drawing/2014/main" id="{B6DB6E55-76BE-447A-AE44-F4DB77E3929E}"/>
            </a:ext>
          </a:extLst>
        </xdr:cNvPr>
        <xdr:cNvSpPr txBox="1"/>
      </xdr:nvSpPr>
      <xdr:spPr>
        <a:xfrm>
          <a:off x="18980227" y="1363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769" name="n_2aveValue【消防施設】&#10;一人当たり面積">
          <a:extLst>
            <a:ext uri="{FF2B5EF4-FFF2-40B4-BE49-F238E27FC236}">
              <a16:creationId xmlns:a16="http://schemas.microsoft.com/office/drawing/2014/main" id="{60F2786B-9F6E-4173-A25A-7B6216E42514}"/>
            </a:ext>
          </a:extLst>
        </xdr:cNvPr>
        <xdr:cNvSpPr txBox="1"/>
      </xdr:nvSpPr>
      <xdr:spPr>
        <a:xfrm>
          <a:off x="18180127" y="1364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70" name="n_3aveValue【消防施設】&#10;一人当たり面積">
          <a:extLst>
            <a:ext uri="{FF2B5EF4-FFF2-40B4-BE49-F238E27FC236}">
              <a16:creationId xmlns:a16="http://schemas.microsoft.com/office/drawing/2014/main" id="{C8DA2C80-821C-4941-9D2D-2D2A9E7392D6}"/>
            </a:ext>
          </a:extLst>
        </xdr:cNvPr>
        <xdr:cNvSpPr txBox="1"/>
      </xdr:nvSpPr>
      <xdr:spPr>
        <a:xfrm>
          <a:off x="17386377" y="1368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71" name="n_4aveValue【消防施設】&#10;一人当たり面積">
          <a:extLst>
            <a:ext uri="{FF2B5EF4-FFF2-40B4-BE49-F238E27FC236}">
              <a16:creationId xmlns:a16="http://schemas.microsoft.com/office/drawing/2014/main" id="{053AC617-513A-49A0-9F86-E35C1CDA840C}"/>
            </a:ext>
          </a:extLst>
        </xdr:cNvPr>
        <xdr:cNvSpPr txBox="1"/>
      </xdr:nvSpPr>
      <xdr:spPr>
        <a:xfrm>
          <a:off x="16592627" y="1368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141749</xdr:rowOff>
    </xdr:from>
    <xdr:ext cx="469744" cy="259045"/>
    <xdr:sp macro="" textlink="">
      <xdr:nvSpPr>
        <xdr:cNvPr id="772" name="n_1mainValue【消防施設】&#10;一人当たり面積">
          <a:extLst>
            <a:ext uri="{FF2B5EF4-FFF2-40B4-BE49-F238E27FC236}">
              <a16:creationId xmlns:a16="http://schemas.microsoft.com/office/drawing/2014/main" id="{A3461082-A6F9-4511-8ACF-695685C2B527}"/>
            </a:ext>
          </a:extLst>
        </xdr:cNvPr>
        <xdr:cNvSpPr txBox="1"/>
      </xdr:nvSpPr>
      <xdr:spPr>
        <a:xfrm>
          <a:off x="18980227" y="1418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773" name="n_2mainValue【消防施設】&#10;一人当たり面積">
          <a:extLst>
            <a:ext uri="{FF2B5EF4-FFF2-40B4-BE49-F238E27FC236}">
              <a16:creationId xmlns:a16="http://schemas.microsoft.com/office/drawing/2014/main" id="{EF3F0C59-1B81-4CA1-82D4-4373DDC539CF}"/>
            </a:ext>
          </a:extLst>
        </xdr:cNvPr>
        <xdr:cNvSpPr txBox="1"/>
      </xdr:nvSpPr>
      <xdr:spPr>
        <a:xfrm>
          <a:off x="18180127" y="1416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141749</xdr:rowOff>
    </xdr:from>
    <xdr:ext cx="469744" cy="259045"/>
    <xdr:sp macro="" textlink="">
      <xdr:nvSpPr>
        <xdr:cNvPr id="774" name="n_3mainValue【消防施設】&#10;一人当たり面積">
          <a:extLst>
            <a:ext uri="{FF2B5EF4-FFF2-40B4-BE49-F238E27FC236}">
              <a16:creationId xmlns:a16="http://schemas.microsoft.com/office/drawing/2014/main" id="{5B8BE08A-0932-4F79-B736-6625C3D9BB7B}"/>
            </a:ext>
          </a:extLst>
        </xdr:cNvPr>
        <xdr:cNvSpPr txBox="1"/>
      </xdr:nvSpPr>
      <xdr:spPr>
        <a:xfrm>
          <a:off x="17386377" y="1418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141749</xdr:rowOff>
    </xdr:from>
    <xdr:ext cx="469744" cy="259045"/>
    <xdr:sp macro="" textlink="">
      <xdr:nvSpPr>
        <xdr:cNvPr id="775" name="n_4mainValue【消防施設】&#10;一人当たり面積">
          <a:extLst>
            <a:ext uri="{FF2B5EF4-FFF2-40B4-BE49-F238E27FC236}">
              <a16:creationId xmlns:a16="http://schemas.microsoft.com/office/drawing/2014/main" id="{5B006267-AA2A-4F9E-B911-4E01C42063A7}"/>
            </a:ext>
          </a:extLst>
        </xdr:cNvPr>
        <xdr:cNvSpPr txBox="1"/>
      </xdr:nvSpPr>
      <xdr:spPr>
        <a:xfrm>
          <a:off x="16592627" y="1418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6" name="正方形/長方形 775">
          <a:extLst>
            <a:ext uri="{FF2B5EF4-FFF2-40B4-BE49-F238E27FC236}">
              <a16:creationId xmlns:a16="http://schemas.microsoft.com/office/drawing/2014/main" id="{17945920-129C-455A-BA7C-B097A67B3E46}"/>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7" name="正方形/長方形 776">
          <a:extLst>
            <a:ext uri="{FF2B5EF4-FFF2-40B4-BE49-F238E27FC236}">
              <a16:creationId xmlns:a16="http://schemas.microsoft.com/office/drawing/2014/main" id="{A361E8DC-4135-415E-BD5A-788F238E6A9C}"/>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8" name="正方形/長方形 777">
          <a:extLst>
            <a:ext uri="{FF2B5EF4-FFF2-40B4-BE49-F238E27FC236}">
              <a16:creationId xmlns:a16="http://schemas.microsoft.com/office/drawing/2014/main" id="{889299B8-258C-418C-830A-AB8856E4B44D}"/>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9" name="正方形/長方形 778">
          <a:extLst>
            <a:ext uri="{FF2B5EF4-FFF2-40B4-BE49-F238E27FC236}">
              <a16:creationId xmlns:a16="http://schemas.microsoft.com/office/drawing/2014/main" id="{55A427F9-07E1-4BD7-BC3B-5CD4EC881CA9}"/>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0" name="正方形/長方形 779">
          <a:extLst>
            <a:ext uri="{FF2B5EF4-FFF2-40B4-BE49-F238E27FC236}">
              <a16:creationId xmlns:a16="http://schemas.microsoft.com/office/drawing/2014/main" id="{D7522929-9B60-42A4-8A56-B7669CCA45AD}"/>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81" name="正方形/長方形 780">
          <a:extLst>
            <a:ext uri="{FF2B5EF4-FFF2-40B4-BE49-F238E27FC236}">
              <a16:creationId xmlns:a16="http://schemas.microsoft.com/office/drawing/2014/main" id="{63EA0310-231E-4F8E-8785-B27DD29DDB9D}"/>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2" name="正方形/長方形 781">
          <a:extLst>
            <a:ext uri="{FF2B5EF4-FFF2-40B4-BE49-F238E27FC236}">
              <a16:creationId xmlns:a16="http://schemas.microsoft.com/office/drawing/2014/main" id="{1C259B41-3EA2-4617-B829-39275819D33A}"/>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3" name="正方形/長方形 782">
          <a:extLst>
            <a:ext uri="{FF2B5EF4-FFF2-40B4-BE49-F238E27FC236}">
              <a16:creationId xmlns:a16="http://schemas.microsoft.com/office/drawing/2014/main" id="{76B68EE4-73FE-4FF0-BB43-D7A66658D227}"/>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4" name="テキスト ボックス 783">
          <a:extLst>
            <a:ext uri="{FF2B5EF4-FFF2-40B4-BE49-F238E27FC236}">
              <a16:creationId xmlns:a16="http://schemas.microsoft.com/office/drawing/2014/main" id="{E00C57A7-934F-44FA-8878-A0FABA0DB0AF}"/>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5" name="直線コネクタ 784">
          <a:extLst>
            <a:ext uri="{FF2B5EF4-FFF2-40B4-BE49-F238E27FC236}">
              <a16:creationId xmlns:a16="http://schemas.microsoft.com/office/drawing/2014/main" id="{55BD8B16-5772-44D1-9D6B-CC4D7E35BBE5}"/>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86" name="テキスト ボックス 785">
          <a:extLst>
            <a:ext uri="{FF2B5EF4-FFF2-40B4-BE49-F238E27FC236}">
              <a16:creationId xmlns:a16="http://schemas.microsoft.com/office/drawing/2014/main" id="{B6298DE4-A769-49DC-A49B-D16ABDC8B14D}"/>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87" name="直線コネクタ 786">
          <a:extLst>
            <a:ext uri="{FF2B5EF4-FFF2-40B4-BE49-F238E27FC236}">
              <a16:creationId xmlns:a16="http://schemas.microsoft.com/office/drawing/2014/main" id="{28062B85-E54D-4329-BC7D-F008343A3E86}"/>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88" name="テキスト ボックス 787">
          <a:extLst>
            <a:ext uri="{FF2B5EF4-FFF2-40B4-BE49-F238E27FC236}">
              <a16:creationId xmlns:a16="http://schemas.microsoft.com/office/drawing/2014/main" id="{3E18504F-4D57-497B-8A7D-A0707DBF4E65}"/>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9" name="直線コネクタ 788">
          <a:extLst>
            <a:ext uri="{FF2B5EF4-FFF2-40B4-BE49-F238E27FC236}">
              <a16:creationId xmlns:a16="http://schemas.microsoft.com/office/drawing/2014/main" id="{D233233E-A237-4B44-8384-B65E448D6BB8}"/>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90" name="テキスト ボックス 789">
          <a:extLst>
            <a:ext uri="{FF2B5EF4-FFF2-40B4-BE49-F238E27FC236}">
              <a16:creationId xmlns:a16="http://schemas.microsoft.com/office/drawing/2014/main" id="{190FAB92-DCE0-40DB-ACD4-F0FDD2CB9546}"/>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91" name="直線コネクタ 790">
          <a:extLst>
            <a:ext uri="{FF2B5EF4-FFF2-40B4-BE49-F238E27FC236}">
              <a16:creationId xmlns:a16="http://schemas.microsoft.com/office/drawing/2014/main" id="{F0E5EE47-BDB9-427E-B55E-4CF57C492AE1}"/>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92" name="テキスト ボックス 791">
          <a:extLst>
            <a:ext uri="{FF2B5EF4-FFF2-40B4-BE49-F238E27FC236}">
              <a16:creationId xmlns:a16="http://schemas.microsoft.com/office/drawing/2014/main" id="{B310C40B-DC09-46F5-97B0-C67F6A6E5DFE}"/>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93" name="直線コネクタ 792">
          <a:extLst>
            <a:ext uri="{FF2B5EF4-FFF2-40B4-BE49-F238E27FC236}">
              <a16:creationId xmlns:a16="http://schemas.microsoft.com/office/drawing/2014/main" id="{0DB9B70C-5CD7-4E93-B720-1A3E50CAA91F}"/>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94" name="テキスト ボックス 793">
          <a:extLst>
            <a:ext uri="{FF2B5EF4-FFF2-40B4-BE49-F238E27FC236}">
              <a16:creationId xmlns:a16="http://schemas.microsoft.com/office/drawing/2014/main" id="{F957766D-6707-4669-8697-957031C5EDAB}"/>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95" name="直線コネクタ 794">
          <a:extLst>
            <a:ext uri="{FF2B5EF4-FFF2-40B4-BE49-F238E27FC236}">
              <a16:creationId xmlns:a16="http://schemas.microsoft.com/office/drawing/2014/main" id="{83C821AE-046D-4A5C-813A-3AD0301CC935}"/>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6" name="テキスト ボックス 795">
          <a:extLst>
            <a:ext uri="{FF2B5EF4-FFF2-40B4-BE49-F238E27FC236}">
              <a16:creationId xmlns:a16="http://schemas.microsoft.com/office/drawing/2014/main" id="{4BC42BDB-7FB0-4390-8C61-9801CDC0E457}"/>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7" name="直線コネクタ 796">
          <a:extLst>
            <a:ext uri="{FF2B5EF4-FFF2-40B4-BE49-F238E27FC236}">
              <a16:creationId xmlns:a16="http://schemas.microsoft.com/office/drawing/2014/main" id="{68EDBAB3-7007-4378-B0C4-1EC4235F06AC}"/>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98" name="テキスト ボックス 797">
          <a:extLst>
            <a:ext uri="{FF2B5EF4-FFF2-40B4-BE49-F238E27FC236}">
              <a16:creationId xmlns:a16="http://schemas.microsoft.com/office/drawing/2014/main" id="{BC59A7F4-B0D9-4A8C-AC15-C38C7934BDFE}"/>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9" name="直線コネクタ 798">
          <a:extLst>
            <a:ext uri="{FF2B5EF4-FFF2-40B4-BE49-F238E27FC236}">
              <a16:creationId xmlns:a16="http://schemas.microsoft.com/office/drawing/2014/main" id="{52AA0AF7-5CB5-459A-88D3-E34ED91D464F}"/>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0" name="【庁舎】&#10;有形固定資産減価償却率グラフ枠">
          <a:extLst>
            <a:ext uri="{FF2B5EF4-FFF2-40B4-BE49-F238E27FC236}">
              <a16:creationId xmlns:a16="http://schemas.microsoft.com/office/drawing/2014/main" id="{9ACF0CE8-C35C-472E-98BA-0F678D91BFC2}"/>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801" name="直線コネクタ 800">
          <a:extLst>
            <a:ext uri="{FF2B5EF4-FFF2-40B4-BE49-F238E27FC236}">
              <a16:creationId xmlns:a16="http://schemas.microsoft.com/office/drawing/2014/main" id="{0776F6A4-60FB-44AA-87A3-18FF798D39BC}"/>
            </a:ext>
          </a:extLst>
        </xdr:cNvPr>
        <xdr:cNvCxnSpPr/>
      </xdr:nvCxnSpPr>
      <xdr:spPr>
        <a:xfrm flipV="1">
          <a:off x="14699614" y="165941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802" name="【庁舎】&#10;有形固定資産減価償却率最小値テキスト">
          <a:extLst>
            <a:ext uri="{FF2B5EF4-FFF2-40B4-BE49-F238E27FC236}">
              <a16:creationId xmlns:a16="http://schemas.microsoft.com/office/drawing/2014/main" id="{78D720B9-FB6B-4AF2-B8B9-E2EFDFEEE6E1}"/>
            </a:ext>
          </a:extLst>
        </xdr:cNvPr>
        <xdr:cNvSpPr txBox="1"/>
      </xdr:nvSpPr>
      <xdr:spPr>
        <a:xfrm>
          <a:off x="14738350" y="1812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803" name="直線コネクタ 802">
          <a:extLst>
            <a:ext uri="{FF2B5EF4-FFF2-40B4-BE49-F238E27FC236}">
              <a16:creationId xmlns:a16="http://schemas.microsoft.com/office/drawing/2014/main" id="{52C63EC8-CAA5-4682-94CF-58B1E5BE31AB}"/>
            </a:ext>
          </a:extLst>
        </xdr:cNvPr>
        <xdr:cNvCxnSpPr/>
      </xdr:nvCxnSpPr>
      <xdr:spPr>
        <a:xfrm>
          <a:off x="14611350" y="181176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804" name="【庁舎】&#10;有形固定資産減価償却率最大値テキスト">
          <a:extLst>
            <a:ext uri="{FF2B5EF4-FFF2-40B4-BE49-F238E27FC236}">
              <a16:creationId xmlns:a16="http://schemas.microsoft.com/office/drawing/2014/main" id="{3C6E6AE8-487E-47A7-A574-058596979ABB}"/>
            </a:ext>
          </a:extLst>
        </xdr:cNvPr>
        <xdr:cNvSpPr txBox="1"/>
      </xdr:nvSpPr>
      <xdr:spPr>
        <a:xfrm>
          <a:off x="14738350" y="16369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805" name="直線コネクタ 804">
          <a:extLst>
            <a:ext uri="{FF2B5EF4-FFF2-40B4-BE49-F238E27FC236}">
              <a16:creationId xmlns:a16="http://schemas.microsoft.com/office/drawing/2014/main" id="{06497F0E-0E33-40F6-AE1E-DFC88AADBD4B}"/>
            </a:ext>
          </a:extLst>
        </xdr:cNvPr>
        <xdr:cNvCxnSpPr/>
      </xdr:nvCxnSpPr>
      <xdr:spPr>
        <a:xfrm>
          <a:off x="14611350" y="165941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56441</xdr:rowOff>
    </xdr:from>
    <xdr:ext cx="405111" cy="259045"/>
    <xdr:sp macro="" textlink="">
      <xdr:nvSpPr>
        <xdr:cNvPr id="806" name="【庁舎】&#10;有形固定資産減価償却率平均値テキスト">
          <a:extLst>
            <a:ext uri="{FF2B5EF4-FFF2-40B4-BE49-F238E27FC236}">
              <a16:creationId xmlns:a16="http://schemas.microsoft.com/office/drawing/2014/main" id="{87BB4ADD-A1B1-4366-B21C-776173E92C1F}"/>
            </a:ext>
          </a:extLst>
        </xdr:cNvPr>
        <xdr:cNvSpPr txBox="1"/>
      </xdr:nvSpPr>
      <xdr:spPr>
        <a:xfrm>
          <a:off x="14738350" y="173157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807" name="フローチャート: 判断 806">
          <a:extLst>
            <a:ext uri="{FF2B5EF4-FFF2-40B4-BE49-F238E27FC236}">
              <a16:creationId xmlns:a16="http://schemas.microsoft.com/office/drawing/2014/main" id="{9D055263-95E7-4C56-9269-1C78847BD305}"/>
            </a:ext>
          </a:extLst>
        </xdr:cNvPr>
        <xdr:cNvSpPr/>
      </xdr:nvSpPr>
      <xdr:spPr>
        <a:xfrm>
          <a:off x="14649450" y="1746431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808" name="フローチャート: 判断 807">
          <a:extLst>
            <a:ext uri="{FF2B5EF4-FFF2-40B4-BE49-F238E27FC236}">
              <a16:creationId xmlns:a16="http://schemas.microsoft.com/office/drawing/2014/main" id="{B57EDA17-3287-43A3-A865-9B3314A79CC7}"/>
            </a:ext>
          </a:extLst>
        </xdr:cNvPr>
        <xdr:cNvSpPr/>
      </xdr:nvSpPr>
      <xdr:spPr>
        <a:xfrm>
          <a:off x="13887450" y="1738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09" name="フローチャート: 判断 808">
          <a:extLst>
            <a:ext uri="{FF2B5EF4-FFF2-40B4-BE49-F238E27FC236}">
              <a16:creationId xmlns:a16="http://schemas.microsoft.com/office/drawing/2014/main" id="{1C9C3668-98D9-48C4-9BFC-D121135A16E9}"/>
            </a:ext>
          </a:extLst>
        </xdr:cNvPr>
        <xdr:cNvSpPr/>
      </xdr:nvSpPr>
      <xdr:spPr>
        <a:xfrm>
          <a:off x="13093700" y="1734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810" name="フローチャート: 判断 809">
          <a:extLst>
            <a:ext uri="{FF2B5EF4-FFF2-40B4-BE49-F238E27FC236}">
              <a16:creationId xmlns:a16="http://schemas.microsoft.com/office/drawing/2014/main" id="{652A1457-98DC-4823-8D6D-3AF81C1059AD}"/>
            </a:ext>
          </a:extLst>
        </xdr:cNvPr>
        <xdr:cNvSpPr/>
      </xdr:nvSpPr>
      <xdr:spPr>
        <a:xfrm>
          <a:off x="12299950" y="173385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811" name="フローチャート: 判断 810">
          <a:extLst>
            <a:ext uri="{FF2B5EF4-FFF2-40B4-BE49-F238E27FC236}">
              <a16:creationId xmlns:a16="http://schemas.microsoft.com/office/drawing/2014/main" id="{7D03620A-7610-485E-A2ED-4B7544ED1595}"/>
            </a:ext>
          </a:extLst>
        </xdr:cNvPr>
        <xdr:cNvSpPr/>
      </xdr:nvSpPr>
      <xdr:spPr>
        <a:xfrm>
          <a:off x="11487150" y="1738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5877D893-BA9A-4739-A16A-B09D94628343}"/>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A550F776-5816-4E75-866D-521FEEEE548D}"/>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17F191D3-7F74-4213-8260-D3E2A1534FA4}"/>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C99F46B1-2079-4C4B-8B6F-B460168AD4EC}"/>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EF36D712-3F0F-412A-8F07-A6F9D473906E}"/>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18869</xdr:rowOff>
    </xdr:from>
    <xdr:to>
      <xdr:col>85</xdr:col>
      <xdr:colOff>177800</xdr:colOff>
      <xdr:row>108</xdr:row>
      <xdr:rowOff>120469</xdr:rowOff>
    </xdr:to>
    <xdr:sp macro="" textlink="">
      <xdr:nvSpPr>
        <xdr:cNvPr id="817" name="楕円 816">
          <a:extLst>
            <a:ext uri="{FF2B5EF4-FFF2-40B4-BE49-F238E27FC236}">
              <a16:creationId xmlns:a16="http://schemas.microsoft.com/office/drawing/2014/main" id="{AB671D10-C0DC-47FB-B446-79907C97BC38}"/>
            </a:ext>
          </a:extLst>
        </xdr:cNvPr>
        <xdr:cNvSpPr/>
      </xdr:nvSpPr>
      <xdr:spPr>
        <a:xfrm>
          <a:off x="14649450" y="1796396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105246</xdr:rowOff>
    </xdr:from>
    <xdr:ext cx="405111" cy="259045"/>
    <xdr:sp macro="" textlink="">
      <xdr:nvSpPr>
        <xdr:cNvPr id="818" name="【庁舎】&#10;有形固定資産減価償却率該当値テキスト">
          <a:extLst>
            <a:ext uri="{FF2B5EF4-FFF2-40B4-BE49-F238E27FC236}">
              <a16:creationId xmlns:a16="http://schemas.microsoft.com/office/drawing/2014/main" id="{A631D6BA-C6BF-41CC-8816-526069D25275}"/>
            </a:ext>
          </a:extLst>
        </xdr:cNvPr>
        <xdr:cNvSpPr txBox="1"/>
      </xdr:nvSpPr>
      <xdr:spPr>
        <a:xfrm>
          <a:off x="14738350" y="17878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69487</xdr:rowOff>
    </xdr:from>
    <xdr:to>
      <xdr:col>81</xdr:col>
      <xdr:colOff>101600</xdr:colOff>
      <xdr:row>107</xdr:row>
      <xdr:rowOff>171087</xdr:rowOff>
    </xdr:to>
    <xdr:sp macro="" textlink="">
      <xdr:nvSpPr>
        <xdr:cNvPr id="819" name="楕円 818">
          <a:extLst>
            <a:ext uri="{FF2B5EF4-FFF2-40B4-BE49-F238E27FC236}">
              <a16:creationId xmlns:a16="http://schemas.microsoft.com/office/drawing/2014/main" id="{8314CA4C-6C80-4256-ABAB-B368E0FF2ED6}"/>
            </a:ext>
          </a:extLst>
        </xdr:cNvPr>
        <xdr:cNvSpPr/>
      </xdr:nvSpPr>
      <xdr:spPr>
        <a:xfrm>
          <a:off x="1388745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120287</xdr:rowOff>
    </xdr:from>
    <xdr:to>
      <xdr:col>85</xdr:col>
      <xdr:colOff>127000</xdr:colOff>
      <xdr:row>108</xdr:row>
      <xdr:rowOff>69669</xdr:rowOff>
    </xdr:to>
    <xdr:cxnSp macro="">
      <xdr:nvCxnSpPr>
        <xdr:cNvPr id="820" name="直線コネクタ 819">
          <a:extLst>
            <a:ext uri="{FF2B5EF4-FFF2-40B4-BE49-F238E27FC236}">
              <a16:creationId xmlns:a16="http://schemas.microsoft.com/office/drawing/2014/main" id="{37338E79-3EA9-4814-9099-9276DA9BEF86}"/>
            </a:ext>
          </a:extLst>
        </xdr:cNvPr>
        <xdr:cNvCxnSpPr/>
      </xdr:nvCxnSpPr>
      <xdr:spPr>
        <a:xfrm>
          <a:off x="13938250" y="17893937"/>
          <a:ext cx="762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31931</xdr:rowOff>
    </xdr:from>
    <xdr:to>
      <xdr:col>76</xdr:col>
      <xdr:colOff>165100</xdr:colOff>
      <xdr:row>108</xdr:row>
      <xdr:rowOff>133531</xdr:rowOff>
    </xdr:to>
    <xdr:sp macro="" textlink="">
      <xdr:nvSpPr>
        <xdr:cNvPr id="821" name="楕円 820">
          <a:extLst>
            <a:ext uri="{FF2B5EF4-FFF2-40B4-BE49-F238E27FC236}">
              <a16:creationId xmlns:a16="http://schemas.microsoft.com/office/drawing/2014/main" id="{2C41EC58-3611-49E9-BEE8-637A924BBA9E}"/>
            </a:ext>
          </a:extLst>
        </xdr:cNvPr>
        <xdr:cNvSpPr/>
      </xdr:nvSpPr>
      <xdr:spPr>
        <a:xfrm>
          <a:off x="130937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120287</xdr:rowOff>
    </xdr:from>
    <xdr:to>
      <xdr:col>81</xdr:col>
      <xdr:colOff>50800</xdr:colOff>
      <xdr:row>108</xdr:row>
      <xdr:rowOff>82731</xdr:rowOff>
    </xdr:to>
    <xdr:cxnSp macro="">
      <xdr:nvCxnSpPr>
        <xdr:cNvPr id="822" name="直線コネクタ 821">
          <a:extLst>
            <a:ext uri="{FF2B5EF4-FFF2-40B4-BE49-F238E27FC236}">
              <a16:creationId xmlns:a16="http://schemas.microsoft.com/office/drawing/2014/main" id="{3FE288A2-47D0-4664-A9D1-98B698B00137}"/>
            </a:ext>
          </a:extLst>
        </xdr:cNvPr>
        <xdr:cNvCxnSpPr/>
      </xdr:nvCxnSpPr>
      <xdr:spPr>
        <a:xfrm flipV="1">
          <a:off x="13144500" y="17893937"/>
          <a:ext cx="79375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23768</xdr:rowOff>
    </xdr:from>
    <xdr:to>
      <xdr:col>72</xdr:col>
      <xdr:colOff>38100</xdr:colOff>
      <xdr:row>108</xdr:row>
      <xdr:rowOff>125368</xdr:rowOff>
    </xdr:to>
    <xdr:sp macro="" textlink="">
      <xdr:nvSpPr>
        <xdr:cNvPr id="823" name="楕円 822">
          <a:extLst>
            <a:ext uri="{FF2B5EF4-FFF2-40B4-BE49-F238E27FC236}">
              <a16:creationId xmlns:a16="http://schemas.microsoft.com/office/drawing/2014/main" id="{DCA8BFC6-2B11-4A60-B064-CC4EF25DA0A3}"/>
            </a:ext>
          </a:extLst>
        </xdr:cNvPr>
        <xdr:cNvSpPr/>
      </xdr:nvSpPr>
      <xdr:spPr>
        <a:xfrm>
          <a:off x="12299950" y="179688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74568</xdr:rowOff>
    </xdr:from>
    <xdr:to>
      <xdr:col>76</xdr:col>
      <xdr:colOff>114300</xdr:colOff>
      <xdr:row>108</xdr:row>
      <xdr:rowOff>82731</xdr:rowOff>
    </xdr:to>
    <xdr:cxnSp macro="">
      <xdr:nvCxnSpPr>
        <xdr:cNvPr id="824" name="直線コネクタ 823">
          <a:extLst>
            <a:ext uri="{FF2B5EF4-FFF2-40B4-BE49-F238E27FC236}">
              <a16:creationId xmlns:a16="http://schemas.microsoft.com/office/drawing/2014/main" id="{37D171F8-9095-475E-A899-E959B1BBC61B}"/>
            </a:ext>
          </a:extLst>
        </xdr:cNvPr>
        <xdr:cNvCxnSpPr/>
      </xdr:nvCxnSpPr>
      <xdr:spPr>
        <a:xfrm>
          <a:off x="12344400" y="18019668"/>
          <a:ext cx="8001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9071</xdr:rowOff>
    </xdr:from>
    <xdr:to>
      <xdr:col>67</xdr:col>
      <xdr:colOff>101600</xdr:colOff>
      <xdr:row>108</xdr:row>
      <xdr:rowOff>110671</xdr:rowOff>
    </xdr:to>
    <xdr:sp macro="" textlink="">
      <xdr:nvSpPr>
        <xdr:cNvPr id="825" name="楕円 824">
          <a:extLst>
            <a:ext uri="{FF2B5EF4-FFF2-40B4-BE49-F238E27FC236}">
              <a16:creationId xmlns:a16="http://schemas.microsoft.com/office/drawing/2014/main" id="{19C65DBE-A502-4C14-991C-4E304BA9A1E0}"/>
            </a:ext>
          </a:extLst>
        </xdr:cNvPr>
        <xdr:cNvSpPr/>
      </xdr:nvSpPr>
      <xdr:spPr>
        <a:xfrm>
          <a:off x="1148715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59871</xdr:rowOff>
    </xdr:from>
    <xdr:to>
      <xdr:col>71</xdr:col>
      <xdr:colOff>177800</xdr:colOff>
      <xdr:row>108</xdr:row>
      <xdr:rowOff>74568</xdr:rowOff>
    </xdr:to>
    <xdr:cxnSp macro="">
      <xdr:nvCxnSpPr>
        <xdr:cNvPr id="826" name="直線コネクタ 825">
          <a:extLst>
            <a:ext uri="{FF2B5EF4-FFF2-40B4-BE49-F238E27FC236}">
              <a16:creationId xmlns:a16="http://schemas.microsoft.com/office/drawing/2014/main" id="{F3D2C6A5-9A14-4F45-9529-D584422957CF}"/>
            </a:ext>
          </a:extLst>
        </xdr:cNvPr>
        <xdr:cNvCxnSpPr/>
      </xdr:nvCxnSpPr>
      <xdr:spPr>
        <a:xfrm>
          <a:off x="11537950" y="18004971"/>
          <a:ext cx="80645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70048</xdr:rowOff>
    </xdr:from>
    <xdr:ext cx="405111" cy="259045"/>
    <xdr:sp macro="" textlink="">
      <xdr:nvSpPr>
        <xdr:cNvPr id="827" name="n_1aveValue【庁舎】&#10;有形固定資産減価償却率">
          <a:extLst>
            <a:ext uri="{FF2B5EF4-FFF2-40B4-BE49-F238E27FC236}">
              <a16:creationId xmlns:a16="http://schemas.microsoft.com/office/drawing/2014/main" id="{FE1F42C2-AF07-425B-A5F6-606085484676}"/>
            </a:ext>
          </a:extLst>
        </xdr:cNvPr>
        <xdr:cNvSpPr txBox="1"/>
      </xdr:nvSpPr>
      <xdr:spPr>
        <a:xfrm>
          <a:off x="13742044" y="1715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828" name="n_2aveValue【庁舎】&#10;有形固定資産減価償却率">
          <a:extLst>
            <a:ext uri="{FF2B5EF4-FFF2-40B4-BE49-F238E27FC236}">
              <a16:creationId xmlns:a16="http://schemas.microsoft.com/office/drawing/2014/main" id="{B2706B64-5283-4195-8F05-47F8491254CD}"/>
            </a:ext>
          </a:extLst>
        </xdr:cNvPr>
        <xdr:cNvSpPr txBox="1"/>
      </xdr:nvSpPr>
      <xdr:spPr>
        <a:xfrm>
          <a:off x="1296099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829" name="n_3aveValue【庁舎】&#10;有形固定資産減価償却率">
          <a:extLst>
            <a:ext uri="{FF2B5EF4-FFF2-40B4-BE49-F238E27FC236}">
              <a16:creationId xmlns:a16="http://schemas.microsoft.com/office/drawing/2014/main" id="{5ABBE487-4C25-4B96-92A5-C2728229407C}"/>
            </a:ext>
          </a:extLst>
        </xdr:cNvPr>
        <xdr:cNvSpPr txBox="1"/>
      </xdr:nvSpPr>
      <xdr:spPr>
        <a:xfrm>
          <a:off x="12167244" y="1711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830" name="n_4aveValue【庁舎】&#10;有形固定資産減価償却率">
          <a:extLst>
            <a:ext uri="{FF2B5EF4-FFF2-40B4-BE49-F238E27FC236}">
              <a16:creationId xmlns:a16="http://schemas.microsoft.com/office/drawing/2014/main" id="{7E9F67AC-7378-4D2D-A8A3-79D6BB7852C1}"/>
            </a:ext>
          </a:extLst>
        </xdr:cNvPr>
        <xdr:cNvSpPr txBox="1"/>
      </xdr:nvSpPr>
      <xdr:spPr>
        <a:xfrm>
          <a:off x="11354444" y="1715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162214</xdr:rowOff>
    </xdr:from>
    <xdr:ext cx="405111" cy="259045"/>
    <xdr:sp macro="" textlink="">
      <xdr:nvSpPr>
        <xdr:cNvPr id="831" name="n_1mainValue【庁舎】&#10;有形固定資産減価償却率">
          <a:extLst>
            <a:ext uri="{FF2B5EF4-FFF2-40B4-BE49-F238E27FC236}">
              <a16:creationId xmlns:a16="http://schemas.microsoft.com/office/drawing/2014/main" id="{1B4B0C9B-D726-4CD2-B99E-ED782FCDB042}"/>
            </a:ext>
          </a:extLst>
        </xdr:cNvPr>
        <xdr:cNvSpPr txBox="1"/>
      </xdr:nvSpPr>
      <xdr:spPr>
        <a:xfrm>
          <a:off x="13742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124658</xdr:rowOff>
    </xdr:from>
    <xdr:ext cx="405111" cy="259045"/>
    <xdr:sp macro="" textlink="">
      <xdr:nvSpPr>
        <xdr:cNvPr id="832" name="n_2mainValue【庁舎】&#10;有形固定資産減価償却率">
          <a:extLst>
            <a:ext uri="{FF2B5EF4-FFF2-40B4-BE49-F238E27FC236}">
              <a16:creationId xmlns:a16="http://schemas.microsoft.com/office/drawing/2014/main" id="{6F618048-B4BC-4642-900B-5AC912B23F94}"/>
            </a:ext>
          </a:extLst>
        </xdr:cNvPr>
        <xdr:cNvSpPr txBox="1"/>
      </xdr:nvSpPr>
      <xdr:spPr>
        <a:xfrm>
          <a:off x="1296099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116495</xdr:rowOff>
    </xdr:from>
    <xdr:ext cx="405111" cy="259045"/>
    <xdr:sp macro="" textlink="">
      <xdr:nvSpPr>
        <xdr:cNvPr id="833" name="n_3mainValue【庁舎】&#10;有形固定資産減価償却率">
          <a:extLst>
            <a:ext uri="{FF2B5EF4-FFF2-40B4-BE49-F238E27FC236}">
              <a16:creationId xmlns:a16="http://schemas.microsoft.com/office/drawing/2014/main" id="{7098D01D-F08D-4B42-A9D4-C1E584E9C991}"/>
            </a:ext>
          </a:extLst>
        </xdr:cNvPr>
        <xdr:cNvSpPr txBox="1"/>
      </xdr:nvSpPr>
      <xdr:spPr>
        <a:xfrm>
          <a:off x="121672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101798</xdr:rowOff>
    </xdr:from>
    <xdr:ext cx="405111" cy="259045"/>
    <xdr:sp macro="" textlink="">
      <xdr:nvSpPr>
        <xdr:cNvPr id="834" name="n_4mainValue【庁舎】&#10;有形固定資産減価償却率">
          <a:extLst>
            <a:ext uri="{FF2B5EF4-FFF2-40B4-BE49-F238E27FC236}">
              <a16:creationId xmlns:a16="http://schemas.microsoft.com/office/drawing/2014/main" id="{DCE92908-7470-4514-B758-27E565588859}"/>
            </a:ext>
          </a:extLst>
        </xdr:cNvPr>
        <xdr:cNvSpPr txBox="1"/>
      </xdr:nvSpPr>
      <xdr:spPr>
        <a:xfrm>
          <a:off x="113544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35" name="正方形/長方形 834">
          <a:extLst>
            <a:ext uri="{FF2B5EF4-FFF2-40B4-BE49-F238E27FC236}">
              <a16:creationId xmlns:a16="http://schemas.microsoft.com/office/drawing/2014/main" id="{019FAF71-FCD2-4A37-BC5F-C0A6FC785F3B}"/>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36" name="正方形/長方形 835">
          <a:extLst>
            <a:ext uri="{FF2B5EF4-FFF2-40B4-BE49-F238E27FC236}">
              <a16:creationId xmlns:a16="http://schemas.microsoft.com/office/drawing/2014/main" id="{3B9FE0A1-B88C-49E1-9FD4-38B09125C0BC}"/>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37" name="正方形/長方形 836">
          <a:extLst>
            <a:ext uri="{FF2B5EF4-FFF2-40B4-BE49-F238E27FC236}">
              <a16:creationId xmlns:a16="http://schemas.microsoft.com/office/drawing/2014/main" id="{A1A007F7-D371-4404-8D5B-844C87213324}"/>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38" name="正方形/長方形 837">
          <a:extLst>
            <a:ext uri="{FF2B5EF4-FFF2-40B4-BE49-F238E27FC236}">
              <a16:creationId xmlns:a16="http://schemas.microsoft.com/office/drawing/2014/main" id="{16F188BE-DF01-446F-83B3-DD6198132C05}"/>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39" name="正方形/長方形 838">
          <a:extLst>
            <a:ext uri="{FF2B5EF4-FFF2-40B4-BE49-F238E27FC236}">
              <a16:creationId xmlns:a16="http://schemas.microsoft.com/office/drawing/2014/main" id="{FA840278-EE62-4FD4-A105-6892A1B4D57D}"/>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0" name="正方形/長方形 839">
          <a:extLst>
            <a:ext uri="{FF2B5EF4-FFF2-40B4-BE49-F238E27FC236}">
              <a16:creationId xmlns:a16="http://schemas.microsoft.com/office/drawing/2014/main" id="{20BA0D6A-DADD-4F6A-AFCC-8DE09395FFD2}"/>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1" name="正方形/長方形 840">
          <a:extLst>
            <a:ext uri="{FF2B5EF4-FFF2-40B4-BE49-F238E27FC236}">
              <a16:creationId xmlns:a16="http://schemas.microsoft.com/office/drawing/2014/main" id="{BF324CA3-47B2-4387-A2DF-4CFF7EF1CE2A}"/>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2" name="正方形/長方形 841">
          <a:extLst>
            <a:ext uri="{FF2B5EF4-FFF2-40B4-BE49-F238E27FC236}">
              <a16:creationId xmlns:a16="http://schemas.microsoft.com/office/drawing/2014/main" id="{D3D0FD62-BFA8-45F6-AD83-BCC8F856B82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43" name="テキスト ボックス 842">
          <a:extLst>
            <a:ext uri="{FF2B5EF4-FFF2-40B4-BE49-F238E27FC236}">
              <a16:creationId xmlns:a16="http://schemas.microsoft.com/office/drawing/2014/main" id="{3E23507C-EF6B-4E92-9211-92DE23F0387B}"/>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44" name="直線コネクタ 843">
          <a:extLst>
            <a:ext uri="{FF2B5EF4-FFF2-40B4-BE49-F238E27FC236}">
              <a16:creationId xmlns:a16="http://schemas.microsoft.com/office/drawing/2014/main" id="{CB712A55-7BAA-4BA8-AF8B-E0E5D57523EF}"/>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45" name="直線コネクタ 844">
          <a:extLst>
            <a:ext uri="{FF2B5EF4-FFF2-40B4-BE49-F238E27FC236}">
              <a16:creationId xmlns:a16="http://schemas.microsoft.com/office/drawing/2014/main" id="{602F6EFE-FC81-4BBF-A156-C8CFF987E108}"/>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46" name="テキスト ボックス 845">
          <a:extLst>
            <a:ext uri="{FF2B5EF4-FFF2-40B4-BE49-F238E27FC236}">
              <a16:creationId xmlns:a16="http://schemas.microsoft.com/office/drawing/2014/main" id="{13A3C1FD-5BBC-4031-A30F-160038C4C76E}"/>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47" name="直線コネクタ 846">
          <a:extLst>
            <a:ext uri="{FF2B5EF4-FFF2-40B4-BE49-F238E27FC236}">
              <a16:creationId xmlns:a16="http://schemas.microsoft.com/office/drawing/2014/main" id="{85201EA0-1732-4F19-A060-6A36222DBB04}"/>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48" name="テキスト ボックス 847">
          <a:extLst>
            <a:ext uri="{FF2B5EF4-FFF2-40B4-BE49-F238E27FC236}">
              <a16:creationId xmlns:a16="http://schemas.microsoft.com/office/drawing/2014/main" id="{E000DABD-99D5-4CAC-92A4-EE0DAAE788EB}"/>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49" name="直線コネクタ 848">
          <a:extLst>
            <a:ext uri="{FF2B5EF4-FFF2-40B4-BE49-F238E27FC236}">
              <a16:creationId xmlns:a16="http://schemas.microsoft.com/office/drawing/2014/main" id="{A49691C8-707B-4DE1-BA2A-24FCB596B82B}"/>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50" name="テキスト ボックス 849">
          <a:extLst>
            <a:ext uri="{FF2B5EF4-FFF2-40B4-BE49-F238E27FC236}">
              <a16:creationId xmlns:a16="http://schemas.microsoft.com/office/drawing/2014/main" id="{DEB3E8C0-CB4A-4A05-A2A4-E57390D1EB9A}"/>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51" name="直線コネクタ 850">
          <a:extLst>
            <a:ext uri="{FF2B5EF4-FFF2-40B4-BE49-F238E27FC236}">
              <a16:creationId xmlns:a16="http://schemas.microsoft.com/office/drawing/2014/main" id="{62B63E20-FFA2-4BFE-8555-BCC69945BCC5}"/>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52" name="テキスト ボックス 851">
          <a:extLst>
            <a:ext uri="{FF2B5EF4-FFF2-40B4-BE49-F238E27FC236}">
              <a16:creationId xmlns:a16="http://schemas.microsoft.com/office/drawing/2014/main" id="{9388C883-03FF-47A2-B035-8BB971C88C96}"/>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53" name="直線コネクタ 852">
          <a:extLst>
            <a:ext uri="{FF2B5EF4-FFF2-40B4-BE49-F238E27FC236}">
              <a16:creationId xmlns:a16="http://schemas.microsoft.com/office/drawing/2014/main" id="{CECE4816-AF37-4BC2-AD48-810E4E1E4F8D}"/>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54" name="テキスト ボックス 853">
          <a:extLst>
            <a:ext uri="{FF2B5EF4-FFF2-40B4-BE49-F238E27FC236}">
              <a16:creationId xmlns:a16="http://schemas.microsoft.com/office/drawing/2014/main" id="{4DE5A8E9-FCD6-4FAF-B584-FA0B54FA6DC6}"/>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55" name="直線コネクタ 854">
          <a:extLst>
            <a:ext uri="{FF2B5EF4-FFF2-40B4-BE49-F238E27FC236}">
              <a16:creationId xmlns:a16="http://schemas.microsoft.com/office/drawing/2014/main" id="{1D77B9A6-69F3-40C0-9944-28470EBF5BF0}"/>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56" name="テキスト ボックス 855">
          <a:extLst>
            <a:ext uri="{FF2B5EF4-FFF2-40B4-BE49-F238E27FC236}">
              <a16:creationId xmlns:a16="http://schemas.microsoft.com/office/drawing/2014/main" id="{A0D563CE-3705-44BA-9669-765D8CCC74CE}"/>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57" name="直線コネクタ 856">
          <a:extLst>
            <a:ext uri="{FF2B5EF4-FFF2-40B4-BE49-F238E27FC236}">
              <a16:creationId xmlns:a16="http://schemas.microsoft.com/office/drawing/2014/main" id="{58FEC633-90BB-4C63-847F-E2B73BD8C017}"/>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58" name="テキスト ボックス 857">
          <a:extLst>
            <a:ext uri="{FF2B5EF4-FFF2-40B4-BE49-F238E27FC236}">
              <a16:creationId xmlns:a16="http://schemas.microsoft.com/office/drawing/2014/main" id="{4B1B18C2-0F65-478B-B8ED-3A7C8FF28A31}"/>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9" name="【庁舎】&#10;一人当たり面積グラフ枠">
          <a:extLst>
            <a:ext uri="{FF2B5EF4-FFF2-40B4-BE49-F238E27FC236}">
              <a16:creationId xmlns:a16="http://schemas.microsoft.com/office/drawing/2014/main" id="{52884F0F-2FFE-49BB-82BA-4F055782C35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860" name="直線コネクタ 859">
          <a:extLst>
            <a:ext uri="{FF2B5EF4-FFF2-40B4-BE49-F238E27FC236}">
              <a16:creationId xmlns:a16="http://schemas.microsoft.com/office/drawing/2014/main" id="{52D7C5A5-D7D0-41B8-A9CE-9A4E192F5B0A}"/>
            </a:ext>
          </a:extLst>
        </xdr:cNvPr>
        <xdr:cNvCxnSpPr/>
      </xdr:nvCxnSpPr>
      <xdr:spPr>
        <a:xfrm flipV="1">
          <a:off x="19951064" y="16651332"/>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61" name="【庁舎】&#10;一人当たり面積最小値テキスト">
          <a:extLst>
            <a:ext uri="{FF2B5EF4-FFF2-40B4-BE49-F238E27FC236}">
              <a16:creationId xmlns:a16="http://schemas.microsoft.com/office/drawing/2014/main" id="{00AEADB4-112E-48D1-9084-AE4F0F231DD5}"/>
            </a:ext>
          </a:extLst>
        </xdr:cNvPr>
        <xdr:cNvSpPr txBox="1"/>
      </xdr:nvSpPr>
      <xdr:spPr>
        <a:xfrm>
          <a:off x="19989800"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62" name="直線コネクタ 861">
          <a:extLst>
            <a:ext uri="{FF2B5EF4-FFF2-40B4-BE49-F238E27FC236}">
              <a16:creationId xmlns:a16="http://schemas.microsoft.com/office/drawing/2014/main" id="{8C42DF61-E2F3-46C3-B0B1-194BAD9C813A}"/>
            </a:ext>
          </a:extLst>
        </xdr:cNvPr>
        <xdr:cNvCxnSpPr/>
      </xdr:nvCxnSpPr>
      <xdr:spPr>
        <a:xfrm>
          <a:off x="19881850" y="17998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863" name="【庁舎】&#10;一人当たり面積最大値テキスト">
          <a:extLst>
            <a:ext uri="{FF2B5EF4-FFF2-40B4-BE49-F238E27FC236}">
              <a16:creationId xmlns:a16="http://schemas.microsoft.com/office/drawing/2014/main" id="{D4381CFA-A443-4173-B230-CBA7355F7CE6}"/>
            </a:ext>
          </a:extLst>
        </xdr:cNvPr>
        <xdr:cNvSpPr txBox="1"/>
      </xdr:nvSpPr>
      <xdr:spPr>
        <a:xfrm>
          <a:off x="19989800" y="1642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864" name="直線コネクタ 863">
          <a:extLst>
            <a:ext uri="{FF2B5EF4-FFF2-40B4-BE49-F238E27FC236}">
              <a16:creationId xmlns:a16="http://schemas.microsoft.com/office/drawing/2014/main" id="{37CA222F-8FB0-4589-B9A7-356592E4FD01}"/>
            </a:ext>
          </a:extLst>
        </xdr:cNvPr>
        <xdr:cNvCxnSpPr/>
      </xdr:nvCxnSpPr>
      <xdr:spPr>
        <a:xfrm>
          <a:off x="19881850" y="166513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65" name="【庁舎】&#10;一人当たり面積平均値テキスト">
          <a:extLst>
            <a:ext uri="{FF2B5EF4-FFF2-40B4-BE49-F238E27FC236}">
              <a16:creationId xmlns:a16="http://schemas.microsoft.com/office/drawing/2014/main" id="{101318E1-CB04-4C48-84D4-674F2DFF5D7A}"/>
            </a:ext>
          </a:extLst>
        </xdr:cNvPr>
        <xdr:cNvSpPr txBox="1"/>
      </xdr:nvSpPr>
      <xdr:spPr>
        <a:xfrm>
          <a:off x="19989800" y="17541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66" name="フローチャート: 判断 865">
          <a:extLst>
            <a:ext uri="{FF2B5EF4-FFF2-40B4-BE49-F238E27FC236}">
              <a16:creationId xmlns:a16="http://schemas.microsoft.com/office/drawing/2014/main" id="{5AA32652-084B-4186-9FF7-698DC1E2B90A}"/>
            </a:ext>
          </a:extLst>
        </xdr:cNvPr>
        <xdr:cNvSpPr/>
      </xdr:nvSpPr>
      <xdr:spPr>
        <a:xfrm>
          <a:off x="19900900" y="1768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867" name="フローチャート: 判断 866">
          <a:extLst>
            <a:ext uri="{FF2B5EF4-FFF2-40B4-BE49-F238E27FC236}">
              <a16:creationId xmlns:a16="http://schemas.microsoft.com/office/drawing/2014/main" id="{3B5FC6DC-EEE2-4F58-9B28-BF0F11E7C17E}"/>
            </a:ext>
          </a:extLst>
        </xdr:cNvPr>
        <xdr:cNvSpPr/>
      </xdr:nvSpPr>
      <xdr:spPr>
        <a:xfrm>
          <a:off x="19157950" y="176814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68" name="フローチャート: 判断 867">
          <a:extLst>
            <a:ext uri="{FF2B5EF4-FFF2-40B4-BE49-F238E27FC236}">
              <a16:creationId xmlns:a16="http://schemas.microsoft.com/office/drawing/2014/main" id="{04387B94-CECA-4FFF-9D6A-329761BBD7B4}"/>
            </a:ext>
          </a:extLst>
        </xdr:cNvPr>
        <xdr:cNvSpPr/>
      </xdr:nvSpPr>
      <xdr:spPr>
        <a:xfrm>
          <a:off x="1834515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159294</xdr:rowOff>
    </xdr:from>
    <xdr:to>
      <xdr:col>102</xdr:col>
      <xdr:colOff>165100</xdr:colOff>
      <xdr:row>107</xdr:row>
      <xdr:rowOff>89444</xdr:rowOff>
    </xdr:to>
    <xdr:sp macro="" textlink="">
      <xdr:nvSpPr>
        <xdr:cNvPr id="869" name="フローチャート: 判断 868">
          <a:extLst>
            <a:ext uri="{FF2B5EF4-FFF2-40B4-BE49-F238E27FC236}">
              <a16:creationId xmlns:a16="http://schemas.microsoft.com/office/drawing/2014/main" id="{1AE3D483-0934-4A7A-9A3C-437C3575CA31}"/>
            </a:ext>
          </a:extLst>
        </xdr:cNvPr>
        <xdr:cNvSpPr/>
      </xdr:nvSpPr>
      <xdr:spPr>
        <a:xfrm>
          <a:off x="17551400" y="1776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159294</xdr:rowOff>
    </xdr:from>
    <xdr:to>
      <xdr:col>98</xdr:col>
      <xdr:colOff>38100</xdr:colOff>
      <xdr:row>107</xdr:row>
      <xdr:rowOff>89444</xdr:rowOff>
    </xdr:to>
    <xdr:sp macro="" textlink="">
      <xdr:nvSpPr>
        <xdr:cNvPr id="870" name="フローチャート: 判断 869">
          <a:extLst>
            <a:ext uri="{FF2B5EF4-FFF2-40B4-BE49-F238E27FC236}">
              <a16:creationId xmlns:a16="http://schemas.microsoft.com/office/drawing/2014/main" id="{4E0FEEBA-BCC1-4B18-8320-796EF6A9DCC5}"/>
            </a:ext>
          </a:extLst>
        </xdr:cNvPr>
        <xdr:cNvSpPr/>
      </xdr:nvSpPr>
      <xdr:spPr>
        <a:xfrm>
          <a:off x="16757650" y="177614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9166CD36-3A93-4039-B121-85D1629E2166}"/>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AD137DBE-DAE0-4DF8-A667-A773CDFD3455}"/>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E974E1B-D657-420F-B1BD-398919BE77D6}"/>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965144BF-FFF1-483A-AB40-221A0C9CCC46}"/>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505766D2-39E1-4039-AF6D-6E7BF598AE77}"/>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49893</xdr:rowOff>
    </xdr:from>
    <xdr:to>
      <xdr:col>116</xdr:col>
      <xdr:colOff>114300</xdr:colOff>
      <xdr:row>107</xdr:row>
      <xdr:rowOff>151493</xdr:rowOff>
    </xdr:to>
    <xdr:sp macro="" textlink="">
      <xdr:nvSpPr>
        <xdr:cNvPr id="876" name="楕円 875">
          <a:extLst>
            <a:ext uri="{FF2B5EF4-FFF2-40B4-BE49-F238E27FC236}">
              <a16:creationId xmlns:a16="http://schemas.microsoft.com/office/drawing/2014/main" id="{4B3793C5-0C2F-4C91-80FE-5D19300BD5DF}"/>
            </a:ext>
          </a:extLst>
        </xdr:cNvPr>
        <xdr:cNvSpPr/>
      </xdr:nvSpPr>
      <xdr:spPr>
        <a:xfrm>
          <a:off x="199009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136270</xdr:rowOff>
    </xdr:from>
    <xdr:ext cx="469744" cy="259045"/>
    <xdr:sp macro="" textlink="">
      <xdr:nvSpPr>
        <xdr:cNvPr id="877" name="【庁舎】&#10;一人当たり面積該当値テキスト">
          <a:extLst>
            <a:ext uri="{FF2B5EF4-FFF2-40B4-BE49-F238E27FC236}">
              <a16:creationId xmlns:a16="http://schemas.microsoft.com/office/drawing/2014/main" id="{129E923A-D0BD-473F-897D-76C9EEDEDBF0}"/>
            </a:ext>
          </a:extLst>
        </xdr:cNvPr>
        <xdr:cNvSpPr txBox="1"/>
      </xdr:nvSpPr>
      <xdr:spPr>
        <a:xfrm>
          <a:off x="19989800" y="1773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144599</xdr:rowOff>
    </xdr:from>
    <xdr:to>
      <xdr:col>112</xdr:col>
      <xdr:colOff>38100</xdr:colOff>
      <xdr:row>107</xdr:row>
      <xdr:rowOff>74749</xdr:rowOff>
    </xdr:to>
    <xdr:sp macro="" textlink="">
      <xdr:nvSpPr>
        <xdr:cNvPr id="878" name="楕円 877">
          <a:extLst>
            <a:ext uri="{FF2B5EF4-FFF2-40B4-BE49-F238E27FC236}">
              <a16:creationId xmlns:a16="http://schemas.microsoft.com/office/drawing/2014/main" id="{67060144-4328-4F4E-BBD7-1FF1D524C762}"/>
            </a:ext>
          </a:extLst>
        </xdr:cNvPr>
        <xdr:cNvSpPr/>
      </xdr:nvSpPr>
      <xdr:spPr>
        <a:xfrm>
          <a:off x="19157950" y="177467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23949</xdr:rowOff>
    </xdr:from>
    <xdr:to>
      <xdr:col>116</xdr:col>
      <xdr:colOff>63500</xdr:colOff>
      <xdr:row>107</xdr:row>
      <xdr:rowOff>100693</xdr:rowOff>
    </xdr:to>
    <xdr:cxnSp macro="">
      <xdr:nvCxnSpPr>
        <xdr:cNvPr id="879" name="直線コネクタ 878">
          <a:extLst>
            <a:ext uri="{FF2B5EF4-FFF2-40B4-BE49-F238E27FC236}">
              <a16:creationId xmlns:a16="http://schemas.microsoft.com/office/drawing/2014/main" id="{C444663A-F7F1-47B6-838B-ED0BEA500CE1}"/>
            </a:ext>
          </a:extLst>
        </xdr:cNvPr>
        <xdr:cNvCxnSpPr/>
      </xdr:nvCxnSpPr>
      <xdr:spPr>
        <a:xfrm>
          <a:off x="19202400" y="17797599"/>
          <a:ext cx="7493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51526</xdr:rowOff>
    </xdr:from>
    <xdr:to>
      <xdr:col>107</xdr:col>
      <xdr:colOff>101600</xdr:colOff>
      <xdr:row>107</xdr:row>
      <xdr:rowOff>153126</xdr:rowOff>
    </xdr:to>
    <xdr:sp macro="" textlink="">
      <xdr:nvSpPr>
        <xdr:cNvPr id="880" name="楕円 879">
          <a:extLst>
            <a:ext uri="{FF2B5EF4-FFF2-40B4-BE49-F238E27FC236}">
              <a16:creationId xmlns:a16="http://schemas.microsoft.com/office/drawing/2014/main" id="{A50C4689-5A1E-4A6D-8ADB-1AF8DDDA1EAB}"/>
            </a:ext>
          </a:extLst>
        </xdr:cNvPr>
        <xdr:cNvSpPr/>
      </xdr:nvSpPr>
      <xdr:spPr>
        <a:xfrm>
          <a:off x="1834515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23949</xdr:rowOff>
    </xdr:from>
    <xdr:to>
      <xdr:col>111</xdr:col>
      <xdr:colOff>177800</xdr:colOff>
      <xdr:row>107</xdr:row>
      <xdr:rowOff>102326</xdr:rowOff>
    </xdr:to>
    <xdr:cxnSp macro="">
      <xdr:nvCxnSpPr>
        <xdr:cNvPr id="881" name="直線コネクタ 880">
          <a:extLst>
            <a:ext uri="{FF2B5EF4-FFF2-40B4-BE49-F238E27FC236}">
              <a16:creationId xmlns:a16="http://schemas.microsoft.com/office/drawing/2014/main" id="{4E6B9232-AD9A-453B-92BF-1557B587A87A}"/>
            </a:ext>
          </a:extLst>
        </xdr:cNvPr>
        <xdr:cNvCxnSpPr/>
      </xdr:nvCxnSpPr>
      <xdr:spPr>
        <a:xfrm flipV="1">
          <a:off x="18395950" y="17797599"/>
          <a:ext cx="80645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53158</xdr:rowOff>
    </xdr:from>
    <xdr:to>
      <xdr:col>102</xdr:col>
      <xdr:colOff>165100</xdr:colOff>
      <xdr:row>107</xdr:row>
      <xdr:rowOff>154758</xdr:rowOff>
    </xdr:to>
    <xdr:sp macro="" textlink="">
      <xdr:nvSpPr>
        <xdr:cNvPr id="882" name="楕円 881">
          <a:extLst>
            <a:ext uri="{FF2B5EF4-FFF2-40B4-BE49-F238E27FC236}">
              <a16:creationId xmlns:a16="http://schemas.microsoft.com/office/drawing/2014/main" id="{AA102030-3E9B-4026-98D3-ED1E47498557}"/>
            </a:ext>
          </a:extLst>
        </xdr:cNvPr>
        <xdr:cNvSpPr/>
      </xdr:nvSpPr>
      <xdr:spPr>
        <a:xfrm>
          <a:off x="175514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102326</xdr:rowOff>
    </xdr:from>
    <xdr:to>
      <xdr:col>107</xdr:col>
      <xdr:colOff>50800</xdr:colOff>
      <xdr:row>107</xdr:row>
      <xdr:rowOff>103958</xdr:rowOff>
    </xdr:to>
    <xdr:cxnSp macro="">
      <xdr:nvCxnSpPr>
        <xdr:cNvPr id="883" name="直線コネクタ 882">
          <a:extLst>
            <a:ext uri="{FF2B5EF4-FFF2-40B4-BE49-F238E27FC236}">
              <a16:creationId xmlns:a16="http://schemas.microsoft.com/office/drawing/2014/main" id="{A534CAB1-C1BC-4B75-943A-EA9CD4A14589}"/>
            </a:ext>
          </a:extLst>
        </xdr:cNvPr>
        <xdr:cNvCxnSpPr/>
      </xdr:nvCxnSpPr>
      <xdr:spPr>
        <a:xfrm flipV="1">
          <a:off x="17602200" y="17875976"/>
          <a:ext cx="7937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53158</xdr:rowOff>
    </xdr:from>
    <xdr:to>
      <xdr:col>98</xdr:col>
      <xdr:colOff>38100</xdr:colOff>
      <xdr:row>107</xdr:row>
      <xdr:rowOff>154758</xdr:rowOff>
    </xdr:to>
    <xdr:sp macro="" textlink="">
      <xdr:nvSpPr>
        <xdr:cNvPr id="884" name="楕円 883">
          <a:extLst>
            <a:ext uri="{FF2B5EF4-FFF2-40B4-BE49-F238E27FC236}">
              <a16:creationId xmlns:a16="http://schemas.microsoft.com/office/drawing/2014/main" id="{77CAC9B0-F15E-41CF-93A9-CC4551C01B95}"/>
            </a:ext>
          </a:extLst>
        </xdr:cNvPr>
        <xdr:cNvSpPr/>
      </xdr:nvSpPr>
      <xdr:spPr>
        <a:xfrm>
          <a:off x="16757650" y="178268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103958</xdr:rowOff>
    </xdr:from>
    <xdr:to>
      <xdr:col>102</xdr:col>
      <xdr:colOff>114300</xdr:colOff>
      <xdr:row>107</xdr:row>
      <xdr:rowOff>103958</xdr:rowOff>
    </xdr:to>
    <xdr:cxnSp macro="">
      <xdr:nvCxnSpPr>
        <xdr:cNvPr id="885" name="直線コネクタ 884">
          <a:extLst>
            <a:ext uri="{FF2B5EF4-FFF2-40B4-BE49-F238E27FC236}">
              <a16:creationId xmlns:a16="http://schemas.microsoft.com/office/drawing/2014/main" id="{AAE2EBF6-2616-4A4C-9DD2-45A3C4540724}"/>
            </a:ext>
          </a:extLst>
        </xdr:cNvPr>
        <xdr:cNvCxnSpPr/>
      </xdr:nvCxnSpPr>
      <xdr:spPr>
        <a:xfrm>
          <a:off x="16802100" y="1787760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886" name="n_1aveValue【庁舎】&#10;一人当たり面積">
          <a:extLst>
            <a:ext uri="{FF2B5EF4-FFF2-40B4-BE49-F238E27FC236}">
              <a16:creationId xmlns:a16="http://schemas.microsoft.com/office/drawing/2014/main" id="{4B00847C-CE34-469D-A804-409721B12001}"/>
            </a:ext>
          </a:extLst>
        </xdr:cNvPr>
        <xdr:cNvSpPr txBox="1"/>
      </xdr:nvSpPr>
      <xdr:spPr>
        <a:xfrm>
          <a:off x="18980227" y="1745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887" name="n_2aveValue【庁舎】&#10;一人当たり面積">
          <a:extLst>
            <a:ext uri="{FF2B5EF4-FFF2-40B4-BE49-F238E27FC236}">
              <a16:creationId xmlns:a16="http://schemas.microsoft.com/office/drawing/2014/main" id="{96ADA95C-752C-4C7F-8522-D719734736D0}"/>
            </a:ext>
          </a:extLst>
        </xdr:cNvPr>
        <xdr:cNvSpPr txBox="1"/>
      </xdr:nvSpPr>
      <xdr:spPr>
        <a:xfrm>
          <a:off x="18180127" y="1746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105971</xdr:rowOff>
    </xdr:from>
    <xdr:ext cx="469744" cy="259045"/>
    <xdr:sp macro="" textlink="">
      <xdr:nvSpPr>
        <xdr:cNvPr id="888" name="n_3aveValue【庁舎】&#10;一人当たり面積">
          <a:extLst>
            <a:ext uri="{FF2B5EF4-FFF2-40B4-BE49-F238E27FC236}">
              <a16:creationId xmlns:a16="http://schemas.microsoft.com/office/drawing/2014/main" id="{462D569A-D2FF-422B-9C1D-C58BC90BF645}"/>
            </a:ext>
          </a:extLst>
        </xdr:cNvPr>
        <xdr:cNvSpPr txBox="1"/>
      </xdr:nvSpPr>
      <xdr:spPr>
        <a:xfrm>
          <a:off x="17386377" y="1753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105971</xdr:rowOff>
    </xdr:from>
    <xdr:ext cx="469744" cy="259045"/>
    <xdr:sp macro="" textlink="">
      <xdr:nvSpPr>
        <xdr:cNvPr id="889" name="n_4aveValue【庁舎】&#10;一人当たり面積">
          <a:extLst>
            <a:ext uri="{FF2B5EF4-FFF2-40B4-BE49-F238E27FC236}">
              <a16:creationId xmlns:a16="http://schemas.microsoft.com/office/drawing/2014/main" id="{87BCBF3E-CB1E-40FA-B6D2-D06369242719}"/>
            </a:ext>
          </a:extLst>
        </xdr:cNvPr>
        <xdr:cNvSpPr txBox="1"/>
      </xdr:nvSpPr>
      <xdr:spPr>
        <a:xfrm>
          <a:off x="16592627" y="1753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65876</xdr:rowOff>
    </xdr:from>
    <xdr:ext cx="469744" cy="259045"/>
    <xdr:sp macro="" textlink="">
      <xdr:nvSpPr>
        <xdr:cNvPr id="890" name="n_1mainValue【庁舎】&#10;一人当たり面積">
          <a:extLst>
            <a:ext uri="{FF2B5EF4-FFF2-40B4-BE49-F238E27FC236}">
              <a16:creationId xmlns:a16="http://schemas.microsoft.com/office/drawing/2014/main" id="{9073F8FB-BC13-482E-9F50-6D82BB98908D}"/>
            </a:ext>
          </a:extLst>
        </xdr:cNvPr>
        <xdr:cNvSpPr txBox="1"/>
      </xdr:nvSpPr>
      <xdr:spPr>
        <a:xfrm>
          <a:off x="18980227" y="1783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144253</xdr:rowOff>
    </xdr:from>
    <xdr:ext cx="469744" cy="259045"/>
    <xdr:sp macro="" textlink="">
      <xdr:nvSpPr>
        <xdr:cNvPr id="891" name="n_2mainValue【庁舎】&#10;一人当たり面積">
          <a:extLst>
            <a:ext uri="{FF2B5EF4-FFF2-40B4-BE49-F238E27FC236}">
              <a16:creationId xmlns:a16="http://schemas.microsoft.com/office/drawing/2014/main" id="{1558FBE9-D6E9-4134-A6BE-7A1F1B428DB2}"/>
            </a:ext>
          </a:extLst>
        </xdr:cNvPr>
        <xdr:cNvSpPr txBox="1"/>
      </xdr:nvSpPr>
      <xdr:spPr>
        <a:xfrm>
          <a:off x="18180127" y="1791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145885</xdr:rowOff>
    </xdr:from>
    <xdr:ext cx="469744" cy="259045"/>
    <xdr:sp macro="" textlink="">
      <xdr:nvSpPr>
        <xdr:cNvPr id="892" name="n_3mainValue【庁舎】&#10;一人当たり面積">
          <a:extLst>
            <a:ext uri="{FF2B5EF4-FFF2-40B4-BE49-F238E27FC236}">
              <a16:creationId xmlns:a16="http://schemas.microsoft.com/office/drawing/2014/main" id="{30A4DB10-762E-4E23-AB84-0DA954754008}"/>
            </a:ext>
          </a:extLst>
        </xdr:cNvPr>
        <xdr:cNvSpPr txBox="1"/>
      </xdr:nvSpPr>
      <xdr:spPr>
        <a:xfrm>
          <a:off x="17386377" y="1791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145885</xdr:rowOff>
    </xdr:from>
    <xdr:ext cx="469744" cy="259045"/>
    <xdr:sp macro="" textlink="">
      <xdr:nvSpPr>
        <xdr:cNvPr id="893" name="n_4mainValue【庁舎】&#10;一人当たり面積">
          <a:extLst>
            <a:ext uri="{FF2B5EF4-FFF2-40B4-BE49-F238E27FC236}">
              <a16:creationId xmlns:a16="http://schemas.microsoft.com/office/drawing/2014/main" id="{5D2F116D-2B26-4ABA-BF7E-312820F68D65}"/>
            </a:ext>
          </a:extLst>
        </xdr:cNvPr>
        <xdr:cNvSpPr txBox="1"/>
      </xdr:nvSpPr>
      <xdr:spPr>
        <a:xfrm>
          <a:off x="16592627" y="1791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4" name="正方形/長方形 893">
          <a:extLst>
            <a:ext uri="{FF2B5EF4-FFF2-40B4-BE49-F238E27FC236}">
              <a16:creationId xmlns:a16="http://schemas.microsoft.com/office/drawing/2014/main" id="{A81D49EB-C851-46CF-B0AE-1377E3017CEF}"/>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5" name="正方形/長方形 894">
          <a:extLst>
            <a:ext uri="{FF2B5EF4-FFF2-40B4-BE49-F238E27FC236}">
              <a16:creationId xmlns:a16="http://schemas.microsoft.com/office/drawing/2014/main" id="{31511CBF-3900-448C-B731-62F1AF386E18}"/>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6" name="テキスト ボックス 895">
          <a:extLst>
            <a:ext uri="{FF2B5EF4-FFF2-40B4-BE49-F238E27FC236}">
              <a16:creationId xmlns:a16="http://schemas.microsoft.com/office/drawing/2014/main" id="{479F96D2-01AC-4A9D-82D5-A65A8A8E13C2}"/>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類似団体と比較して、庁舎の有形固定資産減価償却率が</a:t>
          </a:r>
          <a:r>
            <a:rPr kumimoji="1" lang="en-US" altLang="ja-JP" sz="1100">
              <a:solidFill>
                <a:schemeClr val="dk1"/>
              </a:solidFill>
              <a:effectLst/>
              <a:latin typeface="+mn-lt"/>
              <a:ea typeface="+mn-ea"/>
              <a:cs typeface="+mn-cs"/>
            </a:rPr>
            <a:t>91.6%</a:t>
          </a:r>
          <a:r>
            <a:rPr kumimoji="1" lang="ja-JP" altLang="ja-JP" sz="1100">
              <a:solidFill>
                <a:schemeClr val="dk1"/>
              </a:solidFill>
              <a:effectLst/>
              <a:latin typeface="+mn-lt"/>
              <a:ea typeface="+mn-ea"/>
              <a:cs typeface="+mn-cs"/>
            </a:rPr>
            <a:t>と非常に高くなっており、施設が老朽化している状況である。基となる建物が昭和３５年に建築されており、平成２９年度に実施した耐震診断調査でも耐震基準を満たしていないことが明らかになった。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移転に向けて、あらゆる手法を検討しているところである。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22,867
22,559
41.06
14,558,542
13,796,372
616,975
6,144,197
12,052,546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の財政力指数は前年度比で横ばいとなったものの、基準財政需要額の拡大は継続している。類似団体平均を下回る状況が継続しており、今後公債費等の増加により指数の悪化の可能性があり、事業の見直し等による財政健全化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77107</xdr:rowOff>
    </xdr:from>
    <xdr:to>
      <xdr:col>23</xdr:col>
      <xdr:colOff>133350</xdr:colOff>
      <xdr:row>42</xdr:row>
      <xdr:rowOff>77107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780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109962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9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77107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435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42635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93435</xdr:rowOff>
    </xdr:from>
    <xdr:to>
      <xdr:col>11</xdr:col>
      <xdr:colOff>82550</xdr:colOff>
      <xdr:row>41</xdr:row>
      <xdr:rowOff>23585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169834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26307</xdr:rowOff>
    </xdr:from>
    <xdr:to>
      <xdr:col>19</xdr:col>
      <xdr:colOff>184150</xdr:colOff>
      <xdr:row>42</xdr:row>
      <xdr:rowOff>127907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112684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大規模事業による起債増加に伴う公債費の増加や、物価高騰による各経常経費の増加により経常収支比率が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％を超えてしまい、経常的な支出を経常一般財源で賄えていない状況となってしまった。硬直的な財政状況を解消すべく、早急に事業の見直し等による財政健全化に努める必要がある。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24765</xdr:rowOff>
    </xdr:from>
    <xdr:to>
      <xdr:col>23</xdr:col>
      <xdr:colOff>133350</xdr:colOff>
      <xdr:row>67</xdr:row>
      <xdr:rowOff>168487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169015"/>
          <a:ext cx="838200" cy="48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170604</xdr:rowOff>
    </xdr:from>
    <xdr:to>
      <xdr:col>19</xdr:col>
      <xdr:colOff>133350</xdr:colOff>
      <xdr:row>65</xdr:row>
      <xdr:rowOff>24765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971954"/>
          <a:ext cx="8890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5308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06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170604</xdr:rowOff>
    </xdr:from>
    <xdr:to>
      <xdr:col>15</xdr:col>
      <xdr:colOff>82550</xdr:colOff>
      <xdr:row>64</xdr:row>
      <xdr:rowOff>51435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971954"/>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36000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51435</xdr:rowOff>
    </xdr:from>
    <xdr:to>
      <xdr:col>11</xdr:col>
      <xdr:colOff>31750</xdr:colOff>
      <xdr:row>65</xdr:row>
      <xdr:rowOff>77046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24235"/>
          <a:ext cx="8890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26246</xdr:rowOff>
    </xdr:from>
    <xdr:to>
      <xdr:col>11</xdr:col>
      <xdr:colOff>82550</xdr:colOff>
      <xdr:row>65</xdr:row>
      <xdr:rowOff>127846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112623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62442</xdr:rowOff>
    </xdr:from>
    <xdr:to>
      <xdr:col>7</xdr:col>
      <xdr:colOff>31750</xdr:colOff>
      <xdr:row>65</xdr:row>
      <xdr:rowOff>164042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148819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117687</xdr:rowOff>
    </xdr:from>
    <xdr:to>
      <xdr:col>23</xdr:col>
      <xdr:colOff>184150</xdr:colOff>
      <xdr:row>68</xdr:row>
      <xdr:rowOff>47837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60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67</xdr:row>
      <xdr:rowOff>13564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500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145415</xdr:rowOff>
    </xdr:from>
    <xdr:to>
      <xdr:col>19</xdr:col>
      <xdr:colOff>184150</xdr:colOff>
      <xdr:row>65</xdr:row>
      <xdr:rowOff>75565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60342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204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119804</xdr:rowOff>
    </xdr:from>
    <xdr:to>
      <xdr:col>15</xdr:col>
      <xdr:colOff>133350</xdr:colOff>
      <xdr:row>64</xdr:row>
      <xdr:rowOff>49954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34731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635</xdr:rowOff>
    </xdr:from>
    <xdr:to>
      <xdr:col>11</xdr:col>
      <xdr:colOff>82550</xdr:colOff>
      <xdr:row>64</xdr:row>
      <xdr:rowOff>102235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112412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4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138023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[158,381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人件費、物件費ともに前年より増加しており、前年度比</a:t>
          </a:r>
          <a:r>
            <a:rPr kumimoji="1" lang="en-US" altLang="ja-JP" sz="1300">
              <a:latin typeface="ＭＳ Ｐゴシック" panose="020B0600070205080204" pitchFamily="50" charset="-128"/>
              <a:ea typeface="ＭＳ Ｐゴシック" panose="020B0600070205080204" pitchFamily="50" charset="-128"/>
            </a:rPr>
            <a:t>1,283</a:t>
          </a:r>
          <a:r>
            <a:rPr kumimoji="1" lang="ja-JP" altLang="en-US" sz="1300">
              <a:latin typeface="ＭＳ Ｐゴシック" panose="020B0600070205080204" pitchFamily="50" charset="-128"/>
              <a:ea typeface="ＭＳ Ｐゴシック" panose="020B0600070205080204" pitchFamily="50" charset="-128"/>
            </a:rPr>
            <a:t>円増となた。類似団体平均値も上昇しており、物価高騰の影響も考えられるが事業の見直しを含め経費の抑制に努めたい。</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29575</xdr:rowOff>
    </xdr:from>
    <xdr:to>
      <xdr:col>23</xdr:col>
      <xdr:colOff>133350</xdr:colOff>
      <xdr:row>83</xdr:row>
      <xdr:rowOff>39895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59925"/>
          <a:ext cx="8382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169229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56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131297</xdr:rowOff>
    </xdr:from>
    <xdr:to>
      <xdr:col>19</xdr:col>
      <xdr:colOff>133350</xdr:colOff>
      <xdr:row>83</xdr:row>
      <xdr:rowOff>29575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90197"/>
          <a:ext cx="889000" cy="6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70042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7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131297</xdr:rowOff>
    </xdr:from>
    <xdr:to>
      <xdr:col>15</xdr:col>
      <xdr:colOff>82550</xdr:colOff>
      <xdr:row>82</xdr:row>
      <xdr:rowOff>142115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190197"/>
          <a:ext cx="889000" cy="1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17132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0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164443</xdr:rowOff>
    </xdr:from>
    <xdr:to>
      <xdr:col>11</xdr:col>
      <xdr:colOff>31750</xdr:colOff>
      <xdr:row>82</xdr:row>
      <xdr:rowOff>142115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51893"/>
          <a:ext cx="889000" cy="14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86874</xdr:rowOff>
    </xdr:from>
    <xdr:to>
      <xdr:col>11</xdr:col>
      <xdr:colOff>82550</xdr:colOff>
      <xdr:row>82</xdr:row>
      <xdr:rowOff>17024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7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27201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4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6472</xdr:rowOff>
    </xdr:from>
    <xdr:to>
      <xdr:col>7</xdr:col>
      <xdr:colOff>31750</xdr:colOff>
      <xdr:row>81</xdr:row>
      <xdr:rowOff>108072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9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118249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6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160545</xdr:rowOff>
    </xdr:from>
    <xdr:to>
      <xdr:col>23</xdr:col>
      <xdr:colOff>184150</xdr:colOff>
      <xdr:row>83</xdr:row>
      <xdr:rowOff>90695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132622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9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150225</xdr:rowOff>
    </xdr:from>
    <xdr:to>
      <xdr:col>19</xdr:col>
      <xdr:colOff>184150</xdr:colOff>
      <xdr:row>83</xdr:row>
      <xdr:rowOff>80375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0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65152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95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80497</xdr:rowOff>
    </xdr:from>
    <xdr:to>
      <xdr:col>15</xdr:col>
      <xdr:colOff>133350</xdr:colOff>
      <xdr:row>83</xdr:row>
      <xdr:rowOff>10647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3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166874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2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91315</xdr:rowOff>
    </xdr:from>
    <xdr:to>
      <xdr:col>11</xdr:col>
      <xdr:colOff>82550</xdr:colOff>
      <xdr:row>83</xdr:row>
      <xdr:rowOff>21465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5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6242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3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113643</xdr:rowOff>
    </xdr:from>
    <xdr:to>
      <xdr:col>7</xdr:col>
      <xdr:colOff>31750</xdr:colOff>
      <xdr:row>82</xdr:row>
      <xdr:rowOff>43793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0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28570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8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前年度より微減であり、類似団体平均よりも低い数値で推移してる。今後も国公準拠を基準に適正化を図りたい。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84</xdr:row>
      <xdr:rowOff>13607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39817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13607</xdr:rowOff>
    </xdr:from>
    <xdr:to>
      <xdr:col>77</xdr:col>
      <xdr:colOff>44450</xdr:colOff>
      <xdr:row>84</xdr:row>
      <xdr:rowOff>82550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4154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13607</xdr:rowOff>
    </xdr:from>
    <xdr:to>
      <xdr:col>72</xdr:col>
      <xdr:colOff>203200</xdr:colOff>
      <xdr:row>84</xdr:row>
      <xdr:rowOff>82550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4154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47171</xdr:rowOff>
    </xdr:from>
    <xdr:to>
      <xdr:col>68</xdr:col>
      <xdr:colOff>152400</xdr:colOff>
      <xdr:row>84</xdr:row>
      <xdr:rowOff>13607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2775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134257</xdr:rowOff>
    </xdr:from>
    <xdr:to>
      <xdr:col>77</xdr:col>
      <xdr:colOff>95250</xdr:colOff>
      <xdr:row>84</xdr:row>
      <xdr:rowOff>64407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74584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13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134257</xdr:rowOff>
    </xdr:from>
    <xdr:to>
      <xdr:col>68</xdr:col>
      <xdr:colOff>203200</xdr:colOff>
      <xdr:row>84</xdr:row>
      <xdr:rowOff>64407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74584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167821</xdr:rowOff>
    </xdr:from>
    <xdr:to>
      <xdr:col>64</xdr:col>
      <xdr:colOff>152400</xdr:colOff>
      <xdr:row>83</xdr:row>
      <xdr:rowOff>97971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108148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明和町定員適正化計画のもと、定員管理を行っているが、近年では早期退職者が増加している。直近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年間は類似団体平均と比較してほとんど変わらない数値で推移しているが、業務量が増加する中、住民サービスを維持し、低下させないために適正な定員管理に努めたい。</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6531</xdr:rowOff>
    </xdr:from>
    <xdr:to>
      <xdr:col>81</xdr:col>
      <xdr:colOff>44450</xdr:colOff>
      <xdr:row>62</xdr:row>
      <xdr:rowOff>23767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3643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121302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157299</xdr:rowOff>
    </xdr:from>
    <xdr:to>
      <xdr:col>77</xdr:col>
      <xdr:colOff>44450</xdr:colOff>
      <xdr:row>62</xdr:row>
      <xdr:rowOff>6531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61574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152128</xdr:rowOff>
    </xdr:from>
    <xdr:to>
      <xdr:col>72</xdr:col>
      <xdr:colOff>203200</xdr:colOff>
      <xdr:row>61</xdr:row>
      <xdr:rowOff>157299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610578"/>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10630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152128</xdr:rowOff>
    </xdr:from>
    <xdr:to>
      <xdr:col>68</xdr:col>
      <xdr:colOff>152400</xdr:colOff>
      <xdr:row>62</xdr:row>
      <xdr:rowOff>13426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610578"/>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116494</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7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127181</xdr:rowOff>
    </xdr:from>
    <xdr:to>
      <xdr:col>77</xdr:col>
      <xdr:colOff>95250</xdr:colOff>
      <xdr:row>62</xdr:row>
      <xdr:rowOff>57331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106499</xdr:rowOff>
    </xdr:from>
    <xdr:to>
      <xdr:col>73</xdr:col>
      <xdr:colOff>44450</xdr:colOff>
      <xdr:row>62</xdr:row>
      <xdr:rowOff>36649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21426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5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101328</xdr:rowOff>
    </xdr:from>
    <xdr:to>
      <xdr:col>68</xdr:col>
      <xdr:colOff>203200</xdr:colOff>
      <xdr:row>62</xdr:row>
      <xdr:rowOff>31478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16255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46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134076</xdr:rowOff>
    </xdr:from>
    <xdr:to>
      <xdr:col>64</xdr:col>
      <xdr:colOff>152400</xdr:colOff>
      <xdr:row>62</xdr:row>
      <xdr:rowOff>64226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49003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年度も継続して実質公債費比率が悪化し、類似団体平均に対しても高い数値となっている。今後も大規模事業による悪化する見込みとなっており、事業見直し等による公債費の抑制が急務である。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150876</xdr:rowOff>
    </xdr:from>
    <xdr:to>
      <xdr:col>81</xdr:col>
      <xdr:colOff>44450</xdr:colOff>
      <xdr:row>43</xdr:row>
      <xdr:rowOff>37338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35177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54356</xdr:rowOff>
    </xdr:from>
    <xdr:to>
      <xdr:col>77</xdr:col>
      <xdr:colOff>44450</xdr:colOff>
      <xdr:row>42</xdr:row>
      <xdr:rowOff>150876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25525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158242</xdr:rowOff>
    </xdr:from>
    <xdr:to>
      <xdr:col>72</xdr:col>
      <xdr:colOff>203200</xdr:colOff>
      <xdr:row>42</xdr:row>
      <xdr:rowOff>54356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18769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158242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12978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157988</xdr:rowOff>
    </xdr:from>
    <xdr:to>
      <xdr:col>81</xdr:col>
      <xdr:colOff>95250</xdr:colOff>
      <xdr:row>43</xdr:row>
      <xdr:rowOff>88138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130065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33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100076</xdr:rowOff>
    </xdr:from>
    <xdr:to>
      <xdr:col>77</xdr:col>
      <xdr:colOff>95250</xdr:colOff>
      <xdr:row>43</xdr:row>
      <xdr:rowOff>30226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15003</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38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3556</xdr:rowOff>
    </xdr:from>
    <xdr:to>
      <xdr:col>73</xdr:col>
      <xdr:colOff>44450</xdr:colOff>
      <xdr:row>42</xdr:row>
      <xdr:rowOff>105156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89933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107442</xdr:rowOff>
    </xdr:from>
    <xdr:to>
      <xdr:col>68</xdr:col>
      <xdr:colOff>203200</xdr:colOff>
      <xdr:row>42</xdr:row>
      <xdr:rowOff>37592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22369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近年基金の積立により将来負担比率は改善されてきたが、令和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年度は前年度より</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ポイント悪化した。公債費の増加が一因であるが、同経費は今後も増加が見込まれており、将来負担比率の悪化が懸念される。事業見直し等により公債費を抑制し、財政健全化に努める必要がある。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22267</xdr:rowOff>
    </xdr:from>
    <xdr:to>
      <xdr:col>81</xdr:col>
      <xdr:colOff>44450</xdr:colOff>
      <xdr:row>17</xdr:row>
      <xdr:rowOff>92244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2936917"/>
          <a:ext cx="8382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22267</xdr:rowOff>
    </xdr:from>
    <xdr:to>
      <xdr:col>77</xdr:col>
      <xdr:colOff>44450</xdr:colOff>
      <xdr:row>18</xdr:row>
      <xdr:rowOff>29379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936917"/>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29379</xdr:rowOff>
    </xdr:from>
    <xdr:to>
      <xdr:col>72</xdr:col>
      <xdr:colOff>203200</xdr:colOff>
      <xdr:row>19</xdr:row>
      <xdr:rowOff>13165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3115479"/>
          <a:ext cx="889000" cy="15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143298</xdr:rowOff>
    </xdr:from>
    <xdr:to>
      <xdr:col>73</xdr:col>
      <xdr:colOff>44450</xdr:colOff>
      <xdr:row>14</xdr:row>
      <xdr:rowOff>73448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13165</xdr:rowOff>
    </xdr:from>
    <xdr:to>
      <xdr:col>68</xdr:col>
      <xdr:colOff>152400</xdr:colOff>
      <xdr:row>19</xdr:row>
      <xdr:rowOff>124164</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270715"/>
          <a:ext cx="889000" cy="11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44238</xdr:rowOff>
    </xdr:from>
    <xdr:to>
      <xdr:col>68</xdr:col>
      <xdr:colOff>203200</xdr:colOff>
      <xdr:row>14</xdr:row>
      <xdr:rowOff>145838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4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156015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21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82846</xdr:rowOff>
    </xdr:from>
    <xdr:to>
      <xdr:col>64</xdr:col>
      <xdr:colOff>152400</xdr:colOff>
      <xdr:row>15</xdr:row>
      <xdr:rowOff>12996</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23173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5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41444</xdr:rowOff>
    </xdr:from>
    <xdr:to>
      <xdr:col>81</xdr:col>
      <xdr:colOff>95250</xdr:colOff>
      <xdr:row>17</xdr:row>
      <xdr:rowOff>143044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95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13521</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92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142917</xdr:rowOff>
    </xdr:from>
    <xdr:to>
      <xdr:col>77</xdr:col>
      <xdr:colOff>95250</xdr:colOff>
      <xdr:row>17</xdr:row>
      <xdr:rowOff>73067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88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57844</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972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150029</xdr:rowOff>
    </xdr:from>
    <xdr:to>
      <xdr:col>73</xdr:col>
      <xdr:colOff>44450</xdr:colOff>
      <xdr:row>18</xdr:row>
      <xdr:rowOff>80179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06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64956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151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133816</xdr:rowOff>
    </xdr:from>
    <xdr:to>
      <xdr:col>68</xdr:col>
      <xdr:colOff>203200</xdr:colOff>
      <xdr:row>19</xdr:row>
      <xdr:rowOff>63966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321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48742</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30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73364</xdr:rowOff>
    </xdr:from>
    <xdr:to>
      <xdr:col>64</xdr:col>
      <xdr:colOff>152400</xdr:colOff>
      <xdr:row>20</xdr:row>
      <xdr:rowOff>3514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33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159741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41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22,867
22,559
41.06
14,558,542
13,796,372
616,975
6,144,197
12,052,546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給与改定等による人件費の上昇、またこれまで臨時的として区分していた経費を計上的な経費に振り替えたことにより、類似団体平均を上回る結果となった。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引き続き適正な人員管理を図り、住民サービスを維持していく。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69850</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727700"/>
          <a:ext cx="838200" cy="70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69850</xdr:rowOff>
    </xdr:from>
    <xdr:to>
      <xdr:col>19</xdr:col>
      <xdr:colOff>187325</xdr:colOff>
      <xdr:row>33</xdr:row>
      <xdr:rowOff>78994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7277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39133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78994</xdr:rowOff>
    </xdr:from>
    <xdr:to>
      <xdr:col>15</xdr:col>
      <xdr:colOff>98425</xdr:colOff>
      <xdr:row>35</xdr:row>
      <xdr:rowOff>10414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36844"/>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155719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10414</xdr:rowOff>
    </xdr:from>
    <xdr:to>
      <xdr:col>11</xdr:col>
      <xdr:colOff>9525</xdr:colOff>
      <xdr:row>35</xdr:row>
      <xdr:rowOff>120142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1116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69342</xdr:rowOff>
    </xdr:from>
    <xdr:to>
      <xdr:col>11</xdr:col>
      <xdr:colOff>60325</xdr:colOff>
      <xdr:row>35</xdr:row>
      <xdr:rowOff>170942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155719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94488</xdr:rowOff>
    </xdr:from>
    <xdr:to>
      <xdr:col>6</xdr:col>
      <xdr:colOff>171450</xdr:colOff>
      <xdr:row>35</xdr:row>
      <xdr:rowOff>24638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34815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19050</xdr:rowOff>
    </xdr:from>
    <xdr:to>
      <xdr:col>20</xdr:col>
      <xdr:colOff>38100</xdr:colOff>
      <xdr:row>33</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130827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44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28194</xdr:rowOff>
    </xdr:from>
    <xdr:to>
      <xdr:col>15</xdr:col>
      <xdr:colOff>149225</xdr:colOff>
      <xdr:row>33</xdr:row>
      <xdr:rowOff>129794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139971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5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131064</xdr:rowOff>
    </xdr:from>
    <xdr:to>
      <xdr:col>11</xdr:col>
      <xdr:colOff>60325</xdr:colOff>
      <xdr:row>35</xdr:row>
      <xdr:rowOff>61214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71391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69342</xdr:rowOff>
    </xdr:from>
    <xdr:to>
      <xdr:col>6</xdr:col>
      <xdr:colOff>171450</xdr:colOff>
      <xdr:row>35</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155719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類似団体平均を下回る数値で推移しているものの、物価高騰等により物件費の占める割合の上昇が続いている。事業見直し等により、物件費の抑制に努めたい。</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148771</xdr:rowOff>
    </xdr:from>
    <xdr:to>
      <xdr:col>82</xdr:col>
      <xdr:colOff>107950</xdr:colOff>
      <xdr:row>15</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49071"/>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105229</xdr:rowOff>
    </xdr:from>
    <xdr:to>
      <xdr:col>78</xdr:col>
      <xdr:colOff>69850</xdr:colOff>
      <xdr:row>14</xdr:row>
      <xdr:rowOff>148771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055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7257</xdr:rowOff>
    </xdr:from>
    <xdr:to>
      <xdr:col>73</xdr:col>
      <xdr:colOff>180975</xdr:colOff>
      <xdr:row>14</xdr:row>
      <xdr:rowOff>105229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075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7257</xdr:rowOff>
    </xdr:from>
    <xdr:to>
      <xdr:col>69</xdr:col>
      <xdr:colOff>92075</xdr:colOff>
      <xdr:row>16</xdr:row>
      <xdr:rowOff>1814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07557"/>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168729</xdr:rowOff>
    </xdr:from>
    <xdr:to>
      <xdr:col>69</xdr:col>
      <xdr:colOff>142875</xdr:colOff>
      <xdr:row>17</xdr:row>
      <xdr:rowOff>98879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83656</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149679</xdr:rowOff>
    </xdr:from>
    <xdr:to>
      <xdr:col>65</xdr:col>
      <xdr:colOff>53975</xdr:colOff>
      <xdr:row>18</xdr:row>
      <xdr:rowOff>79829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64606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97971</xdr:rowOff>
    </xdr:from>
    <xdr:to>
      <xdr:col>78</xdr:col>
      <xdr:colOff>120650</xdr:colOff>
      <xdr:row>15</xdr:row>
      <xdr:rowOff>28121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38298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67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54429</xdr:rowOff>
    </xdr:from>
    <xdr:to>
      <xdr:col>74</xdr:col>
      <xdr:colOff>31750</xdr:colOff>
      <xdr:row>14</xdr:row>
      <xdr:rowOff>156029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166206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127907</xdr:rowOff>
    </xdr:from>
    <xdr:to>
      <xdr:col>69</xdr:col>
      <xdr:colOff>142875</xdr:colOff>
      <xdr:row>14</xdr:row>
      <xdr:rowOff>58057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68234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62791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前年度に比べて扶助費は増加し、</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％となった。類似団体平均とほぼ変わらない数値となっているものの、少子高齢化などの課題解決に取り組む上で扶助費は今後も増加が見込まれるため、自主財源の確保に努め財政健全化を図りたい。</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110672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812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159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56</xdr:row>
      <xdr:rowOff>61685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322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68035</xdr:rowOff>
    </xdr:from>
    <xdr:to>
      <xdr:col>11</xdr:col>
      <xdr:colOff>60325</xdr:colOff>
      <xdr:row>57</xdr:row>
      <xdr:rowOff>169635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154412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76399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令和５年度は一部経費を補助費に振替えたこともあり前年度より数値が改善し</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となった。しかし類似団体平均を上回る状況が継続しており、引き続き事業見直し等による経費の削減に努めたい。</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9978</xdr:rowOff>
    </xdr:from>
    <xdr:to>
      <xdr:col>82</xdr:col>
      <xdr:colOff>107950</xdr:colOff>
      <xdr:row>60</xdr:row>
      <xdr:rowOff>143328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125528"/>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143328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2997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154215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2997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154215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2997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130628</xdr:rowOff>
    </xdr:from>
    <xdr:to>
      <xdr:col>82</xdr:col>
      <xdr:colOff>158750</xdr:colOff>
      <xdr:row>59</xdr:row>
      <xdr:rowOff>60778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102705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92528</xdr:rowOff>
    </xdr:from>
    <xdr:to>
      <xdr:col>78</xdr:col>
      <xdr:colOff>120650</xdr:colOff>
      <xdr:row>61</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7455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6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103415</xdr:rowOff>
    </xdr:from>
    <xdr:to>
      <xdr:col>69</xdr:col>
      <xdr:colOff>142875</xdr:colOff>
      <xdr:row>61</xdr:row>
      <xdr:rowOff>33565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18342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補助費は近年継続して増加しており、令和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年度は類似団体平均を上回る</a:t>
          </a:r>
          <a:r>
            <a:rPr kumimoji="1" lang="en-US" altLang="ja-JP" sz="1300">
              <a:latin typeface="ＭＳ Ｐゴシック" panose="020B0600070205080204" pitchFamily="50" charset="-128"/>
              <a:ea typeface="ＭＳ Ｐゴシック" panose="020B0600070205080204" pitchFamily="50" charset="-128"/>
            </a:rPr>
            <a:t>18.5%</a:t>
          </a:r>
          <a:r>
            <a:rPr kumimoji="1" lang="ja-JP" altLang="en-US" sz="1300">
              <a:latin typeface="ＭＳ Ｐゴシック" panose="020B0600070205080204" pitchFamily="50" charset="-128"/>
              <a:ea typeface="ＭＳ Ｐゴシック" panose="020B0600070205080204" pitchFamily="50" charset="-128"/>
            </a:rPr>
            <a:t>となった。引き続き事業見直し等により、経費の抑制を図る。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38</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40348"/>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168148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763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214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108712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214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までに実施した中学校整備に係る償還が本格化したことにより、近年類似団体平均を大きく上回る状況が継続している。今後、新小学校等建設に伴う公債費の増加も見込まれており、事業見直し等により公債費の抑制を図ることが急務であ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147574</xdr:rowOff>
    </xdr:from>
    <xdr:to>
      <xdr:col>24</xdr:col>
      <xdr:colOff>25400</xdr:colOff>
      <xdr:row>79</xdr:row>
      <xdr:rowOff>156718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6921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170451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xdr:rowOff>
    </xdr:from>
    <xdr:to>
      <xdr:col>19</xdr:col>
      <xdr:colOff>187325</xdr:colOff>
      <xdr:row>79</xdr:row>
      <xdr:rowOff>147574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54582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79</xdr:row>
      <xdr:rowOff>1270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454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62992</xdr:rowOff>
    </xdr:from>
    <xdr:to>
      <xdr:col>11</xdr:col>
      <xdr:colOff>9525</xdr:colOff>
      <xdr:row>78</xdr:row>
      <xdr:rowOff>81280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4360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92202</xdr:rowOff>
    </xdr:from>
    <xdr:to>
      <xdr:col>11</xdr:col>
      <xdr:colOff>60325</xdr:colOff>
      <xdr:row>78</xdr:row>
      <xdr:rowOff>22352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32529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105918</xdr:rowOff>
    </xdr:from>
    <xdr:to>
      <xdr:col>24</xdr:col>
      <xdr:colOff>76200</xdr:colOff>
      <xdr:row>80</xdr:row>
      <xdr:rowOff>36068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77995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96774</xdr:rowOff>
    </xdr:from>
    <xdr:to>
      <xdr:col>20</xdr:col>
      <xdr:colOff>38100</xdr:colOff>
      <xdr:row>80</xdr:row>
      <xdr:rowOff>26924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11701</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72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121920</xdr:rowOff>
    </xdr:from>
    <xdr:to>
      <xdr:col>15</xdr:col>
      <xdr:colOff>149225</xdr:colOff>
      <xdr:row>79</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36847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類似団体平均を下回るものの、前年度より上昇し</a:t>
          </a:r>
          <a:r>
            <a:rPr kumimoji="1" lang="en-US" altLang="ja-JP" sz="1300">
              <a:latin typeface="ＭＳ Ｐゴシック" panose="020B0600070205080204" pitchFamily="50" charset="-128"/>
              <a:ea typeface="ＭＳ Ｐゴシック" panose="020B0600070205080204" pitchFamily="50" charset="-128"/>
            </a:rPr>
            <a:t>84.2%</a:t>
          </a:r>
          <a:r>
            <a:rPr kumimoji="1" lang="ja-JP" altLang="en-US" sz="1300">
              <a:latin typeface="ＭＳ Ｐゴシック" panose="020B0600070205080204" pitchFamily="50" charset="-128"/>
              <a:ea typeface="ＭＳ Ｐゴシック" panose="020B0600070205080204" pitchFamily="50" charset="-128"/>
            </a:rPr>
            <a:t>となった。引き続き計画的に事業の見直し等を図り、経費削減に努めたい。</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79</xdr:row>
      <xdr:rowOff>147574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43485"/>
          <a:ext cx="8382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133858</xdr:rowOff>
    </xdr:from>
    <xdr:to>
      <xdr:col>78</xdr:col>
      <xdr:colOff>69850</xdr:colOff>
      <xdr:row>76</xdr:row>
      <xdr:rowOff>113285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92608"/>
          <a:ext cx="8890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133858</xdr:rowOff>
    </xdr:from>
    <xdr:to>
      <xdr:col>73</xdr:col>
      <xdr:colOff>180975</xdr:colOff>
      <xdr:row>76</xdr:row>
      <xdr:rowOff>67563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92608"/>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77</xdr:row>
      <xdr:rowOff>129287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097763"/>
          <a:ext cx="889000" cy="23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96774</xdr:rowOff>
    </xdr:from>
    <xdr:to>
      <xdr:col>82</xdr:col>
      <xdr:colOff>158750</xdr:colOff>
      <xdr:row>80</xdr:row>
      <xdr:rowOff>26924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68851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83058</xdr:rowOff>
    </xdr:from>
    <xdr:to>
      <xdr:col>74</xdr:col>
      <xdr:colOff>31750</xdr:colOff>
      <xdr:row>76</xdr:row>
      <xdr:rowOff>13208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23385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128541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78487</xdr:rowOff>
    </xdr:from>
    <xdr:to>
      <xdr:col>65</xdr:col>
      <xdr:colOff>53975</xdr:colOff>
      <xdr:row>78</xdr:row>
      <xdr:rowOff>8637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18814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14319</xdr:rowOff>
    </xdr:from>
    <xdr:to>
      <xdr:col>29</xdr:col>
      <xdr:colOff>127000</xdr:colOff>
      <xdr:row>17</xdr:row>
      <xdr:rowOff>29464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76594"/>
          <a:ext cx="647700" cy="15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9129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71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29464</xdr:rowOff>
    </xdr:from>
    <xdr:to>
      <xdr:col>26</xdr:col>
      <xdr:colOff>50800</xdr:colOff>
      <xdr:row>17</xdr:row>
      <xdr:rowOff>31979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91739"/>
          <a:ext cx="698500" cy="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31979</xdr:rowOff>
    </xdr:from>
    <xdr:to>
      <xdr:col>22</xdr:col>
      <xdr:colOff>114300</xdr:colOff>
      <xdr:row>17</xdr:row>
      <xdr:rowOff>72098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94254"/>
          <a:ext cx="698500" cy="40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16216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72098</xdr:rowOff>
    </xdr:from>
    <xdr:to>
      <xdr:col>18</xdr:col>
      <xdr:colOff>177800</xdr:colOff>
      <xdr:row>17</xdr:row>
      <xdr:rowOff>170453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34373"/>
          <a:ext cx="698500" cy="98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156077</xdr:rowOff>
    </xdr:from>
    <xdr:to>
      <xdr:col>19</xdr:col>
      <xdr:colOff>38100</xdr:colOff>
      <xdr:row>19</xdr:row>
      <xdr:rowOff>86227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898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71004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376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3601</xdr:rowOff>
    </xdr:from>
    <xdr:to>
      <xdr:col>15</xdr:col>
      <xdr:colOff>101600</xdr:colOff>
      <xdr:row>19</xdr:row>
      <xdr:rowOff>105201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08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89978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9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134969</xdr:rowOff>
    </xdr:from>
    <xdr:to>
      <xdr:col>29</xdr:col>
      <xdr:colOff>177800</xdr:colOff>
      <xdr:row>17</xdr:row>
      <xdr:rowOff>65119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5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151496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7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150114</xdr:rowOff>
    </xdr:from>
    <xdr:to>
      <xdr:col>26</xdr:col>
      <xdr:colOff>101600</xdr:colOff>
      <xdr:row>17</xdr:row>
      <xdr:rowOff>80264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0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90441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09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152629</xdr:rowOff>
    </xdr:from>
    <xdr:to>
      <xdr:col>22</xdr:col>
      <xdr:colOff>165100</xdr:colOff>
      <xdr:row>17</xdr:row>
      <xdr:rowOff>82779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43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92956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1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21298</xdr:rowOff>
    </xdr:from>
    <xdr:to>
      <xdr:col>19</xdr:col>
      <xdr:colOff>38100</xdr:colOff>
      <xdr:row>17</xdr:row>
      <xdr:rowOff>122898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83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133075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52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119653</xdr:rowOff>
    </xdr:from>
    <xdr:to>
      <xdr:col>15</xdr:col>
      <xdr:colOff>101600</xdr:colOff>
      <xdr:row>18</xdr:row>
      <xdr:rowOff>49803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1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59980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5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46598</xdr:rowOff>
    </xdr:from>
    <xdr:to>
      <xdr:col>29</xdr:col>
      <xdr:colOff>127000</xdr:colOff>
      <xdr:row>35</xdr:row>
      <xdr:rowOff>54828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656948"/>
          <a:ext cx="647700" cy="8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41909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95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54828</xdr:rowOff>
    </xdr:from>
    <xdr:to>
      <xdr:col>26</xdr:col>
      <xdr:colOff>50800</xdr:colOff>
      <xdr:row>35</xdr:row>
      <xdr:rowOff>165078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665178"/>
          <a:ext cx="698500" cy="110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2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165078</xdr:rowOff>
    </xdr:from>
    <xdr:to>
      <xdr:col>22</xdr:col>
      <xdr:colOff>114300</xdr:colOff>
      <xdr:row>35</xdr:row>
      <xdr:rowOff>231503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75428"/>
          <a:ext cx="698500" cy="66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72803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231503</xdr:rowOff>
    </xdr:from>
    <xdr:to>
      <xdr:col>18</xdr:col>
      <xdr:colOff>177800</xdr:colOff>
      <xdr:row>36</xdr:row>
      <xdr:rowOff>14170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41853"/>
          <a:ext cx="698500" cy="125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20291</xdr:rowOff>
    </xdr:from>
    <xdr:to>
      <xdr:col>19</xdr:col>
      <xdr:colOff>38100</xdr:colOff>
      <xdr:row>37</xdr:row>
      <xdr:rowOff>121891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44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106668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18168</xdr:rowOff>
    </xdr:from>
    <xdr:to>
      <xdr:col>15</xdr:col>
      <xdr:colOff>101600</xdr:colOff>
      <xdr:row>37</xdr:row>
      <xdr:rowOff>119768</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142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104545</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2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338698</xdr:rowOff>
    </xdr:from>
    <xdr:to>
      <xdr:col>29</xdr:col>
      <xdr:colOff>177800</xdr:colOff>
      <xdr:row>35</xdr:row>
      <xdr:rowOff>97398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06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183775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5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4028</xdr:rowOff>
    </xdr:from>
    <xdr:to>
      <xdr:col>26</xdr:col>
      <xdr:colOff>101600</xdr:colOff>
      <xdr:row>35</xdr:row>
      <xdr:rowOff>105628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14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115805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83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114278</xdr:rowOff>
    </xdr:from>
    <xdr:to>
      <xdr:col>22</xdr:col>
      <xdr:colOff>165100</xdr:colOff>
      <xdr:row>35</xdr:row>
      <xdr:rowOff>215878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24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226055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9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180703</xdr:rowOff>
    </xdr:from>
    <xdr:to>
      <xdr:col>19</xdr:col>
      <xdr:colOff>38100</xdr:colOff>
      <xdr:row>35</xdr:row>
      <xdr:rowOff>282303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91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292480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5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306270</xdr:rowOff>
    </xdr:from>
    <xdr:to>
      <xdr:col>15</xdr:col>
      <xdr:colOff>101600</xdr:colOff>
      <xdr:row>36</xdr:row>
      <xdr:rowOff>64970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16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75147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8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22,867
22,559
41.06
14,558,542
13,796,372
616,975
6,144,197
12,052,546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102291</xdr:rowOff>
    </xdr:from>
    <xdr:to>
      <xdr:col>24</xdr:col>
      <xdr:colOff>63500</xdr:colOff>
      <xdr:row>35</xdr:row>
      <xdr:rowOff>111958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03041"/>
          <a:ext cx="838200" cy="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81631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111958</xdr:rowOff>
    </xdr:from>
    <xdr:to>
      <xdr:col>19</xdr:col>
      <xdr:colOff>177800</xdr:colOff>
      <xdr:row>35</xdr:row>
      <xdr:rowOff>158184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12708"/>
          <a:ext cx="889000" cy="4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152681</xdr:rowOff>
    </xdr:from>
    <xdr:to>
      <xdr:col>15</xdr:col>
      <xdr:colOff>50800</xdr:colOff>
      <xdr:row>35</xdr:row>
      <xdr:rowOff>158184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53431"/>
          <a:ext cx="889000" cy="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70691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152681</xdr:rowOff>
    </xdr:from>
    <xdr:to>
      <xdr:col>10</xdr:col>
      <xdr:colOff>114300</xdr:colOff>
      <xdr:row>37</xdr:row>
      <xdr:rowOff>72312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53431"/>
          <a:ext cx="889000" cy="26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51491</xdr:rowOff>
    </xdr:from>
    <xdr:to>
      <xdr:col>24</xdr:col>
      <xdr:colOff>114300</xdr:colOff>
      <xdr:row>35</xdr:row>
      <xdr:rowOff>153091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74368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61158</xdr:rowOff>
    </xdr:from>
    <xdr:to>
      <xdr:col>20</xdr:col>
      <xdr:colOff>38100</xdr:colOff>
      <xdr:row>35</xdr:row>
      <xdr:rowOff>162758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7835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3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107384</xdr:rowOff>
    </xdr:from>
    <xdr:to>
      <xdr:col>15</xdr:col>
      <xdr:colOff>101600</xdr:colOff>
      <xdr:row>36</xdr:row>
      <xdr:rowOff>37534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0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54061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101881</xdr:rowOff>
    </xdr:from>
    <xdr:to>
      <xdr:col>10</xdr:col>
      <xdr:colOff>165100</xdr:colOff>
      <xdr:row>36</xdr:row>
      <xdr:rowOff>32031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48558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7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21512</xdr:rowOff>
    </xdr:from>
    <xdr:to>
      <xdr:col>6</xdr:col>
      <xdr:colOff>38100</xdr:colOff>
      <xdr:row>37</xdr:row>
      <xdr:rowOff>123112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6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139639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4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77292</xdr:rowOff>
    </xdr:from>
    <xdr:to>
      <xdr:col>24</xdr:col>
      <xdr:colOff>63500</xdr:colOff>
      <xdr:row>57</xdr:row>
      <xdr:rowOff>80383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9942"/>
          <a:ext cx="838200" cy="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80383</xdr:rowOff>
    </xdr:from>
    <xdr:to>
      <xdr:col>19</xdr:col>
      <xdr:colOff>177800</xdr:colOff>
      <xdr:row>57</xdr:row>
      <xdr:rowOff>128132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53033"/>
          <a:ext cx="889000" cy="4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98552</xdr:rowOff>
    </xdr:from>
    <xdr:to>
      <xdr:col>15</xdr:col>
      <xdr:colOff>50800</xdr:colOff>
      <xdr:row>57</xdr:row>
      <xdr:rowOff>128132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71202"/>
          <a:ext cx="889000" cy="2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98552</xdr:rowOff>
    </xdr:from>
    <xdr:to>
      <xdr:col>10</xdr:col>
      <xdr:colOff>114300</xdr:colOff>
      <xdr:row>57</xdr:row>
      <xdr:rowOff>111573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71202"/>
          <a:ext cx="889000" cy="1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137254</xdr:rowOff>
    </xdr:from>
    <xdr:to>
      <xdr:col>10</xdr:col>
      <xdr:colOff>165100</xdr:colOff>
      <xdr:row>58</xdr:row>
      <xdr:rowOff>67404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58531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159784</xdr:rowOff>
    </xdr:from>
    <xdr:to>
      <xdr:col>6</xdr:col>
      <xdr:colOff>38100</xdr:colOff>
      <xdr:row>58</xdr:row>
      <xdr:rowOff>89934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3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81061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26492</xdr:rowOff>
    </xdr:from>
    <xdr:to>
      <xdr:col>24</xdr:col>
      <xdr:colOff>114300</xdr:colOff>
      <xdr:row>57</xdr:row>
      <xdr:rowOff>128092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4919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29583</xdr:rowOff>
    </xdr:from>
    <xdr:to>
      <xdr:col>20</xdr:col>
      <xdr:colOff>38100</xdr:colOff>
      <xdr:row>57</xdr:row>
      <xdr:rowOff>131183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122310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9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77332</xdr:rowOff>
    </xdr:from>
    <xdr:to>
      <xdr:col>15</xdr:col>
      <xdr:colOff>101600</xdr:colOff>
      <xdr:row>58</xdr:row>
      <xdr:rowOff>7482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170059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47752</xdr:rowOff>
    </xdr:from>
    <xdr:to>
      <xdr:col>10</xdr:col>
      <xdr:colOff>165100</xdr:colOff>
      <xdr:row>57</xdr:row>
      <xdr:rowOff>149352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165879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9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60773</xdr:rowOff>
    </xdr:from>
    <xdr:to>
      <xdr:col>6</xdr:col>
      <xdr:colOff>38100</xdr:colOff>
      <xdr:row>57</xdr:row>
      <xdr:rowOff>162373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7450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125603</xdr:rowOff>
    </xdr:from>
    <xdr:to>
      <xdr:col>24</xdr:col>
      <xdr:colOff>63500</xdr:colOff>
      <xdr:row>76</xdr:row>
      <xdr:rowOff>168732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55803"/>
          <a:ext cx="8382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112437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42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168732</xdr:rowOff>
    </xdr:from>
    <xdr:to>
      <xdr:col>19</xdr:col>
      <xdr:colOff>177800</xdr:colOff>
      <xdr:row>77</xdr:row>
      <xdr:rowOff>104953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98932"/>
          <a:ext cx="889000" cy="1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51554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5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104953</xdr:rowOff>
    </xdr:from>
    <xdr:to>
      <xdr:col>15</xdr:col>
      <xdr:colOff>50800</xdr:colOff>
      <xdr:row>78</xdr:row>
      <xdr:rowOff>76912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06603"/>
          <a:ext cx="889000" cy="14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76912</xdr:rowOff>
    </xdr:from>
    <xdr:to>
      <xdr:col>10</xdr:col>
      <xdr:colOff>114300</xdr:colOff>
      <xdr:row>78</xdr:row>
      <xdr:rowOff>87731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50012"/>
          <a:ext cx="889000" cy="1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27330</xdr:rowOff>
    </xdr:from>
    <xdr:to>
      <xdr:col>10</xdr:col>
      <xdr:colOff>165100</xdr:colOff>
      <xdr:row>77</xdr:row>
      <xdr:rowOff>128930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2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145457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0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61697</xdr:rowOff>
    </xdr:from>
    <xdr:to>
      <xdr:col>6</xdr:col>
      <xdr:colOff>38100</xdr:colOff>
      <xdr:row>77</xdr:row>
      <xdr:rowOff>163297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6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8374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3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74803</xdr:rowOff>
    </xdr:from>
    <xdr:to>
      <xdr:col>24</xdr:col>
      <xdr:colOff>114300</xdr:colOff>
      <xdr:row>77</xdr:row>
      <xdr:rowOff>4953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0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97680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5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117932</xdr:rowOff>
    </xdr:from>
    <xdr:to>
      <xdr:col>20</xdr:col>
      <xdr:colOff>38100</xdr:colOff>
      <xdr:row>77</xdr:row>
      <xdr:rowOff>48082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64609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92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54153</xdr:rowOff>
    </xdr:from>
    <xdr:to>
      <xdr:col>15</xdr:col>
      <xdr:colOff>101600</xdr:colOff>
      <xdr:row>77</xdr:row>
      <xdr:rowOff>155753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5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146880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4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26112</xdr:rowOff>
    </xdr:from>
    <xdr:to>
      <xdr:col>10</xdr:col>
      <xdr:colOff>165100</xdr:colOff>
      <xdr:row>78</xdr:row>
      <xdr:rowOff>127712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9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118839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9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36931</xdr:rowOff>
    </xdr:from>
    <xdr:to>
      <xdr:col>6</xdr:col>
      <xdr:colOff>38100</xdr:colOff>
      <xdr:row>78</xdr:row>
      <xdr:rowOff>138531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129658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0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170233</xdr:rowOff>
    </xdr:from>
    <xdr:to>
      <xdr:col>24</xdr:col>
      <xdr:colOff>63500</xdr:colOff>
      <xdr:row>96</xdr:row>
      <xdr:rowOff>80936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57983"/>
          <a:ext cx="838200" cy="8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35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59305</xdr:rowOff>
    </xdr:from>
    <xdr:to>
      <xdr:col>19</xdr:col>
      <xdr:colOff>177800</xdr:colOff>
      <xdr:row>96</xdr:row>
      <xdr:rowOff>80936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518505"/>
          <a:ext cx="889000" cy="2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162053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6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59305</xdr:rowOff>
    </xdr:from>
    <xdr:to>
      <xdr:col>15</xdr:col>
      <xdr:colOff>50800</xdr:colOff>
      <xdr:row>97</xdr:row>
      <xdr:rowOff>141458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18505"/>
          <a:ext cx="889000" cy="25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6845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141458</xdr:rowOff>
    </xdr:from>
    <xdr:to>
      <xdr:col>10</xdr:col>
      <xdr:colOff>114300</xdr:colOff>
      <xdr:row>98</xdr:row>
      <xdr:rowOff>17642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72108"/>
          <a:ext cx="889000" cy="4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90458</xdr:rowOff>
    </xdr:from>
    <xdr:to>
      <xdr:col>10</xdr:col>
      <xdr:colOff>165100</xdr:colOff>
      <xdr:row>97</xdr:row>
      <xdr:rowOff>20608</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37135</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3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152679</xdr:rowOff>
    </xdr:from>
    <xdr:to>
      <xdr:col>6</xdr:col>
      <xdr:colOff>38100</xdr:colOff>
      <xdr:row>97</xdr:row>
      <xdr:rowOff>82829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99356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8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119433</xdr:rowOff>
    </xdr:from>
    <xdr:to>
      <xdr:col>24</xdr:col>
      <xdr:colOff>114300</xdr:colOff>
      <xdr:row>96</xdr:row>
      <xdr:rowOff>49583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0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142310</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5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30136</xdr:rowOff>
    </xdr:from>
    <xdr:to>
      <xdr:col>20</xdr:col>
      <xdr:colOff>38100</xdr:colOff>
      <xdr:row>96</xdr:row>
      <xdr:rowOff>131736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8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148263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2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8505</xdr:rowOff>
    </xdr:from>
    <xdr:to>
      <xdr:col>15</xdr:col>
      <xdr:colOff>101600</xdr:colOff>
      <xdr:row>96</xdr:row>
      <xdr:rowOff>110105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101232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56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90658</xdr:rowOff>
    </xdr:from>
    <xdr:to>
      <xdr:col>10</xdr:col>
      <xdr:colOff>165100</xdr:colOff>
      <xdr:row>98</xdr:row>
      <xdr:rowOff>20808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2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11935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1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138292</xdr:rowOff>
    </xdr:from>
    <xdr:to>
      <xdr:col>6</xdr:col>
      <xdr:colOff>38100</xdr:colOff>
      <xdr:row>98</xdr:row>
      <xdr:rowOff>68442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59569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6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92330</xdr:rowOff>
    </xdr:from>
    <xdr:to>
      <xdr:col>55</xdr:col>
      <xdr:colOff>0</xdr:colOff>
      <xdr:row>36</xdr:row>
      <xdr:rowOff>128906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6453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73673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45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128906</xdr:rowOff>
    </xdr:from>
    <xdr:to>
      <xdr:col>50</xdr:col>
      <xdr:colOff>114300</xdr:colOff>
      <xdr:row>36</xdr:row>
      <xdr:rowOff>159904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01106"/>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30435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36661</xdr:rowOff>
    </xdr:from>
    <xdr:to>
      <xdr:col>45</xdr:col>
      <xdr:colOff>177800</xdr:colOff>
      <xdr:row>36</xdr:row>
      <xdr:rowOff>159904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865961"/>
          <a:ext cx="889000" cy="46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55870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36661</xdr:rowOff>
    </xdr:from>
    <xdr:to>
      <xdr:col>41</xdr:col>
      <xdr:colOff>50800</xdr:colOff>
      <xdr:row>37</xdr:row>
      <xdr:rowOff>70526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865961"/>
          <a:ext cx="889000" cy="54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69181</xdr:rowOff>
    </xdr:from>
    <xdr:to>
      <xdr:col>41</xdr:col>
      <xdr:colOff>101600</xdr:colOff>
      <xdr:row>34</xdr:row>
      <xdr:rowOff>170781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161908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99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52210</xdr:rowOff>
    </xdr:from>
    <xdr:to>
      <xdr:col>36</xdr:col>
      <xdr:colOff>165100</xdr:colOff>
      <xdr:row>37</xdr:row>
      <xdr:rowOff>153810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144937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41530</xdr:rowOff>
    </xdr:from>
    <xdr:to>
      <xdr:col>55</xdr:col>
      <xdr:colOff>50800</xdr:colOff>
      <xdr:row>36</xdr:row>
      <xdr:rowOff>143130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64407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6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78106</xdr:rowOff>
    </xdr:from>
    <xdr:to>
      <xdr:col>50</xdr:col>
      <xdr:colOff>165100</xdr:colOff>
      <xdr:row>37</xdr:row>
      <xdr:rowOff>8256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5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24783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109104</xdr:rowOff>
    </xdr:from>
    <xdr:to>
      <xdr:col>46</xdr:col>
      <xdr:colOff>38100</xdr:colOff>
      <xdr:row>37</xdr:row>
      <xdr:rowOff>39254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55781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5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157311</xdr:rowOff>
    </xdr:from>
    <xdr:to>
      <xdr:col>41</xdr:col>
      <xdr:colOff>101600</xdr:colOff>
      <xdr:row>34</xdr:row>
      <xdr:rowOff>87461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1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103988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59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19726</xdr:rowOff>
    </xdr:from>
    <xdr:to>
      <xdr:col>36</xdr:col>
      <xdr:colOff>165100</xdr:colOff>
      <xdr:row>37</xdr:row>
      <xdr:rowOff>121326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6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137853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3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80045</xdr:rowOff>
    </xdr:from>
    <xdr:to>
      <xdr:col>55</xdr:col>
      <xdr:colOff>0</xdr:colOff>
      <xdr:row>56</xdr:row>
      <xdr:rowOff>127594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8995445"/>
          <a:ext cx="838200" cy="73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93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127594</xdr:rowOff>
    </xdr:from>
    <xdr:to>
      <xdr:col>50</xdr:col>
      <xdr:colOff>114300</xdr:colOff>
      <xdr:row>57</xdr:row>
      <xdr:rowOff>54261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728794"/>
          <a:ext cx="889000" cy="9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69899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141795</xdr:rowOff>
    </xdr:from>
    <xdr:to>
      <xdr:col>45</xdr:col>
      <xdr:colOff>177800</xdr:colOff>
      <xdr:row>57</xdr:row>
      <xdr:rowOff>54261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742995"/>
          <a:ext cx="889000" cy="8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14803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38049</xdr:rowOff>
    </xdr:from>
    <xdr:to>
      <xdr:col>41</xdr:col>
      <xdr:colOff>50800</xdr:colOff>
      <xdr:row>56</xdr:row>
      <xdr:rowOff>141795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124899"/>
          <a:ext cx="889000" cy="6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107302</xdr:rowOff>
    </xdr:from>
    <xdr:to>
      <xdr:col>41</xdr:col>
      <xdr:colOff>101600</xdr:colOff>
      <xdr:row>57</xdr:row>
      <xdr:rowOff>37452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0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28579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0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114960</xdr:rowOff>
    </xdr:from>
    <xdr:to>
      <xdr:col>36</xdr:col>
      <xdr:colOff>165100</xdr:colOff>
      <xdr:row>57</xdr:row>
      <xdr:rowOff>45110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36237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0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29245</xdr:rowOff>
    </xdr:from>
    <xdr:to>
      <xdr:col>55</xdr:col>
      <xdr:colOff>50800</xdr:colOff>
      <xdr:row>52</xdr:row>
      <xdr:rowOff>130845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89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52122</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79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76794</xdr:rowOff>
    </xdr:from>
    <xdr:to>
      <xdr:col>50</xdr:col>
      <xdr:colOff>165100</xdr:colOff>
      <xdr:row>57</xdr:row>
      <xdr:rowOff>6944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67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23471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45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3461</xdr:rowOff>
    </xdr:from>
    <xdr:to>
      <xdr:col>46</xdr:col>
      <xdr:colOff>38100</xdr:colOff>
      <xdr:row>57</xdr:row>
      <xdr:rowOff>105061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96188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6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90995</xdr:rowOff>
    </xdr:from>
    <xdr:to>
      <xdr:col>41</xdr:col>
      <xdr:colOff>101600</xdr:colOff>
      <xdr:row>57</xdr:row>
      <xdr:rowOff>21145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6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37672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46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158699</xdr:rowOff>
    </xdr:from>
    <xdr:to>
      <xdr:col>36</xdr:col>
      <xdr:colOff>165100</xdr:colOff>
      <xdr:row>53</xdr:row>
      <xdr:rowOff>88849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07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105376</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88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129141</xdr:rowOff>
    </xdr:from>
    <xdr:to>
      <xdr:col>55</xdr:col>
      <xdr:colOff>0</xdr:colOff>
      <xdr:row>79</xdr:row>
      <xdr:rowOff>2747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2644991"/>
          <a:ext cx="838200" cy="90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347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2747</xdr:rowOff>
    </xdr:from>
    <xdr:to>
      <xdr:col>50</xdr:col>
      <xdr:colOff>114300</xdr:colOff>
      <xdr:row>79</xdr:row>
      <xdr:rowOff>94252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547297"/>
          <a:ext cx="889000" cy="9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107990</xdr:rowOff>
    </xdr:from>
    <xdr:to>
      <xdr:col>45</xdr:col>
      <xdr:colOff>177800</xdr:colOff>
      <xdr:row>79</xdr:row>
      <xdr:rowOff>94252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481090"/>
          <a:ext cx="889000" cy="15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160731</xdr:rowOff>
    </xdr:from>
    <xdr:to>
      <xdr:col>41</xdr:col>
      <xdr:colOff>50800</xdr:colOff>
      <xdr:row>78</xdr:row>
      <xdr:rowOff>107990</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362381"/>
          <a:ext cx="889000" cy="11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72430</xdr:rowOff>
    </xdr:from>
    <xdr:to>
      <xdr:col>41</xdr:col>
      <xdr:colOff>101600</xdr:colOff>
      <xdr:row>79</xdr:row>
      <xdr:rowOff>2580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165157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53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78156</xdr:rowOff>
    </xdr:from>
    <xdr:to>
      <xdr:col>36</xdr:col>
      <xdr:colOff>165100</xdr:colOff>
      <xdr:row>79</xdr:row>
      <xdr:rowOff>8306</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51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170883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54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78341</xdr:rowOff>
    </xdr:from>
    <xdr:to>
      <xdr:col>55</xdr:col>
      <xdr:colOff>50800</xdr:colOff>
      <xdr:row>74</xdr:row>
      <xdr:rowOff>8491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25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101218</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44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123397</xdr:rowOff>
    </xdr:from>
    <xdr:to>
      <xdr:col>50</xdr:col>
      <xdr:colOff>165100</xdr:colOff>
      <xdr:row>79</xdr:row>
      <xdr:rowOff>53547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9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44674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58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43452</xdr:rowOff>
    </xdr:from>
    <xdr:to>
      <xdr:col>46</xdr:col>
      <xdr:colOff>38100</xdr:colOff>
      <xdr:row>79</xdr:row>
      <xdr:rowOff>145052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58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136179</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61017" y="13680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57190</xdr:rowOff>
    </xdr:from>
    <xdr:to>
      <xdr:col>41</xdr:col>
      <xdr:colOff>101600</xdr:colOff>
      <xdr:row>78</xdr:row>
      <xdr:rowOff>158790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3867</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320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109931</xdr:rowOff>
    </xdr:from>
    <xdr:to>
      <xdr:col>36</xdr:col>
      <xdr:colOff>165100</xdr:colOff>
      <xdr:row>78</xdr:row>
      <xdr:rowOff>40081</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56608</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08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111875</xdr:rowOff>
    </xdr:from>
    <xdr:to>
      <xdr:col>55</xdr:col>
      <xdr:colOff>0</xdr:colOff>
      <xdr:row>97</xdr:row>
      <xdr:rowOff>113813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742525"/>
          <a:ext cx="8382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111875</xdr:rowOff>
    </xdr:from>
    <xdr:to>
      <xdr:col>50</xdr:col>
      <xdr:colOff>114300</xdr:colOff>
      <xdr:row>97</xdr:row>
      <xdr:rowOff>145590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742525"/>
          <a:ext cx="889000" cy="3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80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138078</xdr:rowOff>
    </xdr:from>
    <xdr:to>
      <xdr:col>45</xdr:col>
      <xdr:colOff>177800</xdr:colOff>
      <xdr:row>97</xdr:row>
      <xdr:rowOff>145590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768728"/>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20785</xdr:rowOff>
    </xdr:from>
    <xdr:to>
      <xdr:col>41</xdr:col>
      <xdr:colOff>50800</xdr:colOff>
      <xdr:row>97</xdr:row>
      <xdr:rowOff>138078</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137085"/>
          <a:ext cx="889000" cy="63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63013</xdr:rowOff>
    </xdr:from>
    <xdr:to>
      <xdr:col>55</xdr:col>
      <xdr:colOff>50800</xdr:colOff>
      <xdr:row>97</xdr:row>
      <xdr:rowOff>164613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6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41440</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67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61075</xdr:rowOff>
    </xdr:from>
    <xdr:to>
      <xdr:col>50</xdr:col>
      <xdr:colOff>165100</xdr:colOff>
      <xdr:row>97</xdr:row>
      <xdr:rowOff>162675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6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7752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4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94790</xdr:rowOff>
    </xdr:from>
    <xdr:to>
      <xdr:col>46</xdr:col>
      <xdr:colOff>38100</xdr:colOff>
      <xdr:row>98</xdr:row>
      <xdr:rowOff>24940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72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16067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81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87278</xdr:rowOff>
    </xdr:from>
    <xdr:to>
      <xdr:col>41</xdr:col>
      <xdr:colOff>101600</xdr:colOff>
      <xdr:row>98</xdr:row>
      <xdr:rowOff>17428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8555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1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141435</xdr:rowOff>
    </xdr:from>
    <xdr:to>
      <xdr:col>36</xdr:col>
      <xdr:colOff>165100</xdr:colOff>
      <xdr:row>94</xdr:row>
      <xdr:rowOff>71585</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08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88112</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586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21071</xdr:rowOff>
    </xdr:from>
    <xdr:to>
      <xdr:col>72</xdr:col>
      <xdr:colOff>38100</xdr:colOff>
      <xdr:row>39</xdr:row>
      <xdr:rowOff>122671</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139198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15013</xdr:rowOff>
    </xdr:from>
    <xdr:to>
      <xdr:col>67</xdr:col>
      <xdr:colOff>101600</xdr:colOff>
      <xdr:row>39</xdr:row>
      <xdr:rowOff>116613</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133140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4369</xdr:rowOff>
    </xdr:from>
    <xdr:to>
      <xdr:col>85</xdr:col>
      <xdr:colOff>127000</xdr:colOff>
      <xdr:row>74</xdr:row>
      <xdr:rowOff>11093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2691669"/>
          <a:ext cx="838200" cy="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51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11093</xdr:rowOff>
    </xdr:from>
    <xdr:to>
      <xdr:col>81</xdr:col>
      <xdr:colOff>50800</xdr:colOff>
      <xdr:row>74</xdr:row>
      <xdr:rowOff>83103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698393"/>
          <a:ext cx="889000" cy="7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93883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83103</xdr:rowOff>
    </xdr:from>
    <xdr:to>
      <xdr:col>76</xdr:col>
      <xdr:colOff>114300</xdr:colOff>
      <xdr:row>74</xdr:row>
      <xdr:rowOff>137566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2770403"/>
          <a:ext cx="889000" cy="5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123696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137566</xdr:rowOff>
    </xdr:from>
    <xdr:to>
      <xdr:col>71</xdr:col>
      <xdr:colOff>177800</xdr:colOff>
      <xdr:row>75</xdr:row>
      <xdr:rowOff>18523</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824866"/>
          <a:ext cx="889000" cy="5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84766</xdr:rowOff>
    </xdr:from>
    <xdr:to>
      <xdr:col>72</xdr:col>
      <xdr:colOff>38100</xdr:colOff>
      <xdr:row>76</xdr:row>
      <xdr:rowOff>14917</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5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6044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3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76136</xdr:rowOff>
    </xdr:from>
    <xdr:to>
      <xdr:col>67</xdr:col>
      <xdr:colOff>101600</xdr:colOff>
      <xdr:row>76</xdr:row>
      <xdr:rowOff>6286</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93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168863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2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125019</xdr:rowOff>
    </xdr:from>
    <xdr:to>
      <xdr:col>85</xdr:col>
      <xdr:colOff>177800</xdr:colOff>
      <xdr:row>74</xdr:row>
      <xdr:rowOff>55169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64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147896</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49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131743</xdr:rowOff>
    </xdr:from>
    <xdr:to>
      <xdr:col>81</xdr:col>
      <xdr:colOff>101600</xdr:colOff>
      <xdr:row>74</xdr:row>
      <xdr:rowOff>61893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64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78420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42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32303</xdr:rowOff>
    </xdr:from>
    <xdr:to>
      <xdr:col>76</xdr:col>
      <xdr:colOff>165100</xdr:colOff>
      <xdr:row>74</xdr:row>
      <xdr:rowOff>133903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71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150430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4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86766</xdr:rowOff>
    </xdr:from>
    <xdr:to>
      <xdr:col>72</xdr:col>
      <xdr:colOff>38100</xdr:colOff>
      <xdr:row>75</xdr:row>
      <xdr:rowOff>16916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7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33443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54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139173</xdr:rowOff>
    </xdr:from>
    <xdr:to>
      <xdr:col>67</xdr:col>
      <xdr:colOff>101600</xdr:colOff>
      <xdr:row>75</xdr:row>
      <xdr:rowOff>69323</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82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85850</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60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167780</xdr:rowOff>
    </xdr:from>
    <xdr:to>
      <xdr:col>85</xdr:col>
      <xdr:colOff>127000</xdr:colOff>
      <xdr:row>98</xdr:row>
      <xdr:rowOff>52470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798430"/>
          <a:ext cx="838200" cy="5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25207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827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167780</xdr:rowOff>
    </xdr:from>
    <xdr:to>
      <xdr:col>81</xdr:col>
      <xdr:colOff>50800</xdr:colOff>
      <xdr:row>98</xdr:row>
      <xdr:rowOff>36982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798430"/>
          <a:ext cx="889000" cy="4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145924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36982</xdr:rowOff>
    </xdr:from>
    <xdr:to>
      <xdr:col>76</xdr:col>
      <xdr:colOff>114300</xdr:colOff>
      <xdr:row>98</xdr:row>
      <xdr:rowOff>43745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839082"/>
          <a:ext cx="889000" cy="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145462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4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43745</xdr:rowOff>
    </xdr:from>
    <xdr:to>
      <xdr:col>71</xdr:col>
      <xdr:colOff>177800</xdr:colOff>
      <xdr:row>98</xdr:row>
      <xdr:rowOff>103916</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845845"/>
          <a:ext cx="889000" cy="6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101237</xdr:rowOff>
    </xdr:from>
    <xdr:to>
      <xdr:col>72</xdr:col>
      <xdr:colOff>38100</xdr:colOff>
      <xdr:row>99</xdr:row>
      <xdr:rowOff>31387</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22514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9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117830</xdr:rowOff>
    </xdr:from>
    <xdr:to>
      <xdr:col>67</xdr:col>
      <xdr:colOff>101600</xdr:colOff>
      <xdr:row>99</xdr:row>
      <xdr:rowOff>47980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39107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1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1670</xdr:rowOff>
    </xdr:from>
    <xdr:to>
      <xdr:col>85</xdr:col>
      <xdr:colOff>177800</xdr:colOff>
      <xdr:row>98</xdr:row>
      <xdr:rowOff>103270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0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24547</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6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116980</xdr:rowOff>
    </xdr:from>
    <xdr:to>
      <xdr:col>81</xdr:col>
      <xdr:colOff>101600</xdr:colOff>
      <xdr:row>98</xdr:row>
      <xdr:rowOff>47130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7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63657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52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157632</xdr:rowOff>
    </xdr:from>
    <xdr:to>
      <xdr:col>76</xdr:col>
      <xdr:colOff>165100</xdr:colOff>
      <xdr:row>98</xdr:row>
      <xdr:rowOff>87782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7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104309</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5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164395</xdr:rowOff>
    </xdr:from>
    <xdr:to>
      <xdr:col>72</xdr:col>
      <xdr:colOff>38100</xdr:colOff>
      <xdr:row>98</xdr:row>
      <xdr:rowOff>94545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79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111072</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57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53116</xdr:rowOff>
    </xdr:from>
    <xdr:to>
      <xdr:col>67</xdr:col>
      <xdr:colOff>101600</xdr:colOff>
      <xdr:row>98</xdr:row>
      <xdr:rowOff>154716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5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171243</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63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41973</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042723"/>
          <a:ext cx="838200" cy="68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06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22352</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366002"/>
          <a:ext cx="889000" cy="36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15494</xdr:rowOff>
    </xdr:from>
    <xdr:to>
      <xdr:col>107</xdr:col>
      <xdr:colOff>50800</xdr:colOff>
      <xdr:row>37</xdr:row>
      <xdr:rowOff>22352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3591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68280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6731</xdr:rowOff>
    </xdr:from>
    <xdr:to>
      <xdr:col>102</xdr:col>
      <xdr:colOff>114300</xdr:colOff>
      <xdr:row>37</xdr:row>
      <xdr:rowOff>15494</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350381"/>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161099</xdr:rowOff>
    </xdr:from>
    <xdr:to>
      <xdr:col>102</xdr:col>
      <xdr:colOff>165100</xdr:colOff>
      <xdr:row>37</xdr:row>
      <xdr:rowOff>91249</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82376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4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47942</xdr:rowOff>
    </xdr:from>
    <xdr:to>
      <xdr:col>98</xdr:col>
      <xdr:colOff>38100</xdr:colOff>
      <xdr:row>37</xdr:row>
      <xdr:rowOff>149542</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39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140670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48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162623</xdr:rowOff>
    </xdr:from>
    <xdr:to>
      <xdr:col>116</xdr:col>
      <xdr:colOff>114300</xdr:colOff>
      <xdr:row>35</xdr:row>
      <xdr:rowOff>92773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599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14050</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84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143002</xdr:rowOff>
    </xdr:from>
    <xdr:to>
      <xdr:col>107</xdr:col>
      <xdr:colOff>101600</xdr:colOff>
      <xdr:row>37</xdr:row>
      <xdr:rowOff>73152</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31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89679</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609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136144</xdr:rowOff>
    </xdr:from>
    <xdr:to>
      <xdr:col>102</xdr:col>
      <xdr:colOff>165100</xdr:colOff>
      <xdr:row>37</xdr:row>
      <xdr:rowOff>66294</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3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82821</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608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127381</xdr:rowOff>
    </xdr:from>
    <xdr:to>
      <xdr:col>98</xdr:col>
      <xdr:colOff>38100</xdr:colOff>
      <xdr:row>37</xdr:row>
      <xdr:rowOff>57531</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74058</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128172</xdr:rowOff>
    </xdr:from>
    <xdr:to>
      <xdr:col>116</xdr:col>
      <xdr:colOff>63500</xdr:colOff>
      <xdr:row>59</xdr:row>
      <xdr:rowOff>51754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9900822"/>
          <a:ext cx="838200" cy="26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89277</xdr:rowOff>
    </xdr:from>
    <xdr:to>
      <xdr:col>111</xdr:col>
      <xdr:colOff>177800</xdr:colOff>
      <xdr:row>57</xdr:row>
      <xdr:rowOff>128172</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9861927"/>
          <a:ext cx="889000" cy="3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57073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17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89277</xdr:rowOff>
    </xdr:from>
    <xdr:to>
      <xdr:col>107</xdr:col>
      <xdr:colOff>50800</xdr:colOff>
      <xdr:row>59</xdr:row>
      <xdr:rowOff>98878</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9545300" y="9861927"/>
          <a:ext cx="889000" cy="35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53611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1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824</xdr:rowOff>
    </xdr:from>
    <xdr:to>
      <xdr:col>102</xdr:col>
      <xdr:colOff>165100</xdr:colOff>
      <xdr:row>59</xdr:row>
      <xdr:rowOff>102424</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11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118951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9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4155</xdr:rowOff>
    </xdr:from>
    <xdr:to>
      <xdr:col>98</xdr:col>
      <xdr:colOff>38100</xdr:colOff>
      <xdr:row>59</xdr:row>
      <xdr:rowOff>105755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1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122282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9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954</xdr:rowOff>
    </xdr:from>
    <xdr:to>
      <xdr:col>116</xdr:col>
      <xdr:colOff>114300</xdr:colOff>
      <xdr:row>59</xdr:row>
      <xdr:rowOff>102554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1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89240</xdr:rowOff>
    </xdr:from>
    <xdr:ext cx="469744"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3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77372</xdr:rowOff>
    </xdr:from>
    <xdr:to>
      <xdr:col>112</xdr:col>
      <xdr:colOff>38100</xdr:colOff>
      <xdr:row>58</xdr:row>
      <xdr:rowOff>7522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985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24049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88428" y="962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38477</xdr:rowOff>
    </xdr:from>
    <xdr:to>
      <xdr:col>107</xdr:col>
      <xdr:colOff>101600</xdr:colOff>
      <xdr:row>57</xdr:row>
      <xdr:rowOff>140077</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981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156604</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67111" y="958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4392</xdr:rowOff>
    </xdr:from>
    <xdr:to>
      <xdr:col>116</xdr:col>
      <xdr:colOff>63500</xdr:colOff>
      <xdr:row>75</xdr:row>
      <xdr:rowOff>157142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2691692"/>
          <a:ext cx="838200" cy="32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102097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9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4392</xdr:rowOff>
    </xdr:from>
    <xdr:to>
      <xdr:col>111</xdr:col>
      <xdr:colOff>177800</xdr:colOff>
      <xdr:row>74</xdr:row>
      <xdr:rowOff>82413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691692"/>
          <a:ext cx="889000" cy="7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54388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82413</xdr:rowOff>
    </xdr:from>
    <xdr:to>
      <xdr:col>107</xdr:col>
      <xdr:colOff>50800</xdr:colOff>
      <xdr:row>74</xdr:row>
      <xdr:rowOff>85476</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769713"/>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87307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85476</xdr:rowOff>
    </xdr:from>
    <xdr:to>
      <xdr:col>102</xdr:col>
      <xdr:colOff>114300</xdr:colOff>
      <xdr:row>75</xdr:row>
      <xdr:rowOff>14427</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772776"/>
          <a:ext cx="889000" cy="10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36094</xdr:rowOff>
    </xdr:from>
    <xdr:to>
      <xdr:col>102</xdr:col>
      <xdr:colOff>165100</xdr:colOff>
      <xdr:row>76</xdr:row>
      <xdr:rowOff>137694</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128821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5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169687</xdr:rowOff>
    </xdr:from>
    <xdr:to>
      <xdr:col>98</xdr:col>
      <xdr:colOff>38100</xdr:colOff>
      <xdr:row>76</xdr:row>
      <xdr:rowOff>99837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90964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106342</xdr:rowOff>
    </xdr:from>
    <xdr:to>
      <xdr:col>116</xdr:col>
      <xdr:colOff>114300</xdr:colOff>
      <xdr:row>76</xdr:row>
      <xdr:rowOff>36492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96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129219</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81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125042</xdr:rowOff>
    </xdr:from>
    <xdr:to>
      <xdr:col>112</xdr:col>
      <xdr:colOff>38100</xdr:colOff>
      <xdr:row>74</xdr:row>
      <xdr:rowOff>55192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64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71719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41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31613</xdr:rowOff>
    </xdr:from>
    <xdr:to>
      <xdr:col>107</xdr:col>
      <xdr:colOff>101600</xdr:colOff>
      <xdr:row>74</xdr:row>
      <xdr:rowOff>133213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71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149740</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49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34676</xdr:rowOff>
    </xdr:from>
    <xdr:to>
      <xdr:col>102</xdr:col>
      <xdr:colOff>165100</xdr:colOff>
      <xdr:row>74</xdr:row>
      <xdr:rowOff>136276</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72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152803</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49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135077</xdr:rowOff>
    </xdr:from>
    <xdr:to>
      <xdr:col>98</xdr:col>
      <xdr:colOff>38100</xdr:colOff>
      <xdr:row>75</xdr:row>
      <xdr:rowOff>65227</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8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81754</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59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近年の物価高騰の影響で、各経費が全体的に増加している。令和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年度から新小学校建設事業が本格的に開始されたことから、普通建設事業費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うち新規整備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が大きく上昇している。同事業は財源として地方債を多く活用しており、今後の公債費の増加を招くこととなり、今後の財政状況の悪化が懸念される。引き続き事業見直し等による各経費の抑制に努める。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22,867
22,559
41.06
14,558,542
13,796,372
616,975
6,144,197
12,052,546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63500</xdr:rowOff>
    </xdr:from>
    <xdr:to>
      <xdr:col>24</xdr:col>
      <xdr:colOff>63500</xdr:colOff>
      <xdr:row>35</xdr:row>
      <xdr:rowOff>80645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42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95013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5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28829</xdr:rowOff>
    </xdr:from>
    <xdr:to>
      <xdr:col>19</xdr:col>
      <xdr:colOff>177800</xdr:colOff>
      <xdr:row>35</xdr:row>
      <xdr:rowOff>80645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58129"/>
          <a:ext cx="889000" cy="22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62247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28829</xdr:rowOff>
    </xdr:from>
    <xdr:to>
      <xdr:col>15</xdr:col>
      <xdr:colOff>50800</xdr:colOff>
      <xdr:row>35</xdr:row>
      <xdr:rowOff>90551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58129"/>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29608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58928</xdr:rowOff>
    </xdr:from>
    <xdr:to>
      <xdr:col>10</xdr:col>
      <xdr:colOff>114300</xdr:colOff>
      <xdr:row>35</xdr:row>
      <xdr:rowOff>90551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59678"/>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xdr:rowOff>
    </xdr:from>
    <xdr:to>
      <xdr:col>24</xdr:col>
      <xdr:colOff>114300</xdr:colOff>
      <xdr:row>35</xdr:row>
      <xdr:rowOff>114300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162577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29845</xdr:rowOff>
    </xdr:from>
    <xdr:to>
      <xdr:col>20</xdr:col>
      <xdr:colOff>38100</xdr:colOff>
      <xdr:row>35</xdr:row>
      <xdr:rowOff>131445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149479</xdr:rowOff>
    </xdr:from>
    <xdr:to>
      <xdr:col>15</xdr:col>
      <xdr:colOff>101600</xdr:colOff>
      <xdr:row>34</xdr:row>
      <xdr:rowOff>79629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96156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8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39751</xdr:rowOff>
    </xdr:from>
    <xdr:to>
      <xdr:col>10</xdr:col>
      <xdr:colOff>165100</xdr:colOff>
      <xdr:row>35</xdr:row>
      <xdr:rowOff>141351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132478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3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xdr:rowOff>
    </xdr:from>
    <xdr:to>
      <xdr:col>6</xdr:col>
      <xdr:colOff>38100</xdr:colOff>
      <xdr:row>35</xdr:row>
      <xdr:rowOff>109728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100855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0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36151</xdr:rowOff>
    </xdr:from>
    <xdr:to>
      <xdr:col>24</xdr:col>
      <xdr:colOff>63500</xdr:colOff>
      <xdr:row>58</xdr:row>
      <xdr:rowOff>53678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80251"/>
          <a:ext cx="838200" cy="1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34400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78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36151</xdr:rowOff>
    </xdr:from>
    <xdr:to>
      <xdr:col>19</xdr:col>
      <xdr:colOff>177800</xdr:colOff>
      <xdr:row>58</xdr:row>
      <xdr:rowOff>58970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80251"/>
          <a:ext cx="889000" cy="2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168215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1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70839</xdr:rowOff>
    </xdr:from>
    <xdr:to>
      <xdr:col>15</xdr:col>
      <xdr:colOff>50800</xdr:colOff>
      <xdr:row>58</xdr:row>
      <xdr:rowOff>58970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43489"/>
          <a:ext cx="889000" cy="15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70839</xdr:rowOff>
    </xdr:from>
    <xdr:to>
      <xdr:col>10</xdr:col>
      <xdr:colOff>114300</xdr:colOff>
      <xdr:row>58</xdr:row>
      <xdr:rowOff>108604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43489"/>
          <a:ext cx="889000" cy="20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128773</xdr:rowOff>
    </xdr:from>
    <xdr:to>
      <xdr:col>10</xdr:col>
      <xdr:colOff>165100</xdr:colOff>
      <xdr:row>58</xdr:row>
      <xdr:rowOff>58923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0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50050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9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131225</xdr:rowOff>
    </xdr:from>
    <xdr:to>
      <xdr:col>6</xdr:col>
      <xdr:colOff>38100</xdr:colOff>
      <xdr:row>59</xdr:row>
      <xdr:rowOff>61375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7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52502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6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2878</xdr:rowOff>
    </xdr:from>
    <xdr:to>
      <xdr:col>24</xdr:col>
      <xdr:colOff>114300</xdr:colOff>
      <xdr:row>58</xdr:row>
      <xdr:rowOff>104478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4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25755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9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156801</xdr:rowOff>
    </xdr:from>
    <xdr:to>
      <xdr:col>20</xdr:col>
      <xdr:colOff>38100</xdr:colOff>
      <xdr:row>58</xdr:row>
      <xdr:rowOff>86951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2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103478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0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8170</xdr:rowOff>
    </xdr:from>
    <xdr:to>
      <xdr:col>15</xdr:col>
      <xdr:colOff>101600</xdr:colOff>
      <xdr:row>58</xdr:row>
      <xdr:rowOff>109770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126297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2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20039</xdr:rowOff>
    </xdr:from>
    <xdr:to>
      <xdr:col>10</xdr:col>
      <xdr:colOff>165100</xdr:colOff>
      <xdr:row>57</xdr:row>
      <xdr:rowOff>121639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9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138166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56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57804</xdr:rowOff>
    </xdr:from>
    <xdr:to>
      <xdr:col>6</xdr:col>
      <xdr:colOff>38100</xdr:colOff>
      <xdr:row>58</xdr:row>
      <xdr:rowOff>159404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0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4481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7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126682</xdr:rowOff>
    </xdr:from>
    <xdr:to>
      <xdr:col>24</xdr:col>
      <xdr:colOff>63500</xdr:colOff>
      <xdr:row>75</xdr:row>
      <xdr:rowOff>69126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13982"/>
          <a:ext cx="838200" cy="11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44683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4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69126</xdr:rowOff>
    </xdr:from>
    <xdr:to>
      <xdr:col>19</xdr:col>
      <xdr:colOff>177800</xdr:colOff>
      <xdr:row>76</xdr:row>
      <xdr:rowOff>69177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27876"/>
          <a:ext cx="889000" cy="17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84371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8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69177</xdr:rowOff>
    </xdr:from>
    <xdr:to>
      <xdr:col>15</xdr:col>
      <xdr:colOff>50800</xdr:colOff>
      <xdr:row>77</xdr:row>
      <xdr:rowOff>124637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99377"/>
          <a:ext cx="889000" cy="22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123589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124637</xdr:rowOff>
    </xdr:from>
    <xdr:to>
      <xdr:col>10</xdr:col>
      <xdr:colOff>114300</xdr:colOff>
      <xdr:row>78</xdr:row>
      <xdr:rowOff>62064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26287"/>
          <a:ext cx="889000" cy="10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139954</xdr:rowOff>
    </xdr:from>
    <xdr:to>
      <xdr:col>10</xdr:col>
      <xdr:colOff>165100</xdr:colOff>
      <xdr:row>78</xdr:row>
      <xdr:rowOff>70104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61231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3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42430</xdr:rowOff>
    </xdr:from>
    <xdr:to>
      <xdr:col>6</xdr:col>
      <xdr:colOff>38100</xdr:colOff>
      <xdr:row>78</xdr:row>
      <xdr:rowOff>144030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135157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0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75882</xdr:rowOff>
    </xdr:from>
    <xdr:to>
      <xdr:col>24</xdr:col>
      <xdr:colOff>114300</xdr:colOff>
      <xdr:row>75</xdr:row>
      <xdr:rowOff>6032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6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98759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1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18326</xdr:rowOff>
    </xdr:from>
    <xdr:to>
      <xdr:col>20</xdr:col>
      <xdr:colOff>38100</xdr:colOff>
      <xdr:row>75</xdr:row>
      <xdr:rowOff>119926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136453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5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18377</xdr:rowOff>
    </xdr:from>
    <xdr:to>
      <xdr:col>15</xdr:col>
      <xdr:colOff>101600</xdr:colOff>
      <xdr:row>76</xdr:row>
      <xdr:rowOff>119977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136504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23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73837</xdr:rowOff>
    </xdr:from>
    <xdr:to>
      <xdr:col>10</xdr:col>
      <xdr:colOff>165100</xdr:colOff>
      <xdr:row>78</xdr:row>
      <xdr:rowOff>3987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7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20514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50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11264</xdr:rowOff>
    </xdr:from>
    <xdr:to>
      <xdr:col>6</xdr:col>
      <xdr:colOff>38100</xdr:colOff>
      <xdr:row>78</xdr:row>
      <xdr:rowOff>112864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129391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5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37097</xdr:rowOff>
    </xdr:from>
    <xdr:to>
      <xdr:col>24</xdr:col>
      <xdr:colOff>63500</xdr:colOff>
      <xdr:row>96</xdr:row>
      <xdr:rowOff>86246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324847"/>
          <a:ext cx="838200" cy="22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37097</xdr:rowOff>
    </xdr:from>
    <xdr:to>
      <xdr:col>19</xdr:col>
      <xdr:colOff>177800</xdr:colOff>
      <xdr:row>95</xdr:row>
      <xdr:rowOff>58510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324847"/>
          <a:ext cx="889000" cy="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58510</xdr:rowOff>
    </xdr:from>
    <xdr:to>
      <xdr:col>15</xdr:col>
      <xdr:colOff>50800</xdr:colOff>
      <xdr:row>96</xdr:row>
      <xdr:rowOff>159131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46260"/>
          <a:ext cx="889000" cy="27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159131</xdr:rowOff>
    </xdr:from>
    <xdr:to>
      <xdr:col>10</xdr:col>
      <xdr:colOff>114300</xdr:colOff>
      <xdr:row>97</xdr:row>
      <xdr:rowOff>58889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18331"/>
          <a:ext cx="889000" cy="7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131648</xdr:rowOff>
    </xdr:from>
    <xdr:to>
      <xdr:col>10</xdr:col>
      <xdr:colOff>165100</xdr:colOff>
      <xdr:row>96</xdr:row>
      <xdr:rowOff>61798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1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78325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19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52591</xdr:rowOff>
    </xdr:from>
    <xdr:to>
      <xdr:col>6</xdr:col>
      <xdr:colOff>38100</xdr:colOff>
      <xdr:row>96</xdr:row>
      <xdr:rowOff>154191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1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170718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8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35446</xdr:rowOff>
    </xdr:from>
    <xdr:to>
      <xdr:col>24</xdr:col>
      <xdr:colOff>114300</xdr:colOff>
      <xdr:row>96</xdr:row>
      <xdr:rowOff>137046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13873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7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157747</xdr:rowOff>
    </xdr:from>
    <xdr:to>
      <xdr:col>20</xdr:col>
      <xdr:colOff>38100</xdr:colOff>
      <xdr:row>95</xdr:row>
      <xdr:rowOff>87897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7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79024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7710</xdr:rowOff>
    </xdr:from>
    <xdr:to>
      <xdr:col>15</xdr:col>
      <xdr:colOff>101600</xdr:colOff>
      <xdr:row>95</xdr:row>
      <xdr:rowOff>109310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100437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8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108331</xdr:rowOff>
    </xdr:from>
    <xdr:to>
      <xdr:col>10</xdr:col>
      <xdr:colOff>165100</xdr:colOff>
      <xdr:row>97</xdr:row>
      <xdr:rowOff>38481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6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29608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6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8089</xdr:rowOff>
    </xdr:from>
    <xdr:to>
      <xdr:col>6</xdr:col>
      <xdr:colOff>38100</xdr:colOff>
      <xdr:row>97</xdr:row>
      <xdr:rowOff>109689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3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100816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3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41783</xdr:rowOff>
    </xdr:from>
    <xdr:to>
      <xdr:col>55</xdr:col>
      <xdr:colOff>0</xdr:colOff>
      <xdr:row>39</xdr:row>
      <xdr:rowOff>41783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283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41783</xdr:rowOff>
    </xdr:from>
    <xdr:to>
      <xdr:col>50</xdr:col>
      <xdr:colOff>114300</xdr:colOff>
      <xdr:row>39</xdr:row>
      <xdr:rowOff>41783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28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41783</xdr:rowOff>
    </xdr:from>
    <xdr:to>
      <xdr:col>45</xdr:col>
      <xdr:colOff>177800</xdr:colOff>
      <xdr:row>39</xdr:row>
      <xdr:rowOff>41783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28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41021</xdr:rowOff>
    </xdr:from>
    <xdr:to>
      <xdr:col>41</xdr:col>
      <xdr:colOff>50800</xdr:colOff>
      <xdr:row>39</xdr:row>
      <xdr:rowOff>41783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2757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12319</xdr:rowOff>
    </xdr:from>
    <xdr:to>
      <xdr:col>41</xdr:col>
      <xdr:colOff>101600</xdr:colOff>
      <xdr:row>38</xdr:row>
      <xdr:rowOff>113919</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130446</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168910</xdr:rowOff>
    </xdr:from>
    <xdr:to>
      <xdr:col>36</xdr:col>
      <xdr:colOff>165100</xdr:colOff>
      <xdr:row>38</xdr:row>
      <xdr:rowOff>99060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115587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162433</xdr:rowOff>
    </xdr:from>
    <xdr:to>
      <xdr:col>55</xdr:col>
      <xdr:colOff>50800</xdr:colOff>
      <xdr:row>39</xdr:row>
      <xdr:rowOff>92583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77360</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2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162433</xdr:rowOff>
    </xdr:from>
    <xdr:to>
      <xdr:col>50</xdr:col>
      <xdr:colOff>165100</xdr:colOff>
      <xdr:row>39</xdr:row>
      <xdr:rowOff>92583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83710</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162433</xdr:rowOff>
    </xdr:from>
    <xdr:to>
      <xdr:col>46</xdr:col>
      <xdr:colOff>38100</xdr:colOff>
      <xdr:row>39</xdr:row>
      <xdr:rowOff>92583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83710</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162433</xdr:rowOff>
    </xdr:from>
    <xdr:to>
      <xdr:col>41</xdr:col>
      <xdr:colOff>101600</xdr:colOff>
      <xdr:row>39</xdr:row>
      <xdr:rowOff>92583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83710</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161671</xdr:rowOff>
    </xdr:from>
    <xdr:to>
      <xdr:col>36</xdr:col>
      <xdr:colOff>165100</xdr:colOff>
      <xdr:row>39</xdr:row>
      <xdr:rowOff>91821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82948</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69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153874</xdr:rowOff>
    </xdr:from>
    <xdr:to>
      <xdr:col>55</xdr:col>
      <xdr:colOff>0</xdr:colOff>
      <xdr:row>57</xdr:row>
      <xdr:rowOff>154845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755074"/>
          <a:ext cx="838200" cy="17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168127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97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153874</xdr:rowOff>
    </xdr:from>
    <xdr:to>
      <xdr:col>50</xdr:col>
      <xdr:colOff>114300</xdr:colOff>
      <xdr:row>57</xdr:row>
      <xdr:rowOff>21799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755074"/>
          <a:ext cx="889000" cy="3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76966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89960</xdr:rowOff>
    </xdr:from>
    <xdr:to>
      <xdr:col>45</xdr:col>
      <xdr:colOff>177800</xdr:colOff>
      <xdr:row>57</xdr:row>
      <xdr:rowOff>21799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691160"/>
          <a:ext cx="889000" cy="10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80833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89960</xdr:rowOff>
    </xdr:from>
    <xdr:to>
      <xdr:col>41</xdr:col>
      <xdr:colOff>50800</xdr:colOff>
      <xdr:row>56</xdr:row>
      <xdr:rowOff>97028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691160"/>
          <a:ext cx="8890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134372</xdr:rowOff>
    </xdr:from>
    <xdr:to>
      <xdr:col>41</xdr:col>
      <xdr:colOff>101600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142545</xdr:rowOff>
    </xdr:from>
    <xdr:to>
      <xdr:col>36</xdr:col>
      <xdr:colOff>165100</xdr:colOff>
      <xdr:row>58</xdr:row>
      <xdr:rowOff>72695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63822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1000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104045</xdr:rowOff>
    </xdr:from>
    <xdr:to>
      <xdr:col>55</xdr:col>
      <xdr:colOff>50800</xdr:colOff>
      <xdr:row>58</xdr:row>
      <xdr:rowOff>34195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82472</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5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103074</xdr:rowOff>
    </xdr:from>
    <xdr:to>
      <xdr:col>50</xdr:col>
      <xdr:colOff>165100</xdr:colOff>
      <xdr:row>57</xdr:row>
      <xdr:rowOff>33224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0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49751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47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142449</xdr:rowOff>
    </xdr:from>
    <xdr:to>
      <xdr:col>46</xdr:col>
      <xdr:colOff>38100</xdr:colOff>
      <xdr:row>57</xdr:row>
      <xdr:rowOff>72599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74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89126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51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39160</xdr:rowOff>
    </xdr:from>
    <xdr:to>
      <xdr:col>41</xdr:col>
      <xdr:colOff>101600</xdr:colOff>
      <xdr:row>56</xdr:row>
      <xdr:rowOff>140760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6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157287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41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46228</xdr:rowOff>
    </xdr:from>
    <xdr:to>
      <xdr:col>36</xdr:col>
      <xdr:colOff>165100</xdr:colOff>
      <xdr:row>56</xdr:row>
      <xdr:rowOff>147828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64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164355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42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83831</xdr:rowOff>
    </xdr:from>
    <xdr:to>
      <xdr:col>55</xdr:col>
      <xdr:colOff>0</xdr:colOff>
      <xdr:row>77</xdr:row>
      <xdr:rowOff>148341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14031"/>
          <a:ext cx="838200" cy="23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72377</xdr:rowOff>
    </xdr:from>
    <xdr:to>
      <xdr:col>50</xdr:col>
      <xdr:colOff>114300</xdr:colOff>
      <xdr:row>76</xdr:row>
      <xdr:rowOff>83831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02577"/>
          <a:ext cx="889000" cy="1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11298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72377</xdr:rowOff>
    </xdr:from>
    <xdr:to>
      <xdr:col>45</xdr:col>
      <xdr:colOff>177800</xdr:colOff>
      <xdr:row>77</xdr:row>
      <xdr:rowOff>132750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02577"/>
          <a:ext cx="889000" cy="23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50388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132750</xdr:rowOff>
    </xdr:from>
    <xdr:to>
      <xdr:col>41</xdr:col>
      <xdr:colOff>50800</xdr:colOff>
      <xdr:row>78</xdr:row>
      <xdr:rowOff>75098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34400"/>
          <a:ext cx="889000" cy="11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5026</xdr:rowOff>
    </xdr:from>
    <xdr:to>
      <xdr:col>41</xdr:col>
      <xdr:colOff>101600</xdr:colOff>
      <xdr:row>77</xdr:row>
      <xdr:rowOff>106626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0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123153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8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103439</xdr:rowOff>
    </xdr:from>
    <xdr:to>
      <xdr:col>36</xdr:col>
      <xdr:colOff>165100</xdr:colOff>
      <xdr:row>78</xdr:row>
      <xdr:rowOff>33589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50116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8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97541</xdr:rowOff>
    </xdr:from>
    <xdr:to>
      <xdr:col>55</xdr:col>
      <xdr:colOff>50800</xdr:colOff>
      <xdr:row>78</xdr:row>
      <xdr:rowOff>27691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9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75968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7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33031</xdr:rowOff>
    </xdr:from>
    <xdr:to>
      <xdr:col>50</xdr:col>
      <xdr:colOff>165100</xdr:colOff>
      <xdr:row>76</xdr:row>
      <xdr:rowOff>134631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06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151158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83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21577</xdr:rowOff>
    </xdr:from>
    <xdr:to>
      <xdr:col>46</xdr:col>
      <xdr:colOff>38100</xdr:colOff>
      <xdr:row>76</xdr:row>
      <xdr:rowOff>123177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139704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82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81950</xdr:rowOff>
    </xdr:from>
    <xdr:to>
      <xdr:col>41</xdr:col>
      <xdr:colOff>101600</xdr:colOff>
      <xdr:row>78</xdr:row>
      <xdr:rowOff>12100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8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3227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37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24298</xdr:rowOff>
    </xdr:from>
    <xdr:to>
      <xdr:col>36</xdr:col>
      <xdr:colOff>165100</xdr:colOff>
      <xdr:row>78</xdr:row>
      <xdr:rowOff>125898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117025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15036</xdr:rowOff>
    </xdr:from>
    <xdr:to>
      <xdr:col>55</xdr:col>
      <xdr:colOff>0</xdr:colOff>
      <xdr:row>97</xdr:row>
      <xdr:rowOff>57423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474236"/>
          <a:ext cx="838200" cy="21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40048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9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57423</xdr:rowOff>
    </xdr:from>
    <xdr:to>
      <xdr:col>50</xdr:col>
      <xdr:colOff>114300</xdr:colOff>
      <xdr:row>98</xdr:row>
      <xdr:rowOff>20695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88073"/>
          <a:ext cx="889000" cy="13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20695</xdr:rowOff>
    </xdr:from>
    <xdr:to>
      <xdr:col>45</xdr:col>
      <xdr:colOff>177800</xdr:colOff>
      <xdr:row>99</xdr:row>
      <xdr:rowOff>5778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22795"/>
          <a:ext cx="889000" cy="15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5778</xdr:rowOff>
    </xdr:from>
    <xdr:to>
      <xdr:col>41</xdr:col>
      <xdr:colOff>50800</xdr:colOff>
      <xdr:row>99</xdr:row>
      <xdr:rowOff>45041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979328"/>
          <a:ext cx="889000" cy="3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128391</xdr:rowOff>
    </xdr:from>
    <xdr:to>
      <xdr:col>41</xdr:col>
      <xdr:colOff>101600</xdr:colOff>
      <xdr:row>97</xdr:row>
      <xdr:rowOff>58541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8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75068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6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145974</xdr:rowOff>
    </xdr:from>
    <xdr:to>
      <xdr:col>36</xdr:col>
      <xdr:colOff>165100</xdr:colOff>
      <xdr:row>97</xdr:row>
      <xdr:rowOff>76124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92651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8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135686</xdr:rowOff>
    </xdr:from>
    <xdr:to>
      <xdr:col>55</xdr:col>
      <xdr:colOff>50800</xdr:colOff>
      <xdr:row>96</xdr:row>
      <xdr:rowOff>65836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2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158563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27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6623</xdr:rowOff>
    </xdr:from>
    <xdr:to>
      <xdr:col>50</xdr:col>
      <xdr:colOff>165100</xdr:colOff>
      <xdr:row>97</xdr:row>
      <xdr:rowOff>108223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99350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141345</xdr:rowOff>
    </xdr:from>
    <xdr:to>
      <xdr:col>46</xdr:col>
      <xdr:colOff>38100</xdr:colOff>
      <xdr:row>98</xdr:row>
      <xdr:rowOff>71495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62622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6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126428</xdr:rowOff>
    </xdr:from>
    <xdr:to>
      <xdr:col>41</xdr:col>
      <xdr:colOff>101600</xdr:colOff>
      <xdr:row>99</xdr:row>
      <xdr:rowOff>56578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2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47705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02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165691</xdr:rowOff>
    </xdr:from>
    <xdr:to>
      <xdr:col>36</xdr:col>
      <xdr:colOff>165100</xdr:colOff>
      <xdr:row>99</xdr:row>
      <xdr:rowOff>95841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6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86968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6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87762</xdr:rowOff>
    </xdr:from>
    <xdr:to>
      <xdr:col>85</xdr:col>
      <xdr:colOff>127000</xdr:colOff>
      <xdr:row>37</xdr:row>
      <xdr:rowOff>117754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31412"/>
          <a:ext cx="838200" cy="2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87762</xdr:rowOff>
    </xdr:from>
    <xdr:to>
      <xdr:col>81</xdr:col>
      <xdr:colOff>50800</xdr:colOff>
      <xdr:row>37</xdr:row>
      <xdr:rowOff>115697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31412"/>
          <a:ext cx="889000" cy="2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73543</xdr:rowOff>
    </xdr:from>
    <xdr:to>
      <xdr:col>76</xdr:col>
      <xdr:colOff>114300</xdr:colOff>
      <xdr:row>37</xdr:row>
      <xdr:rowOff>115697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17193"/>
          <a:ext cx="8890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73543</xdr:rowOff>
    </xdr:from>
    <xdr:to>
      <xdr:col>71</xdr:col>
      <xdr:colOff>177800</xdr:colOff>
      <xdr:row>37</xdr:row>
      <xdr:rowOff>136088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17193"/>
          <a:ext cx="889000" cy="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72395</xdr:rowOff>
    </xdr:from>
    <xdr:to>
      <xdr:col>72</xdr:col>
      <xdr:colOff>38100</xdr:colOff>
      <xdr:row>37</xdr:row>
      <xdr:rowOff>2545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19072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93563</xdr:rowOff>
    </xdr:from>
    <xdr:to>
      <xdr:col>67</xdr:col>
      <xdr:colOff>101600</xdr:colOff>
      <xdr:row>37</xdr:row>
      <xdr:rowOff>23713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6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40240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4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66954</xdr:rowOff>
    </xdr:from>
    <xdr:to>
      <xdr:col>85</xdr:col>
      <xdr:colOff>177800</xdr:colOff>
      <xdr:row>37</xdr:row>
      <xdr:rowOff>168554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153331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2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36962</xdr:rowOff>
    </xdr:from>
    <xdr:to>
      <xdr:col>81</xdr:col>
      <xdr:colOff>101600</xdr:colOff>
      <xdr:row>37</xdr:row>
      <xdr:rowOff>138562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8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129689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7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64897</xdr:rowOff>
    </xdr:from>
    <xdr:to>
      <xdr:col>76</xdr:col>
      <xdr:colOff>165100</xdr:colOff>
      <xdr:row>37</xdr:row>
      <xdr:rowOff>166497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0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157624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0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22743</xdr:rowOff>
    </xdr:from>
    <xdr:to>
      <xdr:col>72</xdr:col>
      <xdr:colOff>38100</xdr:colOff>
      <xdr:row>37</xdr:row>
      <xdr:rowOff>124343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115470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5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85288</xdr:rowOff>
    </xdr:from>
    <xdr:to>
      <xdr:col>67</xdr:col>
      <xdr:colOff>101600</xdr:colOff>
      <xdr:row>38</xdr:row>
      <xdr:rowOff>15438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2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6565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2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49</xdr:row>
      <xdr:rowOff>110978</xdr:rowOff>
    </xdr:from>
    <xdr:to>
      <xdr:col>85</xdr:col>
      <xdr:colOff>127000</xdr:colOff>
      <xdr:row>56</xdr:row>
      <xdr:rowOff>136957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8512028"/>
          <a:ext cx="838200" cy="122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56208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85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125576</xdr:rowOff>
    </xdr:from>
    <xdr:to>
      <xdr:col>81</xdr:col>
      <xdr:colOff>50800</xdr:colOff>
      <xdr:row>56</xdr:row>
      <xdr:rowOff>136957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26776"/>
          <a:ext cx="889000" cy="1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110210</xdr:rowOff>
    </xdr:from>
    <xdr:to>
      <xdr:col>76</xdr:col>
      <xdr:colOff>114300</xdr:colOff>
      <xdr:row>56</xdr:row>
      <xdr:rowOff>125576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368510"/>
          <a:ext cx="889000" cy="35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49</xdr:row>
      <xdr:rowOff>132581</xdr:rowOff>
    </xdr:from>
    <xdr:to>
      <xdr:col>71</xdr:col>
      <xdr:colOff>177800</xdr:colOff>
      <xdr:row>54</xdr:row>
      <xdr:rowOff>110210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8533631"/>
          <a:ext cx="889000" cy="83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135208</xdr:rowOff>
    </xdr:from>
    <xdr:to>
      <xdr:col>72</xdr:col>
      <xdr:colOff>38100</xdr:colOff>
      <xdr:row>56</xdr:row>
      <xdr:rowOff>65358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56485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5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63836</xdr:rowOff>
    </xdr:from>
    <xdr:to>
      <xdr:col>67</xdr:col>
      <xdr:colOff>101600</xdr:colOff>
      <xdr:row>56</xdr:row>
      <xdr:rowOff>165436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156563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5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60178</xdr:rowOff>
    </xdr:from>
    <xdr:to>
      <xdr:col>85</xdr:col>
      <xdr:colOff>177800</xdr:colOff>
      <xdr:row>49</xdr:row>
      <xdr:rowOff>161778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84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13205</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8414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86157</xdr:rowOff>
    </xdr:from>
    <xdr:to>
      <xdr:col>81</xdr:col>
      <xdr:colOff>101600</xdr:colOff>
      <xdr:row>57</xdr:row>
      <xdr:rowOff>16307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7434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8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74776</xdr:rowOff>
    </xdr:from>
    <xdr:to>
      <xdr:col>76</xdr:col>
      <xdr:colOff>165100</xdr:colOff>
      <xdr:row>57</xdr:row>
      <xdr:rowOff>4926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7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167503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6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59410</xdr:rowOff>
    </xdr:from>
    <xdr:to>
      <xdr:col>72</xdr:col>
      <xdr:colOff>38100</xdr:colOff>
      <xdr:row>54</xdr:row>
      <xdr:rowOff>161010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3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6087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09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81781</xdr:rowOff>
    </xdr:from>
    <xdr:to>
      <xdr:col>67</xdr:col>
      <xdr:colOff>101600</xdr:colOff>
      <xdr:row>50</xdr:row>
      <xdr:rowOff>11931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848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28458</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14795" y="825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21072</xdr:rowOff>
    </xdr:from>
    <xdr:to>
      <xdr:col>72</xdr:col>
      <xdr:colOff>38100</xdr:colOff>
      <xdr:row>79</xdr:row>
      <xdr:rowOff>122672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139199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15013</xdr:rowOff>
    </xdr:from>
    <xdr:to>
      <xdr:col>67</xdr:col>
      <xdr:colOff>101600</xdr:colOff>
      <xdr:row>79</xdr:row>
      <xdr:rowOff>116613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133140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4369</xdr:rowOff>
    </xdr:from>
    <xdr:to>
      <xdr:col>85</xdr:col>
      <xdr:colOff>127000</xdr:colOff>
      <xdr:row>94</xdr:row>
      <xdr:rowOff>11094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120669"/>
          <a:ext cx="8382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7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11094</xdr:rowOff>
    </xdr:from>
    <xdr:to>
      <xdr:col>81</xdr:col>
      <xdr:colOff>50800</xdr:colOff>
      <xdr:row>94</xdr:row>
      <xdr:rowOff>83102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127394"/>
          <a:ext cx="889000" cy="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93882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83102</xdr:rowOff>
    </xdr:from>
    <xdr:to>
      <xdr:col>76</xdr:col>
      <xdr:colOff>114300</xdr:colOff>
      <xdr:row>94</xdr:row>
      <xdr:rowOff>137567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199402"/>
          <a:ext cx="889000" cy="5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123429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137567</xdr:rowOff>
    </xdr:from>
    <xdr:to>
      <xdr:col>71</xdr:col>
      <xdr:colOff>177800</xdr:colOff>
      <xdr:row>95</xdr:row>
      <xdr:rowOff>18523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253867"/>
          <a:ext cx="889000" cy="5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84767</xdr:rowOff>
    </xdr:from>
    <xdr:to>
      <xdr:col>72</xdr:col>
      <xdr:colOff>38100</xdr:colOff>
      <xdr:row>96</xdr:row>
      <xdr:rowOff>14917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6044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6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76118</xdr:rowOff>
    </xdr:from>
    <xdr:to>
      <xdr:col>67</xdr:col>
      <xdr:colOff>101600</xdr:colOff>
      <xdr:row>96</xdr:row>
      <xdr:rowOff>6268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168845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5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125019</xdr:rowOff>
    </xdr:from>
    <xdr:to>
      <xdr:col>85</xdr:col>
      <xdr:colOff>177800</xdr:colOff>
      <xdr:row>94</xdr:row>
      <xdr:rowOff>55169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06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147896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92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131744</xdr:rowOff>
    </xdr:from>
    <xdr:to>
      <xdr:col>81</xdr:col>
      <xdr:colOff>101600</xdr:colOff>
      <xdr:row>94</xdr:row>
      <xdr:rowOff>61894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0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78421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85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32302</xdr:rowOff>
    </xdr:from>
    <xdr:to>
      <xdr:col>76</xdr:col>
      <xdr:colOff>165100</xdr:colOff>
      <xdr:row>94</xdr:row>
      <xdr:rowOff>133902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14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150429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9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86767</xdr:rowOff>
    </xdr:from>
    <xdr:to>
      <xdr:col>72</xdr:col>
      <xdr:colOff>38100</xdr:colOff>
      <xdr:row>95</xdr:row>
      <xdr:rowOff>16917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2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33444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97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139173</xdr:rowOff>
    </xdr:from>
    <xdr:to>
      <xdr:col>67</xdr:col>
      <xdr:colOff>101600</xdr:colOff>
      <xdr:row>95</xdr:row>
      <xdr:rowOff>69323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25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85850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0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158750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6330950"/>
          <a:ext cx="1269" cy="400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80027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66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105427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61061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36</xdr:row>
      <xdr:rowOff>158750</xdr:rowOff>
    </xdr:from>
    <xdr:to>
      <xdr:col>116</xdr:col>
      <xdr:colOff>152400</xdr:colOff>
      <xdr:row>36</xdr:row>
      <xdr:rowOff>158750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330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168927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12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146050</xdr:rowOff>
    </xdr:from>
    <xdr:to>
      <xdr:col>116</xdr:col>
      <xdr:colOff>114300</xdr:colOff>
      <xdr:row>39</xdr:row>
      <xdr:rowOff>76200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146050</xdr:rowOff>
    </xdr:from>
    <xdr:to>
      <xdr:col>112</xdr:col>
      <xdr:colOff>38100</xdr:colOff>
      <xdr:row>35</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97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750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127000</xdr:rowOff>
    </xdr:from>
    <xdr:to>
      <xdr:col>107</xdr:col>
      <xdr:colOff>101600</xdr:colOff>
      <xdr:row>39</xdr:row>
      <xdr:rowOff>57150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73677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146050</xdr:rowOff>
    </xdr:from>
    <xdr:to>
      <xdr:col>102</xdr:col>
      <xdr:colOff>165100</xdr:colOff>
      <xdr:row>35</xdr:row>
      <xdr:rowOff>76200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597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33</xdr:row>
      <xdr:rowOff>92727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5750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165100</xdr:rowOff>
    </xdr:from>
    <xdr:to>
      <xdr:col>98</xdr:col>
      <xdr:colOff>38100</xdr:colOff>
      <xdr:row>30</xdr:row>
      <xdr:rowOff>95250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111777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12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124477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39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総務費は普通建設事業費、積立金が減額したことにより、</a:t>
          </a:r>
          <a:r>
            <a:rPr kumimoji="1" lang="en-US" altLang="ja-JP" sz="1300">
              <a:latin typeface="ＭＳ Ｐゴシック" panose="020B0600070205080204" pitchFamily="50" charset="-128"/>
              <a:ea typeface="ＭＳ Ｐゴシック" panose="020B0600070205080204" pitchFamily="50" charset="-128"/>
            </a:rPr>
            <a:t>10,734</a:t>
          </a:r>
          <a:r>
            <a:rPr kumimoji="1" lang="ja-JP" altLang="en-US" sz="1300">
              <a:latin typeface="ＭＳ Ｐゴシック" panose="020B0600070205080204" pitchFamily="50" charset="-128"/>
              <a:ea typeface="ＭＳ Ｐゴシック" panose="020B0600070205080204" pitchFamily="50" charset="-128"/>
            </a:rPr>
            <a:t>円の減少となった。民生費は扶助費、普通建設事業費が増額となり、</a:t>
          </a:r>
          <a:r>
            <a:rPr kumimoji="1" lang="en-US" altLang="ja-JP" sz="1300">
              <a:latin typeface="ＭＳ Ｐゴシック" panose="020B0600070205080204" pitchFamily="50" charset="-128"/>
              <a:ea typeface="ＭＳ Ｐゴシック" panose="020B0600070205080204" pitchFamily="50" charset="-128"/>
            </a:rPr>
            <a:t>8,968</a:t>
          </a:r>
          <a:r>
            <a:rPr kumimoji="1" lang="ja-JP" altLang="en-US" sz="1300">
              <a:latin typeface="ＭＳ Ｐゴシック" panose="020B0600070205080204" pitchFamily="50" charset="-128"/>
              <a:ea typeface="ＭＳ Ｐゴシック" panose="020B0600070205080204" pitchFamily="50" charset="-128"/>
            </a:rPr>
            <a:t>円の増加となった。衛生費は物件費、補助費が減額したことにより</a:t>
          </a:r>
          <a:r>
            <a:rPr kumimoji="1" lang="en-US" altLang="ja-JP" sz="1300">
              <a:latin typeface="ＭＳ Ｐゴシック" panose="020B0600070205080204" pitchFamily="50" charset="-128"/>
              <a:ea typeface="ＭＳ Ｐゴシック" panose="020B0600070205080204" pitchFamily="50" charset="-128"/>
            </a:rPr>
            <a:t>5,790</a:t>
          </a:r>
          <a:r>
            <a:rPr kumimoji="1" lang="ja-JP" altLang="en-US" sz="1300">
              <a:latin typeface="ＭＳ Ｐゴシック" panose="020B0600070205080204" pitchFamily="50" charset="-128"/>
              <a:ea typeface="ＭＳ Ｐゴシック" panose="020B0600070205080204" pitchFamily="50" charset="-128"/>
            </a:rPr>
            <a:t>円の減少となった。農林水産業費は物件費、普通建設事業費及び繰出金の減額により</a:t>
          </a:r>
          <a:r>
            <a:rPr kumimoji="1" lang="en-US" altLang="ja-JP" sz="1300">
              <a:latin typeface="ＭＳ Ｐゴシック" panose="020B0600070205080204" pitchFamily="50" charset="-128"/>
              <a:ea typeface="ＭＳ Ｐゴシック" panose="020B0600070205080204" pitchFamily="50" charset="-128"/>
            </a:rPr>
            <a:t>9,051</a:t>
          </a:r>
          <a:r>
            <a:rPr kumimoji="1" lang="ja-JP" altLang="en-US" sz="1300">
              <a:latin typeface="ＭＳ Ｐゴシック" panose="020B0600070205080204" pitchFamily="50" charset="-128"/>
              <a:ea typeface="ＭＳ Ｐゴシック" panose="020B0600070205080204" pitchFamily="50" charset="-128"/>
            </a:rPr>
            <a:t>円の減少となった。商工費は補助費、貸付金の減額により、</a:t>
          </a:r>
          <a:r>
            <a:rPr kumimoji="1" lang="en-US" altLang="ja-JP" sz="1300">
              <a:latin typeface="ＭＳ Ｐゴシック" panose="020B0600070205080204" pitchFamily="50" charset="-128"/>
              <a:ea typeface="ＭＳ Ｐゴシック" panose="020B0600070205080204" pitchFamily="50" charset="-128"/>
            </a:rPr>
            <a:t>10,322</a:t>
          </a:r>
          <a:r>
            <a:rPr kumimoji="1" lang="ja-JP" altLang="en-US" sz="1300">
              <a:latin typeface="ＭＳ Ｐゴシック" panose="020B0600070205080204" pitchFamily="50" charset="-128"/>
              <a:ea typeface="ＭＳ Ｐゴシック" panose="020B0600070205080204" pitchFamily="50" charset="-128"/>
            </a:rPr>
            <a:t>円の減少となった。土木費は補助費、普通建設事業費の増額により</a:t>
          </a:r>
          <a:r>
            <a:rPr kumimoji="1" lang="en-US" altLang="ja-JP" sz="1300">
              <a:latin typeface="ＭＳ Ｐゴシック" panose="020B0600070205080204" pitchFamily="50" charset="-128"/>
              <a:ea typeface="ＭＳ Ｐゴシック" panose="020B0600070205080204" pitchFamily="50" charset="-128"/>
            </a:rPr>
            <a:t>11,225</a:t>
          </a:r>
          <a:r>
            <a:rPr kumimoji="1" lang="ja-JP" altLang="en-US" sz="1300">
              <a:latin typeface="ＭＳ Ｐゴシック" panose="020B0600070205080204" pitchFamily="50" charset="-128"/>
              <a:ea typeface="ＭＳ Ｐゴシック" panose="020B0600070205080204" pitchFamily="50" charset="-128"/>
            </a:rPr>
            <a:t>円の増加となった。教育費は普通建設事業費が大幅に増額となったため、</a:t>
          </a:r>
          <a:r>
            <a:rPr kumimoji="1" lang="en-US" altLang="ja-JP" sz="1300">
              <a:latin typeface="ＭＳ Ｐゴシック" panose="020B0600070205080204" pitchFamily="50" charset="-128"/>
              <a:ea typeface="ＭＳ Ｐゴシック" panose="020B0600070205080204" pitchFamily="50" charset="-128"/>
            </a:rPr>
            <a:t>75,091</a:t>
          </a:r>
          <a:r>
            <a:rPr kumimoji="1" lang="ja-JP" altLang="en-US" sz="1300">
              <a:latin typeface="ＭＳ Ｐゴシック" panose="020B0600070205080204" pitchFamily="50" charset="-128"/>
              <a:ea typeface="ＭＳ Ｐゴシック" panose="020B0600070205080204" pitchFamily="50" charset="-128"/>
            </a:rPr>
            <a:t>円の増加となった。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も積立により財政調整基金が増加した。近年は継続して残高が増加しているものの、今後新小学校建設等の大規模事業により基金の取崩が見込まれ、非常に厳しい財政状況となっている。財政健全化プランに基づき、適切な財政運営に努めた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また実質単年度収支は引き続き黒字となった。今後も黒字を維持できるよう、コストの抑制を図りたい。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一般会計は標準財政規模比で</a:t>
          </a:r>
          <a:r>
            <a:rPr kumimoji="1" lang="en-US" altLang="ja-JP" sz="1400">
              <a:latin typeface="ＭＳ ゴシック" pitchFamily="49" charset="-128"/>
              <a:ea typeface="ＭＳ ゴシック" pitchFamily="49" charset="-128"/>
            </a:rPr>
            <a:t>9.41%</a:t>
          </a:r>
          <a:r>
            <a:rPr kumimoji="1" lang="ja-JP" altLang="en-US" sz="1400">
              <a:latin typeface="ＭＳ ゴシック" pitchFamily="49" charset="-128"/>
              <a:ea typeface="ＭＳ ゴシック" pitchFamily="49" charset="-128"/>
            </a:rPr>
            <a:t>の黒字となった。前年度と比較すると減少となった。近年公債費等の増加により経常収支比率が</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％を超え、財政の硬直化が進み非常に厳しい状況に直面している。事業見直し等による徹底したコストの抑制に努め、各会計で黒字を維持できるよう適切な財政運営を推進する。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395" t="s">
        <v>76</v>
      </c>
      <c r="C1" s="395"/>
      <c r="D1" s="395"/>
      <c r="E1" s="395"/>
      <c r="F1" s="395"/>
      <c r="G1" s="395"/>
      <c r="H1" s="395"/>
      <c r="I1" s="395"/>
      <c r="J1" s="395"/>
      <c r="K1" s="395"/>
      <c r="L1" s="395"/>
      <c r="M1" s="395"/>
      <c r="N1" s="395"/>
      <c r="O1" s="395"/>
      <c r="P1" s="395"/>
      <c r="Q1" s="395"/>
      <c r="R1" s="395"/>
      <c r="S1" s="395"/>
      <c r="T1" s="395"/>
      <c r="U1" s="395"/>
      <c r="V1" s="395"/>
      <c r="W1" s="395"/>
      <c r="X1" s="395"/>
      <c r="Y1" s="395"/>
      <c r="Z1" s="395"/>
      <c r="AA1" s="395"/>
      <c r="AB1" s="395"/>
      <c r="AC1" s="395"/>
      <c r="AD1" s="395"/>
      <c r="AE1" s="395"/>
      <c r="AF1" s="395"/>
      <c r="AG1" s="395"/>
      <c r="AH1" s="395"/>
      <c r="AI1" s="395"/>
      <c r="AJ1" s="395"/>
      <c r="AK1" s="395"/>
      <c r="AL1" s="395"/>
      <c r="AM1" s="395"/>
      <c r="AN1" s="395"/>
      <c r="AO1" s="395"/>
      <c r="AP1" s="395"/>
      <c r="AQ1" s="395"/>
      <c r="AR1" s="395"/>
      <c r="AS1" s="395"/>
      <c r="AT1" s="395"/>
      <c r="AU1" s="395"/>
      <c r="AV1" s="395"/>
      <c r="AW1" s="395"/>
      <c r="AX1" s="395"/>
      <c r="AY1" s="395"/>
      <c r="AZ1" s="395"/>
      <c r="BA1" s="395"/>
      <c r="BB1" s="395"/>
      <c r="BC1" s="395"/>
      <c r="BD1" s="395"/>
      <c r="BE1" s="395"/>
      <c r="BF1" s="395"/>
      <c r="BG1" s="395"/>
      <c r="BH1" s="395"/>
      <c r="BI1" s="395"/>
      <c r="BJ1" s="395"/>
      <c r="BK1" s="395"/>
      <c r="BL1" s="395"/>
      <c r="BM1" s="395"/>
      <c r="BN1" s="395"/>
      <c r="BO1" s="395"/>
      <c r="BP1" s="395"/>
      <c r="BQ1" s="395"/>
      <c r="BR1" s="395"/>
      <c r="BS1" s="395"/>
      <c r="BT1" s="395"/>
      <c r="BU1" s="395"/>
      <c r="BV1" s="395"/>
      <c r="BW1" s="395"/>
      <c r="BX1" s="395"/>
      <c r="BY1" s="395"/>
      <c r="BZ1" s="395"/>
      <c r="CA1" s="395"/>
      <c r="CB1" s="395"/>
      <c r="CC1" s="395"/>
      <c r="CD1" s="395"/>
      <c r="CE1" s="395"/>
      <c r="CF1" s="395"/>
      <c r="CG1" s="395"/>
      <c r="CH1" s="395"/>
      <c r="CI1" s="395"/>
      <c r="CJ1" s="395"/>
      <c r="CK1" s="395"/>
      <c r="CL1" s="395"/>
      <c r="CM1" s="395"/>
      <c r="CN1" s="395"/>
      <c r="CO1" s="395"/>
      <c r="CP1" s="395"/>
      <c r="CQ1" s="395"/>
      <c r="CR1" s="395"/>
      <c r="CS1" s="395"/>
      <c r="CT1" s="395"/>
      <c r="CU1" s="395"/>
      <c r="CV1" s="395"/>
      <c r="CW1" s="395"/>
      <c r="CX1" s="395"/>
      <c r="CY1" s="395"/>
      <c r="CZ1" s="395"/>
      <c r="DA1" s="395"/>
      <c r="DB1" s="395"/>
      <c r="DC1" s="395"/>
      <c r="DD1" s="395"/>
      <c r="DE1" s="395"/>
      <c r="DF1" s="395"/>
      <c r="DG1" s="395"/>
      <c r="DH1" s="395"/>
      <c r="DI1" s="395"/>
      <c r="DJ1" s="175"/>
      <c r="DK1" s="175"/>
      <c r="DL1" s="175"/>
      <c r="DM1" s="175"/>
      <c r="DN1" s="175"/>
      <c r="DO1" s="175"/>
    </row>
    <row r="2" spans="1:119" ht="24" thickBot="1" x14ac:dyDescent="0.25">
      <c r="B2" s="176" t="s">
        <v>77</v>
      </c>
      <c r="C2" s="176"/>
      <c r="D2" s="177"/>
    </row>
    <row r="3" spans="1:119" ht="18.75" customHeight="1" thickBot="1" x14ac:dyDescent="0.25">
      <c r="A3" s="175"/>
      <c r="B3" s="396" t="s">
        <v>78</v>
      </c>
      <c r="C3" s="397"/>
      <c r="D3" s="397"/>
      <c r="E3" s="398"/>
      <c r="F3" s="398"/>
      <c r="G3" s="398"/>
      <c r="H3" s="398"/>
      <c r="I3" s="398"/>
      <c r="J3" s="398"/>
      <c r="K3" s="398"/>
      <c r="L3" s="398" t="s">
        <v>79</v>
      </c>
      <c r="M3" s="398"/>
      <c r="N3" s="398"/>
      <c r="O3" s="398"/>
      <c r="P3" s="398"/>
      <c r="Q3" s="398"/>
      <c r="R3" s="405"/>
      <c r="S3" s="405"/>
      <c r="T3" s="405"/>
      <c r="U3" s="405"/>
      <c r="V3" s="406"/>
      <c r="W3" s="380" t="s">
        <v>80</v>
      </c>
      <c r="X3" s="381"/>
      <c r="Y3" s="381"/>
      <c r="Z3" s="381"/>
      <c r="AA3" s="381"/>
      <c r="AB3" s="397"/>
      <c r="AC3" s="405" t="s">
        <v>81</v>
      </c>
      <c r="AD3" s="381"/>
      <c r="AE3" s="381"/>
      <c r="AF3" s="381"/>
      <c r="AG3" s="381"/>
      <c r="AH3" s="381"/>
      <c r="AI3" s="381"/>
      <c r="AJ3" s="381"/>
      <c r="AK3" s="381"/>
      <c r="AL3" s="382"/>
      <c r="AM3" s="380" t="s">
        <v>82</v>
      </c>
      <c r="AN3" s="381"/>
      <c r="AO3" s="381"/>
      <c r="AP3" s="381"/>
      <c r="AQ3" s="381"/>
      <c r="AR3" s="381"/>
      <c r="AS3" s="381"/>
      <c r="AT3" s="381"/>
      <c r="AU3" s="381"/>
      <c r="AV3" s="381"/>
      <c r="AW3" s="381"/>
      <c r="AX3" s="382"/>
      <c r="AY3" s="417" t="s">
        <v>1</v>
      </c>
      <c r="AZ3" s="418"/>
      <c r="BA3" s="418"/>
      <c r="BB3" s="418"/>
      <c r="BC3" s="418"/>
      <c r="BD3" s="418"/>
      <c r="BE3" s="418"/>
      <c r="BF3" s="418"/>
      <c r="BG3" s="418"/>
      <c r="BH3" s="418"/>
      <c r="BI3" s="418"/>
      <c r="BJ3" s="418"/>
      <c r="BK3" s="418"/>
      <c r="BL3" s="418"/>
      <c r="BM3" s="419"/>
      <c r="BN3" s="380" t="s">
        <v>83</v>
      </c>
      <c r="BO3" s="381"/>
      <c r="BP3" s="381"/>
      <c r="BQ3" s="381"/>
      <c r="BR3" s="381"/>
      <c r="BS3" s="381"/>
      <c r="BT3" s="381"/>
      <c r="BU3" s="382"/>
      <c r="BV3" s="380" t="s">
        <v>84</v>
      </c>
      <c r="BW3" s="381"/>
      <c r="BX3" s="381"/>
      <c r="BY3" s="381"/>
      <c r="BZ3" s="381"/>
      <c r="CA3" s="381"/>
      <c r="CB3" s="381"/>
      <c r="CC3" s="382"/>
      <c r="CD3" s="417" t="s">
        <v>1</v>
      </c>
      <c r="CE3" s="418"/>
      <c r="CF3" s="418"/>
      <c r="CG3" s="418"/>
      <c r="CH3" s="418"/>
      <c r="CI3" s="418"/>
      <c r="CJ3" s="418"/>
      <c r="CK3" s="418"/>
      <c r="CL3" s="418"/>
      <c r="CM3" s="418"/>
      <c r="CN3" s="418"/>
      <c r="CO3" s="418"/>
      <c r="CP3" s="418"/>
      <c r="CQ3" s="418"/>
      <c r="CR3" s="418"/>
      <c r="CS3" s="419"/>
      <c r="CT3" s="380" t="s">
        <v>85</v>
      </c>
      <c r="CU3" s="381"/>
      <c r="CV3" s="381"/>
      <c r="CW3" s="381"/>
      <c r="CX3" s="381"/>
      <c r="CY3" s="381"/>
      <c r="CZ3" s="381"/>
      <c r="DA3" s="382"/>
      <c r="DB3" s="380" t="s">
        <v>86</v>
      </c>
      <c r="DC3" s="381"/>
      <c r="DD3" s="381"/>
      <c r="DE3" s="381"/>
      <c r="DF3" s="381"/>
      <c r="DG3" s="381"/>
      <c r="DH3" s="381"/>
      <c r="DI3" s="382"/>
    </row>
    <row r="4" spans="1:119" ht="18.75" customHeight="1" x14ac:dyDescent="0.2">
      <c r="A4" s="175"/>
      <c r="B4" s="399"/>
      <c r="C4" s="400"/>
      <c r="D4" s="400"/>
      <c r="E4" s="401"/>
      <c r="F4" s="401"/>
      <c r="G4" s="401"/>
      <c r="H4" s="401"/>
      <c r="I4" s="401"/>
      <c r="J4" s="401"/>
      <c r="K4" s="401"/>
      <c r="L4" s="401"/>
      <c r="M4" s="401"/>
      <c r="N4" s="401"/>
      <c r="O4" s="401"/>
      <c r="P4" s="401"/>
      <c r="Q4" s="401"/>
      <c r="R4" s="407"/>
      <c r="S4" s="407"/>
      <c r="T4" s="407"/>
      <c r="U4" s="407"/>
      <c r="V4" s="408"/>
      <c r="W4" s="411"/>
      <c r="X4" s="412"/>
      <c r="Y4" s="412"/>
      <c r="Z4" s="412"/>
      <c r="AA4" s="412"/>
      <c r="AB4" s="400"/>
      <c r="AC4" s="407"/>
      <c r="AD4" s="412"/>
      <c r="AE4" s="412"/>
      <c r="AF4" s="412"/>
      <c r="AG4" s="412"/>
      <c r="AH4" s="412"/>
      <c r="AI4" s="412"/>
      <c r="AJ4" s="412"/>
      <c r="AK4" s="412"/>
      <c r="AL4" s="415"/>
      <c r="AM4" s="413"/>
      <c r="AN4" s="414"/>
      <c r="AO4" s="414"/>
      <c r="AP4" s="414"/>
      <c r="AQ4" s="414"/>
      <c r="AR4" s="414"/>
      <c r="AS4" s="414"/>
      <c r="AT4" s="414"/>
      <c r="AU4" s="414"/>
      <c r="AV4" s="414"/>
      <c r="AW4" s="414"/>
      <c r="AX4" s="416"/>
      <c r="AY4" s="383" t="s">
        <v>87</v>
      </c>
      <c r="AZ4" s="384"/>
      <c r="BA4" s="384"/>
      <c r="BB4" s="384"/>
      <c r="BC4" s="384"/>
      <c r="BD4" s="384"/>
      <c r="BE4" s="384"/>
      <c r="BF4" s="384"/>
      <c r="BG4" s="384"/>
      <c r="BH4" s="384"/>
      <c r="BI4" s="384"/>
      <c r="BJ4" s="384"/>
      <c r="BK4" s="384"/>
      <c r="BL4" s="384"/>
      <c r="BM4" s="385"/>
      <c r="BN4" s="386">
        <v>14558542</v>
      </c>
      <c r="BO4" s="387"/>
      <c r="BP4" s="387"/>
      <c r="BQ4" s="387"/>
      <c r="BR4" s="387"/>
      <c r="BS4" s="387"/>
      <c r="BT4" s="387"/>
      <c r="BU4" s="388"/>
      <c r="BV4" s="386">
        <v>13166385</v>
      </c>
      <c r="BW4" s="387"/>
      <c r="BX4" s="387"/>
      <c r="BY4" s="387"/>
      <c r="BZ4" s="387"/>
      <c r="CA4" s="387"/>
      <c r="CB4" s="387"/>
      <c r="CC4" s="388"/>
      <c r="CD4" s="389" t="s">
        <v>88</v>
      </c>
      <c r="CE4" s="390"/>
      <c r="CF4" s="390"/>
      <c r="CG4" s="390"/>
      <c r="CH4" s="390"/>
      <c r="CI4" s="390"/>
      <c r="CJ4" s="390"/>
      <c r="CK4" s="390"/>
      <c r="CL4" s="390"/>
      <c r="CM4" s="390"/>
      <c r="CN4" s="390"/>
      <c r="CO4" s="390"/>
      <c r="CP4" s="390"/>
      <c r="CQ4" s="390"/>
      <c r="CR4" s="390"/>
      <c r="CS4" s="391"/>
      <c r="CT4" s="392">
        <v>10</v>
      </c>
      <c r="CU4" s="393"/>
      <c r="CV4" s="393"/>
      <c r="CW4" s="393"/>
      <c r="CX4" s="393"/>
      <c r="CY4" s="393"/>
      <c r="CZ4" s="393"/>
      <c r="DA4" s="394"/>
      <c r="DB4" s="392">
        <v>11</v>
      </c>
      <c r="DC4" s="393"/>
      <c r="DD4" s="393"/>
      <c r="DE4" s="393"/>
      <c r="DF4" s="393"/>
      <c r="DG4" s="393"/>
      <c r="DH4" s="393"/>
      <c r="DI4" s="394"/>
    </row>
    <row r="5" spans="1:119" ht="18.75" customHeight="1" x14ac:dyDescent="0.2">
      <c r="A5" s="175"/>
      <c r="B5" s="402"/>
      <c r="C5" s="403"/>
      <c r="D5" s="403"/>
      <c r="E5" s="404"/>
      <c r="F5" s="404"/>
      <c r="G5" s="404"/>
      <c r="H5" s="404"/>
      <c r="I5" s="404"/>
      <c r="J5" s="404"/>
      <c r="K5" s="404"/>
      <c r="L5" s="404"/>
      <c r="M5" s="404"/>
      <c r="N5" s="404"/>
      <c r="O5" s="404"/>
      <c r="P5" s="404"/>
      <c r="Q5" s="404"/>
      <c r="R5" s="409"/>
      <c r="S5" s="409"/>
      <c r="T5" s="409"/>
      <c r="U5" s="409"/>
      <c r="V5" s="410"/>
      <c r="W5" s="413"/>
      <c r="X5" s="414"/>
      <c r="Y5" s="414"/>
      <c r="Z5" s="414"/>
      <c r="AA5" s="414"/>
      <c r="AB5" s="403"/>
      <c r="AC5" s="409"/>
      <c r="AD5" s="414"/>
      <c r="AE5" s="414"/>
      <c r="AF5" s="414"/>
      <c r="AG5" s="414"/>
      <c r="AH5" s="414"/>
      <c r="AI5" s="414"/>
      <c r="AJ5" s="414"/>
      <c r="AK5" s="414"/>
      <c r="AL5" s="416"/>
      <c r="AM5" s="452" t="s">
        <v>89</v>
      </c>
      <c r="AN5" s="453"/>
      <c r="AO5" s="453"/>
      <c r="AP5" s="453"/>
      <c r="AQ5" s="453"/>
      <c r="AR5" s="453"/>
      <c r="AS5" s="453"/>
      <c r="AT5" s="454"/>
      <c r="AU5" s="455" t="s">
        <v>90</v>
      </c>
      <c r="AV5" s="456"/>
      <c r="AW5" s="456"/>
      <c r="AX5" s="456"/>
      <c r="AY5" s="457" t="s">
        <v>91</v>
      </c>
      <c r="AZ5" s="458"/>
      <c r="BA5" s="458"/>
      <c r="BB5" s="458"/>
      <c r="BC5" s="458"/>
      <c r="BD5" s="458"/>
      <c r="BE5" s="458"/>
      <c r="BF5" s="458"/>
      <c r="BG5" s="458"/>
      <c r="BH5" s="458"/>
      <c r="BI5" s="458"/>
      <c r="BJ5" s="458"/>
      <c r="BK5" s="458"/>
      <c r="BL5" s="458"/>
      <c r="BM5" s="459"/>
      <c r="BN5" s="423">
        <v>13796372</v>
      </c>
      <c r="BO5" s="424"/>
      <c r="BP5" s="424"/>
      <c r="BQ5" s="424"/>
      <c r="BR5" s="424"/>
      <c r="BS5" s="424"/>
      <c r="BT5" s="424"/>
      <c r="BU5" s="425"/>
      <c r="BV5" s="423">
        <v>12467687</v>
      </c>
      <c r="BW5" s="424"/>
      <c r="BX5" s="424"/>
      <c r="BY5" s="424"/>
      <c r="BZ5" s="424"/>
      <c r="CA5" s="424"/>
      <c r="CB5" s="424"/>
      <c r="CC5" s="425"/>
      <c r="CD5" s="426" t="s">
        <v>92</v>
      </c>
      <c r="CE5" s="427"/>
      <c r="CF5" s="427"/>
      <c r="CG5" s="427"/>
      <c r="CH5" s="427"/>
      <c r="CI5" s="427"/>
      <c r="CJ5" s="427"/>
      <c r="CK5" s="427"/>
      <c r="CL5" s="427"/>
      <c r="CM5" s="427"/>
      <c r="CN5" s="427"/>
      <c r="CO5" s="427"/>
      <c r="CP5" s="427"/>
      <c r="CQ5" s="427"/>
      <c r="CR5" s="427"/>
      <c r="CS5" s="428"/>
      <c r="CT5" s="420">
        <v>101.4</v>
      </c>
      <c r="CU5" s="421"/>
      <c r="CV5" s="421"/>
      <c r="CW5" s="421"/>
      <c r="CX5" s="421"/>
      <c r="CY5" s="421"/>
      <c r="CZ5" s="421"/>
      <c r="DA5" s="422"/>
      <c r="DB5" s="420">
        <v>89.3</v>
      </c>
      <c r="DC5" s="421"/>
      <c r="DD5" s="421"/>
      <c r="DE5" s="421"/>
      <c r="DF5" s="421"/>
      <c r="DG5" s="421"/>
      <c r="DH5" s="421"/>
      <c r="DI5" s="422"/>
    </row>
    <row r="6" spans="1:119" ht="18.75" customHeight="1" x14ac:dyDescent="0.2">
      <c r="A6" s="175"/>
      <c r="B6" s="429" t="s">
        <v>93</v>
      </c>
      <c r="C6" s="430"/>
      <c r="D6" s="430"/>
      <c r="E6" s="431"/>
      <c r="F6" s="431"/>
      <c r="G6" s="431"/>
      <c r="H6" s="431"/>
      <c r="I6" s="431"/>
      <c r="J6" s="431"/>
      <c r="K6" s="431"/>
      <c r="L6" s="431" t="s">
        <v>94</v>
      </c>
      <c r="M6" s="431"/>
      <c r="N6" s="431"/>
      <c r="O6" s="431"/>
      <c r="P6" s="431"/>
      <c r="Q6" s="431"/>
      <c r="R6" s="435"/>
      <c r="S6" s="435"/>
      <c r="T6" s="435"/>
      <c r="U6" s="435"/>
      <c r="V6" s="436"/>
      <c r="W6" s="439" t="s">
        <v>95</v>
      </c>
      <c r="X6" s="440"/>
      <c r="Y6" s="440"/>
      <c r="Z6" s="440"/>
      <c r="AA6" s="440"/>
      <c r="AB6" s="430"/>
      <c r="AC6" s="443" t="s">
        <v>96</v>
      </c>
      <c r="AD6" s="444"/>
      <c r="AE6" s="444"/>
      <c r="AF6" s="444"/>
      <c r="AG6" s="444"/>
      <c r="AH6" s="444"/>
      <c r="AI6" s="444"/>
      <c r="AJ6" s="444"/>
      <c r="AK6" s="444"/>
      <c r="AL6" s="445"/>
      <c r="AM6" s="452" t="s">
        <v>97</v>
      </c>
      <c r="AN6" s="453"/>
      <c r="AO6" s="453"/>
      <c r="AP6" s="453"/>
      <c r="AQ6" s="453"/>
      <c r="AR6" s="453"/>
      <c r="AS6" s="453"/>
      <c r="AT6" s="454"/>
      <c r="AU6" s="455" t="s">
        <v>90</v>
      </c>
      <c r="AV6" s="456"/>
      <c r="AW6" s="456"/>
      <c r="AX6" s="456"/>
      <c r="AY6" s="457" t="s">
        <v>98</v>
      </c>
      <c r="AZ6" s="458"/>
      <c r="BA6" s="458"/>
      <c r="BB6" s="458"/>
      <c r="BC6" s="458"/>
      <c r="BD6" s="458"/>
      <c r="BE6" s="458"/>
      <c r="BF6" s="458"/>
      <c r="BG6" s="458"/>
      <c r="BH6" s="458"/>
      <c r="BI6" s="458"/>
      <c r="BJ6" s="458"/>
      <c r="BK6" s="458"/>
      <c r="BL6" s="458"/>
      <c r="BM6" s="459"/>
      <c r="BN6" s="423">
        <v>762170</v>
      </c>
      <c r="BO6" s="424"/>
      <c r="BP6" s="424"/>
      <c r="BQ6" s="424"/>
      <c r="BR6" s="424"/>
      <c r="BS6" s="424"/>
      <c r="BT6" s="424"/>
      <c r="BU6" s="425"/>
      <c r="BV6" s="423">
        <v>698698</v>
      </c>
      <c r="BW6" s="424"/>
      <c r="BX6" s="424"/>
      <c r="BY6" s="424"/>
      <c r="BZ6" s="424"/>
      <c r="CA6" s="424"/>
      <c r="CB6" s="424"/>
      <c r="CC6" s="425"/>
      <c r="CD6" s="426" t="s">
        <v>99</v>
      </c>
      <c r="CE6" s="427"/>
      <c r="CF6" s="427"/>
      <c r="CG6" s="427"/>
      <c r="CH6" s="427"/>
      <c r="CI6" s="427"/>
      <c r="CJ6" s="427"/>
      <c r="CK6" s="427"/>
      <c r="CL6" s="427"/>
      <c r="CM6" s="427"/>
      <c r="CN6" s="427"/>
      <c r="CO6" s="427"/>
      <c r="CP6" s="427"/>
      <c r="CQ6" s="427"/>
      <c r="CR6" s="427"/>
      <c r="CS6" s="428"/>
      <c r="CT6" s="460">
        <v>101.4</v>
      </c>
      <c r="CU6" s="461"/>
      <c r="CV6" s="461"/>
      <c r="CW6" s="461"/>
      <c r="CX6" s="461"/>
      <c r="CY6" s="461"/>
      <c r="CZ6" s="461"/>
      <c r="DA6" s="462"/>
      <c r="DB6" s="460">
        <v>90.9</v>
      </c>
      <c r="DC6" s="461"/>
      <c r="DD6" s="461"/>
      <c r="DE6" s="461"/>
      <c r="DF6" s="461"/>
      <c r="DG6" s="461"/>
      <c r="DH6" s="461"/>
      <c r="DI6" s="462"/>
    </row>
    <row r="7" spans="1:119" ht="18.75" customHeight="1" x14ac:dyDescent="0.2">
      <c r="A7" s="175"/>
      <c r="B7" s="399"/>
      <c r="C7" s="400"/>
      <c r="D7" s="400"/>
      <c r="E7" s="401"/>
      <c r="F7" s="401"/>
      <c r="G7" s="401"/>
      <c r="H7" s="401"/>
      <c r="I7" s="401"/>
      <c r="J7" s="401"/>
      <c r="K7" s="401"/>
      <c r="L7" s="401"/>
      <c r="M7" s="401"/>
      <c r="N7" s="401"/>
      <c r="O7" s="401"/>
      <c r="P7" s="401"/>
      <c r="Q7" s="401"/>
      <c r="R7" s="407"/>
      <c r="S7" s="407"/>
      <c r="T7" s="407"/>
      <c r="U7" s="407"/>
      <c r="V7" s="408"/>
      <c r="W7" s="411"/>
      <c r="X7" s="412"/>
      <c r="Y7" s="412"/>
      <c r="Z7" s="412"/>
      <c r="AA7" s="412"/>
      <c r="AB7" s="400"/>
      <c r="AC7" s="446"/>
      <c r="AD7" s="447"/>
      <c r="AE7" s="447"/>
      <c r="AF7" s="447"/>
      <c r="AG7" s="447"/>
      <c r="AH7" s="447"/>
      <c r="AI7" s="447"/>
      <c r="AJ7" s="447"/>
      <c r="AK7" s="447"/>
      <c r="AL7" s="448"/>
      <c r="AM7" s="452" t="s">
        <v>100</v>
      </c>
      <c r="AN7" s="453"/>
      <c r="AO7" s="453"/>
      <c r="AP7" s="453"/>
      <c r="AQ7" s="453"/>
      <c r="AR7" s="453"/>
      <c r="AS7" s="453"/>
      <c r="AT7" s="454"/>
      <c r="AU7" s="455" t="s">
        <v>90</v>
      </c>
      <c r="AV7" s="456"/>
      <c r="AW7" s="456"/>
      <c r="AX7" s="456"/>
      <c r="AY7" s="457" t="s">
        <v>101</v>
      </c>
      <c r="AZ7" s="458"/>
      <c r="BA7" s="458"/>
      <c r="BB7" s="458"/>
      <c r="BC7" s="458"/>
      <c r="BD7" s="458"/>
      <c r="BE7" s="458"/>
      <c r="BF7" s="458"/>
      <c r="BG7" s="458"/>
      <c r="BH7" s="458"/>
      <c r="BI7" s="458"/>
      <c r="BJ7" s="458"/>
      <c r="BK7" s="458"/>
      <c r="BL7" s="458"/>
      <c r="BM7" s="459"/>
      <c r="BN7" s="423">
        <v>145195</v>
      </c>
      <c r="BO7" s="424"/>
      <c r="BP7" s="424"/>
      <c r="BQ7" s="424"/>
      <c r="BR7" s="424"/>
      <c r="BS7" s="424"/>
      <c r="BT7" s="424"/>
      <c r="BU7" s="425"/>
      <c r="BV7" s="423">
        <v>41583</v>
      </c>
      <c r="BW7" s="424"/>
      <c r="BX7" s="424"/>
      <c r="BY7" s="424"/>
      <c r="BZ7" s="424"/>
      <c r="CA7" s="424"/>
      <c r="CB7" s="424"/>
      <c r="CC7" s="425"/>
      <c r="CD7" s="426" t="s">
        <v>102</v>
      </c>
      <c r="CE7" s="427"/>
      <c r="CF7" s="427"/>
      <c r="CG7" s="427"/>
      <c r="CH7" s="427"/>
      <c r="CI7" s="427"/>
      <c r="CJ7" s="427"/>
      <c r="CK7" s="427"/>
      <c r="CL7" s="427"/>
      <c r="CM7" s="427"/>
      <c r="CN7" s="427"/>
      <c r="CO7" s="427"/>
      <c r="CP7" s="427"/>
      <c r="CQ7" s="427"/>
      <c r="CR7" s="427"/>
      <c r="CS7" s="428"/>
      <c r="CT7" s="423">
        <v>6144197</v>
      </c>
      <c r="CU7" s="424"/>
      <c r="CV7" s="424"/>
      <c r="CW7" s="424"/>
      <c r="CX7" s="424"/>
      <c r="CY7" s="424"/>
      <c r="CZ7" s="424"/>
      <c r="DA7" s="425"/>
      <c r="DB7" s="423">
        <v>5976966</v>
      </c>
      <c r="DC7" s="424"/>
      <c r="DD7" s="424"/>
      <c r="DE7" s="424"/>
      <c r="DF7" s="424"/>
      <c r="DG7" s="424"/>
      <c r="DH7" s="424"/>
      <c r="DI7" s="425"/>
    </row>
    <row r="8" spans="1:119" ht="18.75" customHeight="1" thickBot="1" x14ac:dyDescent="0.25">
      <c r="A8" s="175"/>
      <c r="B8" s="432"/>
      <c r="C8" s="433"/>
      <c r="D8" s="433"/>
      <c r="E8" s="434"/>
      <c r="F8" s="434"/>
      <c r="G8" s="434"/>
      <c r="H8" s="434"/>
      <c r="I8" s="434"/>
      <c r="J8" s="434"/>
      <c r="K8" s="434"/>
      <c r="L8" s="434"/>
      <c r="M8" s="434"/>
      <c r="N8" s="434"/>
      <c r="O8" s="434"/>
      <c r="P8" s="434"/>
      <c r="Q8" s="434"/>
      <c r="R8" s="437"/>
      <c r="S8" s="437"/>
      <c r="T8" s="437"/>
      <c r="U8" s="437"/>
      <c r="V8" s="438"/>
      <c r="W8" s="441"/>
      <c r="X8" s="442"/>
      <c r="Y8" s="442"/>
      <c r="Z8" s="442"/>
      <c r="AA8" s="442"/>
      <c r="AB8" s="433"/>
      <c r="AC8" s="449"/>
      <c r="AD8" s="450"/>
      <c r="AE8" s="450"/>
      <c r="AF8" s="450"/>
      <c r="AG8" s="450"/>
      <c r="AH8" s="450"/>
      <c r="AI8" s="450"/>
      <c r="AJ8" s="450"/>
      <c r="AK8" s="450"/>
      <c r="AL8" s="451"/>
      <c r="AM8" s="452" t="s">
        <v>103</v>
      </c>
      <c r="AN8" s="453"/>
      <c r="AO8" s="453"/>
      <c r="AP8" s="453"/>
      <c r="AQ8" s="453"/>
      <c r="AR8" s="453"/>
      <c r="AS8" s="453"/>
      <c r="AT8" s="454"/>
      <c r="AU8" s="455" t="s">
        <v>90</v>
      </c>
      <c r="AV8" s="456"/>
      <c r="AW8" s="456"/>
      <c r="AX8" s="456"/>
      <c r="AY8" s="457" t="s">
        <v>104</v>
      </c>
      <c r="AZ8" s="458"/>
      <c r="BA8" s="458"/>
      <c r="BB8" s="458"/>
      <c r="BC8" s="458"/>
      <c r="BD8" s="458"/>
      <c r="BE8" s="458"/>
      <c r="BF8" s="458"/>
      <c r="BG8" s="458"/>
      <c r="BH8" s="458"/>
      <c r="BI8" s="458"/>
      <c r="BJ8" s="458"/>
      <c r="BK8" s="458"/>
      <c r="BL8" s="458"/>
      <c r="BM8" s="459"/>
      <c r="BN8" s="423">
        <v>616975</v>
      </c>
      <c r="BO8" s="424"/>
      <c r="BP8" s="424"/>
      <c r="BQ8" s="424"/>
      <c r="BR8" s="424"/>
      <c r="BS8" s="424"/>
      <c r="BT8" s="424"/>
      <c r="BU8" s="425"/>
      <c r="BV8" s="423">
        <v>657115</v>
      </c>
      <c r="BW8" s="424"/>
      <c r="BX8" s="424"/>
      <c r="BY8" s="424"/>
      <c r="BZ8" s="424"/>
      <c r="CA8" s="424"/>
      <c r="CB8" s="424"/>
      <c r="CC8" s="425"/>
      <c r="CD8" s="426" t="s">
        <v>105</v>
      </c>
      <c r="CE8" s="427"/>
      <c r="CF8" s="427"/>
      <c r="CG8" s="427"/>
      <c r="CH8" s="427"/>
      <c r="CI8" s="427"/>
      <c r="CJ8" s="427"/>
      <c r="CK8" s="427"/>
      <c r="CL8" s="427"/>
      <c r="CM8" s="427"/>
      <c r="CN8" s="427"/>
      <c r="CO8" s="427"/>
      <c r="CP8" s="427"/>
      <c r="CQ8" s="427"/>
      <c r="CR8" s="427"/>
      <c r="CS8" s="428"/>
      <c r="CT8" s="463">
        <v>0.53</v>
      </c>
      <c r="CU8" s="464"/>
      <c r="CV8" s="464"/>
      <c r="CW8" s="464"/>
      <c r="CX8" s="464"/>
      <c r="CY8" s="464"/>
      <c r="CZ8" s="464"/>
      <c r="DA8" s="465"/>
      <c r="DB8" s="463">
        <v>0.53</v>
      </c>
      <c r="DC8" s="464"/>
      <c r="DD8" s="464"/>
      <c r="DE8" s="464"/>
      <c r="DF8" s="464"/>
      <c r="DG8" s="464"/>
      <c r="DH8" s="464"/>
      <c r="DI8" s="465"/>
    </row>
    <row r="9" spans="1:119" ht="18.75" customHeight="1" thickBot="1" x14ac:dyDescent="0.25">
      <c r="A9" s="175"/>
      <c r="B9" s="417" t="s">
        <v>106</v>
      </c>
      <c r="C9" s="418"/>
      <c r="D9" s="418"/>
      <c r="E9" s="418"/>
      <c r="F9" s="418"/>
      <c r="G9" s="418"/>
      <c r="H9" s="418"/>
      <c r="I9" s="418"/>
      <c r="J9" s="418"/>
      <c r="K9" s="466"/>
      <c r="L9" s="467" t="s">
        <v>107</v>
      </c>
      <c r="M9" s="468"/>
      <c r="N9" s="468"/>
      <c r="O9" s="468"/>
      <c r="P9" s="468"/>
      <c r="Q9" s="469"/>
      <c r="R9" s="470">
        <v>22445</v>
      </c>
      <c r="S9" s="471"/>
      <c r="T9" s="471"/>
      <c r="U9" s="471"/>
      <c r="V9" s="472"/>
      <c r="W9" s="380" t="s">
        <v>108</v>
      </c>
      <c r="X9" s="381"/>
      <c r="Y9" s="381"/>
      <c r="Z9" s="381"/>
      <c r="AA9" s="381"/>
      <c r="AB9" s="381"/>
      <c r="AC9" s="381"/>
      <c r="AD9" s="381"/>
      <c r="AE9" s="381"/>
      <c r="AF9" s="381"/>
      <c r="AG9" s="381"/>
      <c r="AH9" s="381"/>
      <c r="AI9" s="381"/>
      <c r="AJ9" s="381"/>
      <c r="AK9" s="381"/>
      <c r="AL9" s="382"/>
      <c r="AM9" s="452" t="s">
        <v>109</v>
      </c>
      <c r="AN9" s="453"/>
      <c r="AO9" s="453"/>
      <c r="AP9" s="453"/>
      <c r="AQ9" s="453"/>
      <c r="AR9" s="453"/>
      <c r="AS9" s="453"/>
      <c r="AT9" s="454"/>
      <c r="AU9" s="455" t="s">
        <v>110</v>
      </c>
      <c r="AV9" s="456"/>
      <c r="AW9" s="456"/>
      <c r="AX9" s="456"/>
      <c r="AY9" s="457" t="s">
        <v>111</v>
      </c>
      <c r="AZ9" s="458"/>
      <c r="BA9" s="458"/>
      <c r="BB9" s="458"/>
      <c r="BC9" s="458"/>
      <c r="BD9" s="458"/>
      <c r="BE9" s="458"/>
      <c r="BF9" s="458"/>
      <c r="BG9" s="458"/>
      <c r="BH9" s="458"/>
      <c r="BI9" s="458"/>
      <c r="BJ9" s="458"/>
      <c r="BK9" s="458"/>
      <c r="BL9" s="458"/>
      <c r="BM9" s="459"/>
      <c r="BN9" s="423">
        <v>-40140</v>
      </c>
      <c r="BO9" s="424"/>
      <c r="BP9" s="424"/>
      <c r="BQ9" s="424"/>
      <c r="BR9" s="424"/>
      <c r="BS9" s="424"/>
      <c r="BT9" s="424"/>
      <c r="BU9" s="425"/>
      <c r="BV9" s="423">
        <v>-549682</v>
      </c>
      <c r="BW9" s="424"/>
      <c r="BX9" s="424"/>
      <c r="BY9" s="424"/>
      <c r="BZ9" s="424"/>
      <c r="CA9" s="424"/>
      <c r="CB9" s="424"/>
      <c r="CC9" s="425"/>
      <c r="CD9" s="426" t="s">
        <v>112</v>
      </c>
      <c r="CE9" s="427"/>
      <c r="CF9" s="427"/>
      <c r="CG9" s="427"/>
      <c r="CH9" s="427"/>
      <c r="CI9" s="427"/>
      <c r="CJ9" s="427"/>
      <c r="CK9" s="427"/>
      <c r="CL9" s="427"/>
      <c r="CM9" s="427"/>
      <c r="CN9" s="427"/>
      <c r="CO9" s="427"/>
      <c r="CP9" s="427"/>
      <c r="CQ9" s="427"/>
      <c r="CR9" s="427"/>
      <c r="CS9" s="428"/>
      <c r="CT9" s="420">
        <v>10.8</v>
      </c>
      <c r="CU9" s="421"/>
      <c r="CV9" s="421"/>
      <c r="CW9" s="421"/>
      <c r="CX9" s="421"/>
      <c r="CY9" s="421"/>
      <c r="CZ9" s="421"/>
      <c r="DA9" s="422"/>
      <c r="DB9" s="420">
        <v>10.5</v>
      </c>
      <c r="DC9" s="421"/>
      <c r="DD9" s="421"/>
      <c r="DE9" s="421"/>
      <c r="DF9" s="421"/>
      <c r="DG9" s="421"/>
      <c r="DH9" s="421"/>
      <c r="DI9" s="422"/>
    </row>
    <row r="10" spans="1:119" ht="18.75" customHeight="1" thickBot="1" x14ac:dyDescent="0.25">
      <c r="A10" s="175"/>
      <c r="B10" s="417"/>
      <c r="C10" s="418"/>
      <c r="D10" s="418"/>
      <c r="E10" s="418"/>
      <c r="F10" s="418"/>
      <c r="G10" s="418"/>
      <c r="H10" s="418"/>
      <c r="I10" s="418"/>
      <c r="J10" s="418"/>
      <c r="K10" s="466"/>
      <c r="L10" s="473" t="s">
        <v>113</v>
      </c>
      <c r="M10" s="453"/>
      <c r="N10" s="453"/>
      <c r="O10" s="453"/>
      <c r="P10" s="453"/>
      <c r="Q10" s="454"/>
      <c r="R10" s="474">
        <v>22586</v>
      </c>
      <c r="S10" s="475"/>
      <c r="T10" s="475"/>
      <c r="U10" s="475"/>
      <c r="V10" s="476"/>
      <c r="W10" s="411"/>
      <c r="X10" s="412"/>
      <c r="Y10" s="412"/>
      <c r="Z10" s="412"/>
      <c r="AA10" s="412"/>
      <c r="AB10" s="412"/>
      <c r="AC10" s="412"/>
      <c r="AD10" s="412"/>
      <c r="AE10" s="412"/>
      <c r="AF10" s="412"/>
      <c r="AG10" s="412"/>
      <c r="AH10" s="412"/>
      <c r="AI10" s="412"/>
      <c r="AJ10" s="412"/>
      <c r="AK10" s="412"/>
      <c r="AL10" s="415"/>
      <c r="AM10" s="452" t="s">
        <v>114</v>
      </c>
      <c r="AN10" s="453"/>
      <c r="AO10" s="453"/>
      <c r="AP10" s="453"/>
      <c r="AQ10" s="453"/>
      <c r="AR10" s="453"/>
      <c r="AS10" s="453"/>
      <c r="AT10" s="454"/>
      <c r="AU10" s="455" t="s">
        <v>90</v>
      </c>
      <c r="AV10" s="456"/>
      <c r="AW10" s="456"/>
      <c r="AX10" s="456"/>
      <c r="AY10" s="457" t="s">
        <v>115</v>
      </c>
      <c r="AZ10" s="458"/>
      <c r="BA10" s="458"/>
      <c r="BB10" s="458"/>
      <c r="BC10" s="458"/>
      <c r="BD10" s="458"/>
      <c r="BE10" s="458"/>
      <c r="BF10" s="458"/>
      <c r="BG10" s="458"/>
      <c r="BH10" s="458"/>
      <c r="BI10" s="458"/>
      <c r="BJ10" s="458"/>
      <c r="BK10" s="458"/>
      <c r="BL10" s="458"/>
      <c r="BM10" s="459"/>
      <c r="BN10" s="423">
        <v>321300</v>
      </c>
      <c r="BO10" s="424"/>
      <c r="BP10" s="424"/>
      <c r="BQ10" s="424"/>
      <c r="BR10" s="424"/>
      <c r="BS10" s="424"/>
      <c r="BT10" s="424"/>
      <c r="BU10" s="425"/>
      <c r="BV10" s="423">
        <v>688400</v>
      </c>
      <c r="BW10" s="424"/>
      <c r="BX10" s="424"/>
      <c r="BY10" s="424"/>
      <c r="BZ10" s="424"/>
      <c r="CA10" s="424"/>
      <c r="CB10" s="424"/>
      <c r="CC10" s="425"/>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7"/>
      <c r="C11" s="418"/>
      <c r="D11" s="418"/>
      <c r="E11" s="418"/>
      <c r="F11" s="418"/>
      <c r="G11" s="418"/>
      <c r="H11" s="418"/>
      <c r="I11" s="418"/>
      <c r="J11" s="418"/>
      <c r="K11" s="466"/>
      <c r="L11" s="477" t="s">
        <v>117</v>
      </c>
      <c r="M11" s="478"/>
      <c r="N11" s="478"/>
      <c r="O11" s="478"/>
      <c r="P11" s="478"/>
      <c r="Q11" s="479"/>
      <c r="R11" s="480" t="s">
        <v>118</v>
      </c>
      <c r="S11" s="481"/>
      <c r="T11" s="481"/>
      <c r="U11" s="481"/>
      <c r="V11" s="482"/>
      <c r="W11" s="411"/>
      <c r="X11" s="412"/>
      <c r="Y11" s="412"/>
      <c r="Z11" s="412"/>
      <c r="AA11" s="412"/>
      <c r="AB11" s="412"/>
      <c r="AC11" s="412"/>
      <c r="AD11" s="412"/>
      <c r="AE11" s="412"/>
      <c r="AF11" s="412"/>
      <c r="AG11" s="412"/>
      <c r="AH11" s="412"/>
      <c r="AI11" s="412"/>
      <c r="AJ11" s="412"/>
      <c r="AK11" s="412"/>
      <c r="AL11" s="415"/>
      <c r="AM11" s="452" t="s">
        <v>119</v>
      </c>
      <c r="AN11" s="453"/>
      <c r="AO11" s="453"/>
      <c r="AP11" s="453"/>
      <c r="AQ11" s="453"/>
      <c r="AR11" s="453"/>
      <c r="AS11" s="453"/>
      <c r="AT11" s="454"/>
      <c r="AU11" s="455" t="s">
        <v>90</v>
      </c>
      <c r="AV11" s="456"/>
      <c r="AW11" s="456"/>
      <c r="AX11" s="456"/>
      <c r="AY11" s="457" t="s">
        <v>120</v>
      </c>
      <c r="AZ11" s="458"/>
      <c r="BA11" s="458"/>
      <c r="BB11" s="458"/>
      <c r="BC11" s="458"/>
      <c r="BD11" s="458"/>
      <c r="BE11" s="458"/>
      <c r="BF11" s="458"/>
      <c r="BG11" s="458"/>
      <c r="BH11" s="458"/>
      <c r="BI11" s="458"/>
      <c r="BJ11" s="458"/>
      <c r="BK11" s="458"/>
      <c r="BL11" s="458"/>
      <c r="BM11" s="459"/>
      <c r="BN11" s="423">
        <v>0</v>
      </c>
      <c r="BO11" s="424"/>
      <c r="BP11" s="424"/>
      <c r="BQ11" s="424"/>
      <c r="BR11" s="424"/>
      <c r="BS11" s="424"/>
      <c r="BT11" s="424"/>
      <c r="BU11" s="425"/>
      <c r="BV11" s="423">
        <v>0</v>
      </c>
      <c r="BW11" s="424"/>
      <c r="BX11" s="424"/>
      <c r="BY11" s="424"/>
      <c r="BZ11" s="424"/>
      <c r="CA11" s="424"/>
      <c r="CB11" s="424"/>
      <c r="CC11" s="425"/>
      <c r="CD11" s="426" t="s">
        <v>121</v>
      </c>
      <c r="CE11" s="427"/>
      <c r="CF11" s="427"/>
      <c r="CG11" s="427"/>
      <c r="CH11" s="427"/>
      <c r="CI11" s="427"/>
      <c r="CJ11" s="427"/>
      <c r="CK11" s="427"/>
      <c r="CL11" s="427"/>
      <c r="CM11" s="427"/>
      <c r="CN11" s="427"/>
      <c r="CO11" s="427"/>
      <c r="CP11" s="427"/>
      <c r="CQ11" s="427"/>
      <c r="CR11" s="427"/>
      <c r="CS11" s="428"/>
      <c r="CT11" s="463" t="s">
        <v>122</v>
      </c>
      <c r="CU11" s="464"/>
      <c r="CV11" s="464"/>
      <c r="CW11" s="464"/>
      <c r="CX11" s="464"/>
      <c r="CY11" s="464"/>
      <c r="CZ11" s="464"/>
      <c r="DA11" s="465"/>
      <c r="DB11" s="463" t="s">
        <v>122</v>
      </c>
      <c r="DC11" s="464"/>
      <c r="DD11" s="464"/>
      <c r="DE11" s="464"/>
      <c r="DF11" s="464"/>
      <c r="DG11" s="464"/>
      <c r="DH11" s="464"/>
      <c r="DI11" s="465"/>
    </row>
    <row r="12" spans="1:119" ht="18.75" customHeight="1" x14ac:dyDescent="0.2">
      <c r="A12" s="175"/>
      <c r="B12" s="483" t="s">
        <v>123</v>
      </c>
      <c r="C12" s="484"/>
      <c r="D12" s="484"/>
      <c r="E12" s="484"/>
      <c r="F12" s="484"/>
      <c r="G12" s="484"/>
      <c r="H12" s="484"/>
      <c r="I12" s="484"/>
      <c r="J12" s="484"/>
      <c r="K12" s="485"/>
      <c r="L12" s="492" t="s">
        <v>124</v>
      </c>
      <c r="M12" s="493"/>
      <c r="N12" s="493"/>
      <c r="O12" s="493"/>
      <c r="P12" s="493"/>
      <c r="Q12" s="494"/>
      <c r="R12" s="495">
        <v>22867</v>
      </c>
      <c r="S12" s="496"/>
      <c r="T12" s="496"/>
      <c r="U12" s="496"/>
      <c r="V12" s="497"/>
      <c r="W12" s="498" t="s">
        <v>1</v>
      </c>
      <c r="X12" s="456"/>
      <c r="Y12" s="456"/>
      <c r="Z12" s="456"/>
      <c r="AA12" s="456"/>
      <c r="AB12" s="499"/>
      <c r="AC12" s="500" t="s">
        <v>125</v>
      </c>
      <c r="AD12" s="501"/>
      <c r="AE12" s="501"/>
      <c r="AF12" s="501"/>
      <c r="AG12" s="502"/>
      <c r="AH12" s="500" t="s">
        <v>126</v>
      </c>
      <c r="AI12" s="501"/>
      <c r="AJ12" s="501"/>
      <c r="AK12" s="501"/>
      <c r="AL12" s="503"/>
      <c r="AM12" s="452" t="s">
        <v>127</v>
      </c>
      <c r="AN12" s="453"/>
      <c r="AO12" s="453"/>
      <c r="AP12" s="453"/>
      <c r="AQ12" s="453"/>
      <c r="AR12" s="453"/>
      <c r="AS12" s="453"/>
      <c r="AT12" s="454"/>
      <c r="AU12" s="455" t="s">
        <v>90</v>
      </c>
      <c r="AV12" s="456"/>
      <c r="AW12" s="456"/>
      <c r="AX12" s="456"/>
      <c r="AY12" s="457" t="s">
        <v>128</v>
      </c>
      <c r="AZ12" s="458"/>
      <c r="BA12" s="458"/>
      <c r="BB12" s="458"/>
      <c r="BC12" s="458"/>
      <c r="BD12" s="458"/>
      <c r="BE12" s="458"/>
      <c r="BF12" s="458"/>
      <c r="BG12" s="458"/>
      <c r="BH12" s="458"/>
      <c r="BI12" s="458"/>
      <c r="BJ12" s="458"/>
      <c r="BK12" s="458"/>
      <c r="BL12" s="458"/>
      <c r="BM12" s="459"/>
      <c r="BN12" s="423">
        <v>6000</v>
      </c>
      <c r="BO12" s="424"/>
      <c r="BP12" s="424"/>
      <c r="BQ12" s="424"/>
      <c r="BR12" s="424"/>
      <c r="BS12" s="424"/>
      <c r="BT12" s="424"/>
      <c r="BU12" s="425"/>
      <c r="BV12" s="423">
        <v>0</v>
      </c>
      <c r="BW12" s="424"/>
      <c r="BX12" s="424"/>
      <c r="BY12" s="424"/>
      <c r="BZ12" s="424"/>
      <c r="CA12" s="424"/>
      <c r="CB12" s="424"/>
      <c r="CC12" s="425"/>
      <c r="CD12" s="426" t="s">
        <v>129</v>
      </c>
      <c r="CE12" s="427"/>
      <c r="CF12" s="427"/>
      <c r="CG12" s="427"/>
      <c r="CH12" s="427"/>
      <c r="CI12" s="427"/>
      <c r="CJ12" s="427"/>
      <c r="CK12" s="427"/>
      <c r="CL12" s="427"/>
      <c r="CM12" s="427"/>
      <c r="CN12" s="427"/>
      <c r="CO12" s="427"/>
      <c r="CP12" s="427"/>
      <c r="CQ12" s="427"/>
      <c r="CR12" s="427"/>
      <c r="CS12" s="428"/>
      <c r="CT12" s="463" t="s">
        <v>122</v>
      </c>
      <c r="CU12" s="464"/>
      <c r="CV12" s="464"/>
      <c r="CW12" s="464"/>
      <c r="CX12" s="464"/>
      <c r="CY12" s="464"/>
      <c r="CZ12" s="464"/>
      <c r="DA12" s="465"/>
      <c r="DB12" s="463" t="s">
        <v>122</v>
      </c>
      <c r="DC12" s="464"/>
      <c r="DD12" s="464"/>
      <c r="DE12" s="464"/>
      <c r="DF12" s="464"/>
      <c r="DG12" s="464"/>
      <c r="DH12" s="464"/>
      <c r="DI12" s="465"/>
    </row>
    <row r="13" spans="1:119" ht="18.75" customHeight="1" x14ac:dyDescent="0.2">
      <c r="A13" s="175"/>
      <c r="B13" s="486"/>
      <c r="C13" s="487"/>
      <c r="D13" s="487"/>
      <c r="E13" s="487"/>
      <c r="F13" s="487"/>
      <c r="G13" s="487"/>
      <c r="H13" s="487"/>
      <c r="I13" s="487"/>
      <c r="J13" s="487"/>
      <c r="K13" s="488"/>
      <c r="L13" s="184"/>
      <c r="M13" s="514" t="s">
        <v>130</v>
      </c>
      <c r="N13" s="515"/>
      <c r="O13" s="515"/>
      <c r="P13" s="515"/>
      <c r="Q13" s="516"/>
      <c r="R13" s="507">
        <v>22559</v>
      </c>
      <c r="S13" s="508"/>
      <c r="T13" s="508"/>
      <c r="U13" s="508"/>
      <c r="V13" s="509"/>
      <c r="W13" s="439" t="s">
        <v>131</v>
      </c>
      <c r="X13" s="440"/>
      <c r="Y13" s="440"/>
      <c r="Z13" s="440"/>
      <c r="AA13" s="440"/>
      <c r="AB13" s="430"/>
      <c r="AC13" s="474">
        <v>503</v>
      </c>
      <c r="AD13" s="475"/>
      <c r="AE13" s="475"/>
      <c r="AF13" s="475"/>
      <c r="AG13" s="517"/>
      <c r="AH13" s="474">
        <v>641</v>
      </c>
      <c r="AI13" s="475"/>
      <c r="AJ13" s="475"/>
      <c r="AK13" s="475"/>
      <c r="AL13" s="476"/>
      <c r="AM13" s="452" t="s">
        <v>132</v>
      </c>
      <c r="AN13" s="453"/>
      <c r="AO13" s="453"/>
      <c r="AP13" s="453"/>
      <c r="AQ13" s="453"/>
      <c r="AR13" s="453"/>
      <c r="AS13" s="453"/>
      <c r="AT13" s="454"/>
      <c r="AU13" s="455" t="s">
        <v>110</v>
      </c>
      <c r="AV13" s="456"/>
      <c r="AW13" s="456"/>
      <c r="AX13" s="456"/>
      <c r="AY13" s="457" t="s">
        <v>133</v>
      </c>
      <c r="AZ13" s="458"/>
      <c r="BA13" s="458"/>
      <c r="BB13" s="458"/>
      <c r="BC13" s="458"/>
      <c r="BD13" s="458"/>
      <c r="BE13" s="458"/>
      <c r="BF13" s="458"/>
      <c r="BG13" s="458"/>
      <c r="BH13" s="458"/>
      <c r="BI13" s="458"/>
      <c r="BJ13" s="458"/>
      <c r="BK13" s="458"/>
      <c r="BL13" s="458"/>
      <c r="BM13" s="459"/>
      <c r="BN13" s="423">
        <v>275160</v>
      </c>
      <c r="BO13" s="424"/>
      <c r="BP13" s="424"/>
      <c r="BQ13" s="424"/>
      <c r="BR13" s="424"/>
      <c r="BS13" s="424"/>
      <c r="BT13" s="424"/>
      <c r="BU13" s="425"/>
      <c r="BV13" s="423">
        <v>138718</v>
      </c>
      <c r="BW13" s="424"/>
      <c r="BX13" s="424"/>
      <c r="BY13" s="424"/>
      <c r="BZ13" s="424"/>
      <c r="CA13" s="424"/>
      <c r="CB13" s="424"/>
      <c r="CC13" s="425"/>
      <c r="CD13" s="426" t="s">
        <v>134</v>
      </c>
      <c r="CE13" s="427"/>
      <c r="CF13" s="427"/>
      <c r="CG13" s="427"/>
      <c r="CH13" s="427"/>
      <c r="CI13" s="427"/>
      <c r="CJ13" s="427"/>
      <c r="CK13" s="427"/>
      <c r="CL13" s="427"/>
      <c r="CM13" s="427"/>
      <c r="CN13" s="427"/>
      <c r="CO13" s="427"/>
      <c r="CP13" s="427"/>
      <c r="CQ13" s="427"/>
      <c r="CR13" s="427"/>
      <c r="CS13" s="428"/>
      <c r="CT13" s="420">
        <v>11.9</v>
      </c>
      <c r="CU13" s="421"/>
      <c r="CV13" s="421"/>
      <c r="CW13" s="421"/>
      <c r="CX13" s="421"/>
      <c r="CY13" s="421"/>
      <c r="CZ13" s="421"/>
      <c r="DA13" s="422"/>
      <c r="DB13" s="420">
        <v>11.3</v>
      </c>
      <c r="DC13" s="421"/>
      <c r="DD13" s="421"/>
      <c r="DE13" s="421"/>
      <c r="DF13" s="421"/>
      <c r="DG13" s="421"/>
      <c r="DH13" s="421"/>
      <c r="DI13" s="422"/>
    </row>
    <row r="14" spans="1:119" ht="18.75" customHeight="1" thickBot="1" x14ac:dyDescent="0.25">
      <c r="A14" s="175"/>
      <c r="B14" s="486"/>
      <c r="C14" s="487"/>
      <c r="D14" s="487"/>
      <c r="E14" s="487"/>
      <c r="F14" s="487"/>
      <c r="G14" s="487"/>
      <c r="H14" s="487"/>
      <c r="I14" s="487"/>
      <c r="J14" s="487"/>
      <c r="K14" s="488"/>
      <c r="L14" s="504" t="s">
        <v>135</v>
      </c>
      <c r="M14" s="505"/>
      <c r="N14" s="505"/>
      <c r="O14" s="505"/>
      <c r="P14" s="505"/>
      <c r="Q14" s="506"/>
      <c r="R14" s="507">
        <v>22910</v>
      </c>
      <c r="S14" s="508"/>
      <c r="T14" s="508"/>
      <c r="U14" s="508"/>
      <c r="V14" s="509"/>
      <c r="W14" s="413"/>
      <c r="X14" s="414"/>
      <c r="Y14" s="414"/>
      <c r="Z14" s="414"/>
      <c r="AA14" s="414"/>
      <c r="AB14" s="403"/>
      <c r="AC14" s="510">
        <v>4.9000000000000004</v>
      </c>
      <c r="AD14" s="511"/>
      <c r="AE14" s="511"/>
      <c r="AF14" s="511"/>
      <c r="AG14" s="512"/>
      <c r="AH14" s="510">
        <v>6</v>
      </c>
      <c r="AI14" s="511"/>
      <c r="AJ14" s="511"/>
      <c r="AK14" s="511"/>
      <c r="AL14" s="513"/>
      <c r="AM14" s="452"/>
      <c r="AN14" s="453"/>
      <c r="AO14" s="453"/>
      <c r="AP14" s="453"/>
      <c r="AQ14" s="453"/>
      <c r="AR14" s="453"/>
      <c r="AS14" s="453"/>
      <c r="AT14" s="454"/>
      <c r="AU14" s="455"/>
      <c r="AV14" s="456"/>
      <c r="AW14" s="456"/>
      <c r="AX14" s="456"/>
      <c r="AY14" s="457"/>
      <c r="AZ14" s="458"/>
      <c r="BA14" s="458"/>
      <c r="BB14" s="458"/>
      <c r="BC14" s="458"/>
      <c r="BD14" s="458"/>
      <c r="BE14" s="458"/>
      <c r="BF14" s="458"/>
      <c r="BG14" s="458"/>
      <c r="BH14" s="458"/>
      <c r="BI14" s="458"/>
      <c r="BJ14" s="458"/>
      <c r="BK14" s="458"/>
      <c r="BL14" s="458"/>
      <c r="BM14" s="459"/>
      <c r="BN14" s="423"/>
      <c r="BO14" s="424"/>
      <c r="BP14" s="424"/>
      <c r="BQ14" s="424"/>
      <c r="BR14" s="424"/>
      <c r="BS14" s="424"/>
      <c r="BT14" s="424"/>
      <c r="BU14" s="425"/>
      <c r="BV14" s="423"/>
      <c r="BW14" s="424"/>
      <c r="BX14" s="424"/>
      <c r="BY14" s="424"/>
      <c r="BZ14" s="424"/>
      <c r="CA14" s="424"/>
      <c r="CB14" s="424"/>
      <c r="CC14" s="425"/>
      <c r="CD14" s="518" t="s">
        <v>136</v>
      </c>
      <c r="CE14" s="519"/>
      <c r="CF14" s="519"/>
      <c r="CG14" s="519"/>
      <c r="CH14" s="519"/>
      <c r="CI14" s="519"/>
      <c r="CJ14" s="519"/>
      <c r="CK14" s="519"/>
      <c r="CL14" s="519"/>
      <c r="CM14" s="519"/>
      <c r="CN14" s="519"/>
      <c r="CO14" s="519"/>
      <c r="CP14" s="519"/>
      <c r="CQ14" s="519"/>
      <c r="CR14" s="519"/>
      <c r="CS14" s="520"/>
      <c r="CT14" s="521">
        <v>79.099999999999994</v>
      </c>
      <c r="CU14" s="522"/>
      <c r="CV14" s="522"/>
      <c r="CW14" s="522"/>
      <c r="CX14" s="522"/>
      <c r="CY14" s="522"/>
      <c r="CZ14" s="522"/>
      <c r="DA14" s="523"/>
      <c r="DB14" s="521">
        <v>70.400000000000006</v>
      </c>
      <c r="DC14" s="522"/>
      <c r="DD14" s="522"/>
      <c r="DE14" s="522"/>
      <c r="DF14" s="522"/>
      <c r="DG14" s="522"/>
      <c r="DH14" s="522"/>
      <c r="DI14" s="523"/>
    </row>
    <row r="15" spans="1:119" ht="18.75" customHeight="1" x14ac:dyDescent="0.2">
      <c r="A15" s="175"/>
      <c r="B15" s="486"/>
      <c r="C15" s="487"/>
      <c r="D15" s="487"/>
      <c r="E15" s="487"/>
      <c r="F15" s="487"/>
      <c r="G15" s="487"/>
      <c r="H15" s="487"/>
      <c r="I15" s="487"/>
      <c r="J15" s="487"/>
      <c r="K15" s="488"/>
      <c r="L15" s="184"/>
      <c r="M15" s="514" t="s">
        <v>130</v>
      </c>
      <c r="N15" s="515"/>
      <c r="O15" s="515"/>
      <c r="P15" s="515"/>
      <c r="Q15" s="516"/>
      <c r="R15" s="507">
        <v>22672</v>
      </c>
      <c r="S15" s="508"/>
      <c r="T15" s="508"/>
      <c r="U15" s="508"/>
      <c r="V15" s="509"/>
      <c r="W15" s="439" t="s">
        <v>137</v>
      </c>
      <c r="X15" s="440"/>
      <c r="Y15" s="440"/>
      <c r="Z15" s="440"/>
      <c r="AA15" s="440"/>
      <c r="AB15" s="430"/>
      <c r="AC15" s="474">
        <v>3156</v>
      </c>
      <c r="AD15" s="475"/>
      <c r="AE15" s="475"/>
      <c r="AF15" s="475"/>
      <c r="AG15" s="517"/>
      <c r="AH15" s="474">
        <v>3271</v>
      </c>
      <c r="AI15" s="475"/>
      <c r="AJ15" s="475"/>
      <c r="AK15" s="475"/>
      <c r="AL15" s="476"/>
      <c r="AM15" s="452"/>
      <c r="AN15" s="453"/>
      <c r="AO15" s="453"/>
      <c r="AP15" s="453"/>
      <c r="AQ15" s="453"/>
      <c r="AR15" s="453"/>
      <c r="AS15" s="453"/>
      <c r="AT15" s="454"/>
      <c r="AU15" s="455"/>
      <c r="AV15" s="456"/>
      <c r="AW15" s="456"/>
      <c r="AX15" s="456"/>
      <c r="AY15" s="383" t="s">
        <v>138</v>
      </c>
      <c r="AZ15" s="384"/>
      <c r="BA15" s="384"/>
      <c r="BB15" s="384"/>
      <c r="BC15" s="384"/>
      <c r="BD15" s="384"/>
      <c r="BE15" s="384"/>
      <c r="BF15" s="384"/>
      <c r="BG15" s="384"/>
      <c r="BH15" s="384"/>
      <c r="BI15" s="384"/>
      <c r="BJ15" s="384"/>
      <c r="BK15" s="384"/>
      <c r="BL15" s="384"/>
      <c r="BM15" s="385"/>
      <c r="BN15" s="386">
        <v>2833167</v>
      </c>
      <c r="BO15" s="387"/>
      <c r="BP15" s="387"/>
      <c r="BQ15" s="387"/>
      <c r="BR15" s="387"/>
      <c r="BS15" s="387"/>
      <c r="BT15" s="387"/>
      <c r="BU15" s="388"/>
      <c r="BV15" s="386">
        <v>2736776</v>
      </c>
      <c r="BW15" s="387"/>
      <c r="BX15" s="387"/>
      <c r="BY15" s="387"/>
      <c r="BZ15" s="387"/>
      <c r="CA15" s="387"/>
      <c r="CB15" s="387"/>
      <c r="CC15" s="388"/>
      <c r="CD15" s="524" t="s">
        <v>139</v>
      </c>
      <c r="CE15" s="525"/>
      <c r="CF15" s="525"/>
      <c r="CG15" s="525"/>
      <c r="CH15" s="525"/>
      <c r="CI15" s="525"/>
      <c r="CJ15" s="525"/>
      <c r="CK15" s="525"/>
      <c r="CL15" s="525"/>
      <c r="CM15" s="525"/>
      <c r="CN15" s="525"/>
      <c r="CO15" s="525"/>
      <c r="CP15" s="525"/>
      <c r="CQ15" s="525"/>
      <c r="CR15" s="525"/>
      <c r="CS15" s="526"/>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6"/>
      <c r="C16" s="487"/>
      <c r="D16" s="487"/>
      <c r="E16" s="487"/>
      <c r="F16" s="487"/>
      <c r="G16" s="487"/>
      <c r="H16" s="487"/>
      <c r="I16" s="487"/>
      <c r="J16" s="487"/>
      <c r="K16" s="488"/>
      <c r="L16" s="504" t="s">
        <v>140</v>
      </c>
      <c r="M16" s="527"/>
      <c r="N16" s="527"/>
      <c r="O16" s="527"/>
      <c r="P16" s="527"/>
      <c r="Q16" s="528"/>
      <c r="R16" s="529" t="s">
        <v>141</v>
      </c>
      <c r="S16" s="530"/>
      <c r="T16" s="530"/>
      <c r="U16" s="530"/>
      <c r="V16" s="531"/>
      <c r="W16" s="413"/>
      <c r="X16" s="414"/>
      <c r="Y16" s="414"/>
      <c r="Z16" s="414"/>
      <c r="AA16" s="414"/>
      <c r="AB16" s="403"/>
      <c r="AC16" s="510">
        <v>30.6</v>
      </c>
      <c r="AD16" s="511"/>
      <c r="AE16" s="511"/>
      <c r="AF16" s="511"/>
      <c r="AG16" s="512"/>
      <c r="AH16" s="510">
        <v>30.8</v>
      </c>
      <c r="AI16" s="511"/>
      <c r="AJ16" s="511"/>
      <c r="AK16" s="511"/>
      <c r="AL16" s="513"/>
      <c r="AM16" s="452"/>
      <c r="AN16" s="453"/>
      <c r="AO16" s="453"/>
      <c r="AP16" s="453"/>
      <c r="AQ16" s="453"/>
      <c r="AR16" s="453"/>
      <c r="AS16" s="453"/>
      <c r="AT16" s="454"/>
      <c r="AU16" s="455"/>
      <c r="AV16" s="456"/>
      <c r="AW16" s="456"/>
      <c r="AX16" s="456"/>
      <c r="AY16" s="457" t="s">
        <v>142</v>
      </c>
      <c r="AZ16" s="458"/>
      <c r="BA16" s="458"/>
      <c r="BB16" s="458"/>
      <c r="BC16" s="458"/>
      <c r="BD16" s="458"/>
      <c r="BE16" s="458"/>
      <c r="BF16" s="458"/>
      <c r="BG16" s="458"/>
      <c r="BH16" s="458"/>
      <c r="BI16" s="458"/>
      <c r="BJ16" s="458"/>
      <c r="BK16" s="458"/>
      <c r="BL16" s="458"/>
      <c r="BM16" s="459"/>
      <c r="BN16" s="423">
        <v>5370282</v>
      </c>
      <c r="BO16" s="424"/>
      <c r="BP16" s="424"/>
      <c r="BQ16" s="424"/>
      <c r="BR16" s="424"/>
      <c r="BS16" s="424"/>
      <c r="BT16" s="424"/>
      <c r="BU16" s="425"/>
      <c r="BV16" s="423">
        <v>5204756</v>
      </c>
      <c r="BW16" s="424"/>
      <c r="BX16" s="424"/>
      <c r="BY16" s="424"/>
      <c r="BZ16" s="424"/>
      <c r="CA16" s="424"/>
      <c r="CB16" s="424"/>
      <c r="CC16" s="425"/>
      <c r="CD16" s="188"/>
      <c r="CE16" s="537"/>
      <c r="CF16" s="537"/>
      <c r="CG16" s="537"/>
      <c r="CH16" s="537"/>
      <c r="CI16" s="537"/>
      <c r="CJ16" s="537"/>
      <c r="CK16" s="537"/>
      <c r="CL16" s="537"/>
      <c r="CM16" s="537"/>
      <c r="CN16" s="537"/>
      <c r="CO16" s="537"/>
      <c r="CP16" s="537"/>
      <c r="CQ16" s="537"/>
      <c r="CR16" s="537"/>
      <c r="CS16" s="538"/>
      <c r="CT16" s="420"/>
      <c r="CU16" s="421"/>
      <c r="CV16" s="421"/>
      <c r="CW16" s="421"/>
      <c r="CX16" s="421"/>
      <c r="CY16" s="421"/>
      <c r="CZ16" s="421"/>
      <c r="DA16" s="422"/>
      <c r="DB16" s="420"/>
      <c r="DC16" s="421"/>
      <c r="DD16" s="421"/>
      <c r="DE16" s="421"/>
      <c r="DF16" s="421"/>
      <c r="DG16" s="421"/>
      <c r="DH16" s="421"/>
      <c r="DI16" s="422"/>
    </row>
    <row r="17" spans="1:113" ht="18.75" customHeight="1" thickBot="1" x14ac:dyDescent="0.25">
      <c r="A17" s="175"/>
      <c r="B17" s="489"/>
      <c r="C17" s="490"/>
      <c r="D17" s="490"/>
      <c r="E17" s="490"/>
      <c r="F17" s="490"/>
      <c r="G17" s="490"/>
      <c r="H17" s="490"/>
      <c r="I17" s="490"/>
      <c r="J17" s="490"/>
      <c r="K17" s="491"/>
      <c r="L17" s="189"/>
      <c r="M17" s="534" t="s">
        <v>143</v>
      </c>
      <c r="N17" s="535"/>
      <c r="O17" s="535"/>
      <c r="P17" s="535"/>
      <c r="Q17" s="536"/>
      <c r="R17" s="529" t="s">
        <v>144</v>
      </c>
      <c r="S17" s="530"/>
      <c r="T17" s="530"/>
      <c r="U17" s="530"/>
      <c r="V17" s="531"/>
      <c r="W17" s="439" t="s">
        <v>145</v>
      </c>
      <c r="X17" s="440"/>
      <c r="Y17" s="440"/>
      <c r="Z17" s="440"/>
      <c r="AA17" s="440"/>
      <c r="AB17" s="430"/>
      <c r="AC17" s="474">
        <v>6641</v>
      </c>
      <c r="AD17" s="475"/>
      <c r="AE17" s="475"/>
      <c r="AF17" s="475"/>
      <c r="AG17" s="517"/>
      <c r="AH17" s="474">
        <v>6697</v>
      </c>
      <c r="AI17" s="475"/>
      <c r="AJ17" s="475"/>
      <c r="AK17" s="475"/>
      <c r="AL17" s="476"/>
      <c r="AM17" s="452"/>
      <c r="AN17" s="453"/>
      <c r="AO17" s="453"/>
      <c r="AP17" s="453"/>
      <c r="AQ17" s="453"/>
      <c r="AR17" s="453"/>
      <c r="AS17" s="453"/>
      <c r="AT17" s="454"/>
      <c r="AU17" s="455"/>
      <c r="AV17" s="456"/>
      <c r="AW17" s="456"/>
      <c r="AX17" s="456"/>
      <c r="AY17" s="457" t="s">
        <v>146</v>
      </c>
      <c r="AZ17" s="458"/>
      <c r="BA17" s="458"/>
      <c r="BB17" s="458"/>
      <c r="BC17" s="458"/>
      <c r="BD17" s="458"/>
      <c r="BE17" s="458"/>
      <c r="BF17" s="458"/>
      <c r="BG17" s="458"/>
      <c r="BH17" s="458"/>
      <c r="BI17" s="458"/>
      <c r="BJ17" s="458"/>
      <c r="BK17" s="458"/>
      <c r="BL17" s="458"/>
      <c r="BM17" s="459"/>
      <c r="BN17" s="423">
        <v>3558111</v>
      </c>
      <c r="BO17" s="424"/>
      <c r="BP17" s="424"/>
      <c r="BQ17" s="424"/>
      <c r="BR17" s="424"/>
      <c r="BS17" s="424"/>
      <c r="BT17" s="424"/>
      <c r="BU17" s="425"/>
      <c r="BV17" s="423">
        <v>3427227</v>
      </c>
      <c r="BW17" s="424"/>
      <c r="BX17" s="424"/>
      <c r="BY17" s="424"/>
      <c r="BZ17" s="424"/>
      <c r="CA17" s="424"/>
      <c r="CB17" s="424"/>
      <c r="CC17" s="425"/>
      <c r="CD17" s="188"/>
      <c r="CE17" s="537"/>
      <c r="CF17" s="537"/>
      <c r="CG17" s="537"/>
      <c r="CH17" s="537"/>
      <c r="CI17" s="537"/>
      <c r="CJ17" s="537"/>
      <c r="CK17" s="537"/>
      <c r="CL17" s="537"/>
      <c r="CM17" s="537"/>
      <c r="CN17" s="537"/>
      <c r="CO17" s="537"/>
      <c r="CP17" s="537"/>
      <c r="CQ17" s="537"/>
      <c r="CR17" s="537"/>
      <c r="CS17" s="538"/>
      <c r="CT17" s="420"/>
      <c r="CU17" s="421"/>
      <c r="CV17" s="421"/>
      <c r="CW17" s="421"/>
      <c r="CX17" s="421"/>
      <c r="CY17" s="421"/>
      <c r="CZ17" s="421"/>
      <c r="DA17" s="422"/>
      <c r="DB17" s="420"/>
      <c r="DC17" s="421"/>
      <c r="DD17" s="421"/>
      <c r="DE17" s="421"/>
      <c r="DF17" s="421"/>
      <c r="DG17" s="421"/>
      <c r="DH17" s="421"/>
      <c r="DI17" s="422"/>
    </row>
    <row r="18" spans="1:113" ht="18.75" customHeight="1" thickBot="1" x14ac:dyDescent="0.25">
      <c r="A18" s="175"/>
      <c r="B18" s="545" t="s">
        <v>147</v>
      </c>
      <c r="C18" s="466"/>
      <c r="D18" s="466"/>
      <c r="E18" s="546"/>
      <c r="F18" s="546"/>
      <c r="G18" s="546"/>
      <c r="H18" s="546"/>
      <c r="I18" s="546"/>
      <c r="J18" s="546"/>
      <c r="K18" s="546"/>
      <c r="L18" s="547">
        <v>41.06</v>
      </c>
      <c r="M18" s="547"/>
      <c r="N18" s="547"/>
      <c r="O18" s="547"/>
      <c r="P18" s="547"/>
      <c r="Q18" s="547"/>
      <c r="R18" s="548"/>
      <c r="S18" s="548"/>
      <c r="T18" s="548"/>
      <c r="U18" s="548"/>
      <c r="V18" s="549"/>
      <c r="W18" s="441"/>
      <c r="X18" s="442"/>
      <c r="Y18" s="442"/>
      <c r="Z18" s="442"/>
      <c r="AA18" s="442"/>
      <c r="AB18" s="433"/>
      <c r="AC18" s="550">
        <v>64.5</v>
      </c>
      <c r="AD18" s="551"/>
      <c r="AE18" s="551"/>
      <c r="AF18" s="551"/>
      <c r="AG18" s="552"/>
      <c r="AH18" s="550">
        <v>63.1</v>
      </c>
      <c r="AI18" s="551"/>
      <c r="AJ18" s="551"/>
      <c r="AK18" s="551"/>
      <c r="AL18" s="553"/>
      <c r="AM18" s="452"/>
      <c r="AN18" s="453"/>
      <c r="AO18" s="453"/>
      <c r="AP18" s="453"/>
      <c r="AQ18" s="453"/>
      <c r="AR18" s="453"/>
      <c r="AS18" s="453"/>
      <c r="AT18" s="454"/>
      <c r="AU18" s="455"/>
      <c r="AV18" s="456"/>
      <c r="AW18" s="456"/>
      <c r="AX18" s="456"/>
      <c r="AY18" s="457" t="s">
        <v>148</v>
      </c>
      <c r="AZ18" s="458"/>
      <c r="BA18" s="458"/>
      <c r="BB18" s="458"/>
      <c r="BC18" s="458"/>
      <c r="BD18" s="458"/>
      <c r="BE18" s="458"/>
      <c r="BF18" s="458"/>
      <c r="BG18" s="458"/>
      <c r="BH18" s="458"/>
      <c r="BI18" s="458"/>
      <c r="BJ18" s="458"/>
      <c r="BK18" s="458"/>
      <c r="BL18" s="458"/>
      <c r="BM18" s="459"/>
      <c r="BN18" s="423">
        <v>6200858</v>
      </c>
      <c r="BO18" s="424"/>
      <c r="BP18" s="424"/>
      <c r="BQ18" s="424"/>
      <c r="BR18" s="424"/>
      <c r="BS18" s="424"/>
      <c r="BT18" s="424"/>
      <c r="BU18" s="425"/>
      <c r="BV18" s="423">
        <v>5467258</v>
      </c>
      <c r="BW18" s="424"/>
      <c r="BX18" s="424"/>
      <c r="BY18" s="424"/>
      <c r="BZ18" s="424"/>
      <c r="CA18" s="424"/>
      <c r="CB18" s="424"/>
      <c r="CC18" s="425"/>
      <c r="CD18" s="188"/>
      <c r="CE18" s="537"/>
      <c r="CF18" s="537"/>
      <c r="CG18" s="537"/>
      <c r="CH18" s="537"/>
      <c r="CI18" s="537"/>
      <c r="CJ18" s="537"/>
      <c r="CK18" s="537"/>
      <c r="CL18" s="537"/>
      <c r="CM18" s="537"/>
      <c r="CN18" s="537"/>
      <c r="CO18" s="537"/>
      <c r="CP18" s="537"/>
      <c r="CQ18" s="537"/>
      <c r="CR18" s="537"/>
      <c r="CS18" s="538"/>
      <c r="CT18" s="420"/>
      <c r="CU18" s="421"/>
      <c r="CV18" s="421"/>
      <c r="CW18" s="421"/>
      <c r="CX18" s="421"/>
      <c r="CY18" s="421"/>
      <c r="CZ18" s="421"/>
      <c r="DA18" s="422"/>
      <c r="DB18" s="420"/>
      <c r="DC18" s="421"/>
      <c r="DD18" s="421"/>
      <c r="DE18" s="421"/>
      <c r="DF18" s="421"/>
      <c r="DG18" s="421"/>
      <c r="DH18" s="421"/>
      <c r="DI18" s="422"/>
    </row>
    <row r="19" spans="1:113" ht="18.75" customHeight="1" thickBot="1" x14ac:dyDescent="0.25">
      <c r="A19" s="175"/>
      <c r="B19" s="545" t="s">
        <v>149</v>
      </c>
      <c r="C19" s="466"/>
      <c r="D19" s="466"/>
      <c r="E19" s="546"/>
      <c r="F19" s="546"/>
      <c r="G19" s="546"/>
      <c r="H19" s="546"/>
      <c r="I19" s="546"/>
      <c r="J19" s="546"/>
      <c r="K19" s="546"/>
      <c r="L19" s="554">
        <v>547</v>
      </c>
      <c r="M19" s="554"/>
      <c r="N19" s="554"/>
      <c r="O19" s="554"/>
      <c r="P19" s="554"/>
      <c r="Q19" s="554"/>
      <c r="R19" s="555"/>
      <c r="S19" s="555"/>
      <c r="T19" s="555"/>
      <c r="U19" s="555"/>
      <c r="V19" s="556"/>
      <c r="W19" s="380"/>
      <c r="X19" s="381"/>
      <c r="Y19" s="381"/>
      <c r="Z19" s="381"/>
      <c r="AA19" s="381"/>
      <c r="AB19" s="381"/>
      <c r="AC19" s="532"/>
      <c r="AD19" s="532"/>
      <c r="AE19" s="532"/>
      <c r="AF19" s="532"/>
      <c r="AG19" s="532"/>
      <c r="AH19" s="532"/>
      <c r="AI19" s="532"/>
      <c r="AJ19" s="532"/>
      <c r="AK19" s="532"/>
      <c r="AL19" s="533"/>
      <c r="AM19" s="452"/>
      <c r="AN19" s="453"/>
      <c r="AO19" s="453"/>
      <c r="AP19" s="453"/>
      <c r="AQ19" s="453"/>
      <c r="AR19" s="453"/>
      <c r="AS19" s="453"/>
      <c r="AT19" s="454"/>
      <c r="AU19" s="455"/>
      <c r="AV19" s="456"/>
      <c r="AW19" s="456"/>
      <c r="AX19" s="456"/>
      <c r="AY19" s="457" t="s">
        <v>150</v>
      </c>
      <c r="AZ19" s="458"/>
      <c r="BA19" s="458"/>
      <c r="BB19" s="458"/>
      <c r="BC19" s="458"/>
      <c r="BD19" s="458"/>
      <c r="BE19" s="458"/>
      <c r="BF19" s="458"/>
      <c r="BG19" s="458"/>
      <c r="BH19" s="458"/>
      <c r="BI19" s="458"/>
      <c r="BJ19" s="458"/>
      <c r="BK19" s="458"/>
      <c r="BL19" s="458"/>
      <c r="BM19" s="459"/>
      <c r="BN19" s="423">
        <v>9740729</v>
      </c>
      <c r="BO19" s="424"/>
      <c r="BP19" s="424"/>
      <c r="BQ19" s="424"/>
      <c r="BR19" s="424"/>
      <c r="BS19" s="424"/>
      <c r="BT19" s="424"/>
      <c r="BU19" s="425"/>
      <c r="BV19" s="423">
        <v>9947965</v>
      </c>
      <c r="BW19" s="424"/>
      <c r="BX19" s="424"/>
      <c r="BY19" s="424"/>
      <c r="BZ19" s="424"/>
      <c r="CA19" s="424"/>
      <c r="CB19" s="424"/>
      <c r="CC19" s="425"/>
      <c r="CD19" s="188"/>
      <c r="CE19" s="537"/>
      <c r="CF19" s="537"/>
      <c r="CG19" s="537"/>
      <c r="CH19" s="537"/>
      <c r="CI19" s="537"/>
      <c r="CJ19" s="537"/>
      <c r="CK19" s="537"/>
      <c r="CL19" s="537"/>
      <c r="CM19" s="537"/>
      <c r="CN19" s="537"/>
      <c r="CO19" s="537"/>
      <c r="CP19" s="537"/>
      <c r="CQ19" s="537"/>
      <c r="CR19" s="537"/>
      <c r="CS19" s="538"/>
      <c r="CT19" s="420"/>
      <c r="CU19" s="421"/>
      <c r="CV19" s="421"/>
      <c r="CW19" s="421"/>
      <c r="CX19" s="421"/>
      <c r="CY19" s="421"/>
      <c r="CZ19" s="421"/>
      <c r="DA19" s="422"/>
      <c r="DB19" s="420"/>
      <c r="DC19" s="421"/>
      <c r="DD19" s="421"/>
      <c r="DE19" s="421"/>
      <c r="DF19" s="421"/>
      <c r="DG19" s="421"/>
      <c r="DH19" s="421"/>
      <c r="DI19" s="422"/>
    </row>
    <row r="20" spans="1:113" ht="18.75" customHeight="1" thickBot="1" x14ac:dyDescent="0.25">
      <c r="A20" s="175"/>
      <c r="B20" s="545" t="s">
        <v>151</v>
      </c>
      <c r="C20" s="466"/>
      <c r="D20" s="466"/>
      <c r="E20" s="546"/>
      <c r="F20" s="546"/>
      <c r="G20" s="546"/>
      <c r="H20" s="546"/>
      <c r="I20" s="546"/>
      <c r="J20" s="546"/>
      <c r="K20" s="546"/>
      <c r="L20" s="554">
        <v>8067</v>
      </c>
      <c r="M20" s="554"/>
      <c r="N20" s="554"/>
      <c r="O20" s="554"/>
      <c r="P20" s="554"/>
      <c r="Q20" s="554"/>
      <c r="R20" s="555"/>
      <c r="S20" s="555"/>
      <c r="T20" s="555"/>
      <c r="U20" s="555"/>
      <c r="V20" s="556"/>
      <c r="W20" s="441"/>
      <c r="X20" s="442"/>
      <c r="Y20" s="442"/>
      <c r="Z20" s="442"/>
      <c r="AA20" s="442"/>
      <c r="AB20" s="442"/>
      <c r="AC20" s="557"/>
      <c r="AD20" s="557"/>
      <c r="AE20" s="557"/>
      <c r="AF20" s="557"/>
      <c r="AG20" s="557"/>
      <c r="AH20" s="557"/>
      <c r="AI20" s="557"/>
      <c r="AJ20" s="557"/>
      <c r="AK20" s="557"/>
      <c r="AL20" s="558"/>
      <c r="AM20" s="559"/>
      <c r="AN20" s="478"/>
      <c r="AO20" s="478"/>
      <c r="AP20" s="478"/>
      <c r="AQ20" s="478"/>
      <c r="AR20" s="478"/>
      <c r="AS20" s="478"/>
      <c r="AT20" s="479"/>
      <c r="AU20" s="560"/>
      <c r="AV20" s="561"/>
      <c r="AW20" s="561"/>
      <c r="AX20" s="562"/>
      <c r="AY20" s="457"/>
      <c r="AZ20" s="458"/>
      <c r="BA20" s="458"/>
      <c r="BB20" s="458"/>
      <c r="BC20" s="458"/>
      <c r="BD20" s="458"/>
      <c r="BE20" s="458"/>
      <c r="BF20" s="458"/>
      <c r="BG20" s="458"/>
      <c r="BH20" s="458"/>
      <c r="BI20" s="458"/>
      <c r="BJ20" s="458"/>
      <c r="BK20" s="458"/>
      <c r="BL20" s="458"/>
      <c r="BM20" s="459"/>
      <c r="BN20" s="423"/>
      <c r="BO20" s="424"/>
      <c r="BP20" s="424"/>
      <c r="BQ20" s="424"/>
      <c r="BR20" s="424"/>
      <c r="BS20" s="424"/>
      <c r="BT20" s="424"/>
      <c r="BU20" s="425"/>
      <c r="BV20" s="423"/>
      <c r="BW20" s="424"/>
      <c r="BX20" s="424"/>
      <c r="BY20" s="424"/>
      <c r="BZ20" s="424"/>
      <c r="CA20" s="424"/>
      <c r="CB20" s="424"/>
      <c r="CC20" s="425"/>
      <c r="CD20" s="188"/>
      <c r="CE20" s="537"/>
      <c r="CF20" s="537"/>
      <c r="CG20" s="537"/>
      <c r="CH20" s="537"/>
      <c r="CI20" s="537"/>
      <c r="CJ20" s="537"/>
      <c r="CK20" s="537"/>
      <c r="CL20" s="537"/>
      <c r="CM20" s="537"/>
      <c r="CN20" s="537"/>
      <c r="CO20" s="537"/>
      <c r="CP20" s="537"/>
      <c r="CQ20" s="537"/>
      <c r="CR20" s="537"/>
      <c r="CS20" s="538"/>
      <c r="CT20" s="420"/>
      <c r="CU20" s="421"/>
      <c r="CV20" s="421"/>
      <c r="CW20" s="421"/>
      <c r="CX20" s="421"/>
      <c r="CY20" s="421"/>
      <c r="CZ20" s="421"/>
      <c r="DA20" s="422"/>
      <c r="DB20" s="420"/>
      <c r="DC20" s="421"/>
      <c r="DD20" s="421"/>
      <c r="DE20" s="421"/>
      <c r="DF20" s="421"/>
      <c r="DG20" s="421"/>
      <c r="DH20" s="421"/>
      <c r="DI20" s="422"/>
    </row>
    <row r="21" spans="1:113" ht="18.75" customHeight="1" thickBot="1" x14ac:dyDescent="0.25">
      <c r="A21" s="175"/>
      <c r="B21" s="563" t="s">
        <v>152</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539"/>
      <c r="AZ21" s="540"/>
      <c r="BA21" s="540"/>
      <c r="BB21" s="540"/>
      <c r="BC21" s="540"/>
      <c r="BD21" s="540"/>
      <c r="BE21" s="540"/>
      <c r="BF21" s="540"/>
      <c r="BG21" s="540"/>
      <c r="BH21" s="540"/>
      <c r="BI21" s="540"/>
      <c r="BJ21" s="540"/>
      <c r="BK21" s="540"/>
      <c r="BL21" s="540"/>
      <c r="BM21" s="541"/>
      <c r="BN21" s="542"/>
      <c r="BO21" s="543"/>
      <c r="BP21" s="543"/>
      <c r="BQ21" s="543"/>
      <c r="BR21" s="543"/>
      <c r="BS21" s="543"/>
      <c r="BT21" s="543"/>
      <c r="BU21" s="544"/>
      <c r="BV21" s="542"/>
      <c r="BW21" s="543"/>
      <c r="BX21" s="543"/>
      <c r="BY21" s="543"/>
      <c r="BZ21" s="543"/>
      <c r="CA21" s="543"/>
      <c r="CB21" s="543"/>
      <c r="CC21" s="544"/>
      <c r="CD21" s="188"/>
      <c r="CE21" s="537"/>
      <c r="CF21" s="537"/>
      <c r="CG21" s="537"/>
      <c r="CH21" s="537"/>
      <c r="CI21" s="537"/>
      <c r="CJ21" s="537"/>
      <c r="CK21" s="537"/>
      <c r="CL21" s="537"/>
      <c r="CM21" s="537"/>
      <c r="CN21" s="537"/>
      <c r="CO21" s="537"/>
      <c r="CP21" s="537"/>
      <c r="CQ21" s="537"/>
      <c r="CR21" s="537"/>
      <c r="CS21" s="538"/>
      <c r="CT21" s="420"/>
      <c r="CU21" s="421"/>
      <c r="CV21" s="421"/>
      <c r="CW21" s="421"/>
      <c r="CX21" s="421"/>
      <c r="CY21" s="421"/>
      <c r="CZ21" s="421"/>
      <c r="DA21" s="422"/>
      <c r="DB21" s="420"/>
      <c r="DC21" s="421"/>
      <c r="DD21" s="421"/>
      <c r="DE21" s="421"/>
      <c r="DF21" s="421"/>
      <c r="DG21" s="421"/>
      <c r="DH21" s="421"/>
      <c r="DI21" s="422"/>
    </row>
    <row r="22" spans="1:113" ht="18.75" customHeight="1" x14ac:dyDescent="0.2">
      <c r="A22" s="175"/>
      <c r="B22" s="593" t="s">
        <v>153</v>
      </c>
      <c r="C22" s="567"/>
      <c r="D22" s="568"/>
      <c r="E22" s="435" t="s">
        <v>1</v>
      </c>
      <c r="F22" s="440"/>
      <c r="G22" s="440"/>
      <c r="H22" s="440"/>
      <c r="I22" s="440"/>
      <c r="J22" s="440"/>
      <c r="K22" s="430"/>
      <c r="L22" s="435" t="s">
        <v>154</v>
      </c>
      <c r="M22" s="440"/>
      <c r="N22" s="440"/>
      <c r="O22" s="440"/>
      <c r="P22" s="430"/>
      <c r="Q22" s="598" t="s">
        <v>155</v>
      </c>
      <c r="R22" s="599"/>
      <c r="S22" s="599"/>
      <c r="T22" s="599"/>
      <c r="U22" s="599"/>
      <c r="V22" s="600"/>
      <c r="W22" s="566" t="s">
        <v>156</v>
      </c>
      <c r="X22" s="567"/>
      <c r="Y22" s="568"/>
      <c r="Z22" s="435" t="s">
        <v>1</v>
      </c>
      <c r="AA22" s="440"/>
      <c r="AB22" s="440"/>
      <c r="AC22" s="440"/>
      <c r="AD22" s="440"/>
      <c r="AE22" s="440"/>
      <c r="AF22" s="440"/>
      <c r="AG22" s="430"/>
      <c r="AH22" s="604" t="s">
        <v>157</v>
      </c>
      <c r="AI22" s="440"/>
      <c r="AJ22" s="440"/>
      <c r="AK22" s="440"/>
      <c r="AL22" s="430"/>
      <c r="AM22" s="604" t="s">
        <v>158</v>
      </c>
      <c r="AN22" s="605"/>
      <c r="AO22" s="605"/>
      <c r="AP22" s="605"/>
      <c r="AQ22" s="605"/>
      <c r="AR22" s="606"/>
      <c r="AS22" s="598" t="s">
        <v>155</v>
      </c>
      <c r="AT22" s="599"/>
      <c r="AU22" s="599"/>
      <c r="AV22" s="599"/>
      <c r="AW22" s="599"/>
      <c r="AX22" s="610"/>
      <c r="AY22" s="383" t="s">
        <v>159</v>
      </c>
      <c r="AZ22" s="384"/>
      <c r="BA22" s="384"/>
      <c r="BB22" s="384"/>
      <c r="BC22" s="384"/>
      <c r="BD22" s="384"/>
      <c r="BE22" s="384"/>
      <c r="BF22" s="384"/>
      <c r="BG22" s="384"/>
      <c r="BH22" s="384"/>
      <c r="BI22" s="384"/>
      <c r="BJ22" s="384"/>
      <c r="BK22" s="384"/>
      <c r="BL22" s="384"/>
      <c r="BM22" s="385"/>
      <c r="BN22" s="386">
        <v>12052546</v>
      </c>
      <c r="BO22" s="387"/>
      <c r="BP22" s="387"/>
      <c r="BQ22" s="387"/>
      <c r="BR22" s="387"/>
      <c r="BS22" s="387"/>
      <c r="BT22" s="387"/>
      <c r="BU22" s="388"/>
      <c r="BV22" s="386">
        <v>11246351</v>
      </c>
      <c r="BW22" s="387"/>
      <c r="BX22" s="387"/>
      <c r="BY22" s="387"/>
      <c r="BZ22" s="387"/>
      <c r="CA22" s="387"/>
      <c r="CB22" s="387"/>
      <c r="CC22" s="388"/>
      <c r="CD22" s="188"/>
      <c r="CE22" s="537"/>
      <c r="CF22" s="537"/>
      <c r="CG22" s="537"/>
      <c r="CH22" s="537"/>
      <c r="CI22" s="537"/>
      <c r="CJ22" s="537"/>
      <c r="CK22" s="537"/>
      <c r="CL22" s="537"/>
      <c r="CM22" s="537"/>
      <c r="CN22" s="537"/>
      <c r="CO22" s="537"/>
      <c r="CP22" s="537"/>
      <c r="CQ22" s="537"/>
      <c r="CR22" s="537"/>
      <c r="CS22" s="538"/>
      <c r="CT22" s="420"/>
      <c r="CU22" s="421"/>
      <c r="CV22" s="421"/>
      <c r="CW22" s="421"/>
      <c r="CX22" s="421"/>
      <c r="CY22" s="421"/>
      <c r="CZ22" s="421"/>
      <c r="DA22" s="422"/>
      <c r="DB22" s="420"/>
      <c r="DC22" s="421"/>
      <c r="DD22" s="421"/>
      <c r="DE22" s="421"/>
      <c r="DF22" s="421"/>
      <c r="DG22" s="421"/>
      <c r="DH22" s="421"/>
      <c r="DI22" s="422"/>
    </row>
    <row r="23" spans="1:113" ht="18.75" customHeight="1" x14ac:dyDescent="0.2">
      <c r="A23" s="175"/>
      <c r="B23" s="594"/>
      <c r="C23" s="570"/>
      <c r="D23" s="571"/>
      <c r="E23" s="409"/>
      <c r="F23" s="414"/>
      <c r="G23" s="414"/>
      <c r="H23" s="414"/>
      <c r="I23" s="414"/>
      <c r="J23" s="414"/>
      <c r="K23" s="403"/>
      <c r="L23" s="409"/>
      <c r="M23" s="414"/>
      <c r="N23" s="414"/>
      <c r="O23" s="414"/>
      <c r="P23" s="403"/>
      <c r="Q23" s="601"/>
      <c r="R23" s="602"/>
      <c r="S23" s="602"/>
      <c r="T23" s="602"/>
      <c r="U23" s="602"/>
      <c r="V23" s="603"/>
      <c r="W23" s="569"/>
      <c r="X23" s="570"/>
      <c r="Y23" s="571"/>
      <c r="Z23" s="409"/>
      <c r="AA23" s="414"/>
      <c r="AB23" s="414"/>
      <c r="AC23" s="414"/>
      <c r="AD23" s="414"/>
      <c r="AE23" s="414"/>
      <c r="AF23" s="414"/>
      <c r="AG23" s="403"/>
      <c r="AH23" s="409"/>
      <c r="AI23" s="414"/>
      <c r="AJ23" s="414"/>
      <c r="AK23" s="414"/>
      <c r="AL23" s="403"/>
      <c r="AM23" s="607"/>
      <c r="AN23" s="608"/>
      <c r="AO23" s="608"/>
      <c r="AP23" s="608"/>
      <c r="AQ23" s="608"/>
      <c r="AR23" s="609"/>
      <c r="AS23" s="601"/>
      <c r="AT23" s="602"/>
      <c r="AU23" s="602"/>
      <c r="AV23" s="602"/>
      <c r="AW23" s="602"/>
      <c r="AX23" s="611"/>
      <c r="AY23" s="457" t="s">
        <v>160</v>
      </c>
      <c r="AZ23" s="458"/>
      <c r="BA23" s="458"/>
      <c r="BB23" s="458"/>
      <c r="BC23" s="458"/>
      <c r="BD23" s="458"/>
      <c r="BE23" s="458"/>
      <c r="BF23" s="458"/>
      <c r="BG23" s="458"/>
      <c r="BH23" s="458"/>
      <c r="BI23" s="458"/>
      <c r="BJ23" s="458"/>
      <c r="BK23" s="458"/>
      <c r="BL23" s="458"/>
      <c r="BM23" s="459"/>
      <c r="BN23" s="423">
        <v>6762574</v>
      </c>
      <c r="BO23" s="424"/>
      <c r="BP23" s="424"/>
      <c r="BQ23" s="424"/>
      <c r="BR23" s="424"/>
      <c r="BS23" s="424"/>
      <c r="BT23" s="424"/>
      <c r="BU23" s="425"/>
      <c r="BV23" s="423">
        <v>5703109</v>
      </c>
      <c r="BW23" s="424"/>
      <c r="BX23" s="424"/>
      <c r="BY23" s="424"/>
      <c r="BZ23" s="424"/>
      <c r="CA23" s="424"/>
      <c r="CB23" s="424"/>
      <c r="CC23" s="425"/>
      <c r="CD23" s="188"/>
      <c r="CE23" s="537"/>
      <c r="CF23" s="537"/>
      <c r="CG23" s="537"/>
      <c r="CH23" s="537"/>
      <c r="CI23" s="537"/>
      <c r="CJ23" s="537"/>
      <c r="CK23" s="537"/>
      <c r="CL23" s="537"/>
      <c r="CM23" s="537"/>
      <c r="CN23" s="537"/>
      <c r="CO23" s="537"/>
      <c r="CP23" s="537"/>
      <c r="CQ23" s="537"/>
      <c r="CR23" s="537"/>
      <c r="CS23" s="538"/>
      <c r="CT23" s="420"/>
      <c r="CU23" s="421"/>
      <c r="CV23" s="421"/>
      <c r="CW23" s="421"/>
      <c r="CX23" s="421"/>
      <c r="CY23" s="421"/>
      <c r="CZ23" s="421"/>
      <c r="DA23" s="422"/>
      <c r="DB23" s="420"/>
      <c r="DC23" s="421"/>
      <c r="DD23" s="421"/>
      <c r="DE23" s="421"/>
      <c r="DF23" s="421"/>
      <c r="DG23" s="421"/>
      <c r="DH23" s="421"/>
      <c r="DI23" s="422"/>
    </row>
    <row r="24" spans="1:113" ht="18.75" customHeight="1" thickBot="1" x14ac:dyDescent="0.25">
      <c r="A24" s="175"/>
      <c r="B24" s="594"/>
      <c r="C24" s="570"/>
      <c r="D24" s="571"/>
      <c r="E24" s="473" t="s">
        <v>161</v>
      </c>
      <c r="F24" s="453"/>
      <c r="G24" s="453"/>
      <c r="H24" s="453"/>
      <c r="I24" s="453"/>
      <c r="J24" s="453"/>
      <c r="K24" s="454"/>
      <c r="L24" s="474">
        <v>1</v>
      </c>
      <c r="M24" s="475"/>
      <c r="N24" s="475"/>
      <c r="O24" s="475"/>
      <c r="P24" s="517"/>
      <c r="Q24" s="474">
        <v>6400</v>
      </c>
      <c r="R24" s="475"/>
      <c r="S24" s="475"/>
      <c r="T24" s="475"/>
      <c r="U24" s="475"/>
      <c r="V24" s="517"/>
      <c r="W24" s="569"/>
      <c r="X24" s="570"/>
      <c r="Y24" s="571"/>
      <c r="Z24" s="473" t="s">
        <v>162</v>
      </c>
      <c r="AA24" s="453"/>
      <c r="AB24" s="453"/>
      <c r="AC24" s="453"/>
      <c r="AD24" s="453"/>
      <c r="AE24" s="453"/>
      <c r="AF24" s="453"/>
      <c r="AG24" s="454"/>
      <c r="AH24" s="474">
        <v>167</v>
      </c>
      <c r="AI24" s="475"/>
      <c r="AJ24" s="475"/>
      <c r="AK24" s="475"/>
      <c r="AL24" s="517"/>
      <c r="AM24" s="474">
        <v>472610</v>
      </c>
      <c r="AN24" s="475"/>
      <c r="AO24" s="475"/>
      <c r="AP24" s="475"/>
      <c r="AQ24" s="475"/>
      <c r="AR24" s="517"/>
      <c r="AS24" s="474">
        <v>2830</v>
      </c>
      <c r="AT24" s="475"/>
      <c r="AU24" s="475"/>
      <c r="AV24" s="475"/>
      <c r="AW24" s="475"/>
      <c r="AX24" s="476"/>
      <c r="AY24" s="539" t="s">
        <v>163</v>
      </c>
      <c r="AZ24" s="540"/>
      <c r="BA24" s="540"/>
      <c r="BB24" s="540"/>
      <c r="BC24" s="540"/>
      <c r="BD24" s="540"/>
      <c r="BE24" s="540"/>
      <c r="BF24" s="540"/>
      <c r="BG24" s="540"/>
      <c r="BH24" s="540"/>
      <c r="BI24" s="540"/>
      <c r="BJ24" s="540"/>
      <c r="BK24" s="540"/>
      <c r="BL24" s="540"/>
      <c r="BM24" s="541"/>
      <c r="BN24" s="423">
        <v>8649437</v>
      </c>
      <c r="BO24" s="424"/>
      <c r="BP24" s="424"/>
      <c r="BQ24" s="424"/>
      <c r="BR24" s="424"/>
      <c r="BS24" s="424"/>
      <c r="BT24" s="424"/>
      <c r="BU24" s="425"/>
      <c r="BV24" s="423">
        <v>7502462</v>
      </c>
      <c r="BW24" s="424"/>
      <c r="BX24" s="424"/>
      <c r="BY24" s="424"/>
      <c r="BZ24" s="424"/>
      <c r="CA24" s="424"/>
      <c r="CB24" s="424"/>
      <c r="CC24" s="425"/>
      <c r="CD24" s="188"/>
      <c r="CE24" s="537"/>
      <c r="CF24" s="537"/>
      <c r="CG24" s="537"/>
      <c r="CH24" s="537"/>
      <c r="CI24" s="537"/>
      <c r="CJ24" s="537"/>
      <c r="CK24" s="537"/>
      <c r="CL24" s="537"/>
      <c r="CM24" s="537"/>
      <c r="CN24" s="537"/>
      <c r="CO24" s="537"/>
      <c r="CP24" s="537"/>
      <c r="CQ24" s="537"/>
      <c r="CR24" s="537"/>
      <c r="CS24" s="538"/>
      <c r="CT24" s="420"/>
      <c r="CU24" s="421"/>
      <c r="CV24" s="421"/>
      <c r="CW24" s="421"/>
      <c r="CX24" s="421"/>
      <c r="CY24" s="421"/>
      <c r="CZ24" s="421"/>
      <c r="DA24" s="422"/>
      <c r="DB24" s="420"/>
      <c r="DC24" s="421"/>
      <c r="DD24" s="421"/>
      <c r="DE24" s="421"/>
      <c r="DF24" s="421"/>
      <c r="DG24" s="421"/>
      <c r="DH24" s="421"/>
      <c r="DI24" s="422"/>
    </row>
    <row r="25" spans="1:113" ht="18.75" customHeight="1" x14ac:dyDescent="0.2">
      <c r="A25" s="175"/>
      <c r="B25" s="594"/>
      <c r="C25" s="570"/>
      <c r="D25" s="571"/>
      <c r="E25" s="473" t="s">
        <v>164</v>
      </c>
      <c r="F25" s="453"/>
      <c r="G25" s="453"/>
      <c r="H25" s="453"/>
      <c r="I25" s="453"/>
      <c r="J25" s="453"/>
      <c r="K25" s="454"/>
      <c r="L25" s="474">
        <v>1</v>
      </c>
      <c r="M25" s="475"/>
      <c r="N25" s="475"/>
      <c r="O25" s="475"/>
      <c r="P25" s="517"/>
      <c r="Q25" s="474">
        <v>5890</v>
      </c>
      <c r="R25" s="475"/>
      <c r="S25" s="475"/>
      <c r="T25" s="475"/>
      <c r="U25" s="475"/>
      <c r="V25" s="517"/>
      <c r="W25" s="569"/>
      <c r="X25" s="570"/>
      <c r="Y25" s="571"/>
      <c r="Z25" s="473" t="s">
        <v>165</v>
      </c>
      <c r="AA25" s="453"/>
      <c r="AB25" s="453"/>
      <c r="AC25" s="453"/>
      <c r="AD25" s="453"/>
      <c r="AE25" s="453"/>
      <c r="AF25" s="453"/>
      <c r="AG25" s="454"/>
      <c r="AH25" s="474" t="s">
        <v>122</v>
      </c>
      <c r="AI25" s="475"/>
      <c r="AJ25" s="475"/>
      <c r="AK25" s="475"/>
      <c r="AL25" s="517"/>
      <c r="AM25" s="474" t="s">
        <v>122</v>
      </c>
      <c r="AN25" s="475"/>
      <c r="AO25" s="475"/>
      <c r="AP25" s="475"/>
      <c r="AQ25" s="475"/>
      <c r="AR25" s="517"/>
      <c r="AS25" s="474" t="s">
        <v>122</v>
      </c>
      <c r="AT25" s="475"/>
      <c r="AU25" s="475"/>
      <c r="AV25" s="475"/>
      <c r="AW25" s="475"/>
      <c r="AX25" s="476"/>
      <c r="AY25" s="383" t="s">
        <v>166</v>
      </c>
      <c r="AZ25" s="384"/>
      <c r="BA25" s="384"/>
      <c r="BB25" s="384"/>
      <c r="BC25" s="384"/>
      <c r="BD25" s="384"/>
      <c r="BE25" s="384"/>
      <c r="BF25" s="384"/>
      <c r="BG25" s="384"/>
      <c r="BH25" s="384"/>
      <c r="BI25" s="384"/>
      <c r="BJ25" s="384"/>
      <c r="BK25" s="384"/>
      <c r="BL25" s="384"/>
      <c r="BM25" s="385"/>
      <c r="BN25" s="386">
        <v>356588</v>
      </c>
      <c r="BO25" s="387"/>
      <c r="BP25" s="387"/>
      <c r="BQ25" s="387"/>
      <c r="BR25" s="387"/>
      <c r="BS25" s="387"/>
      <c r="BT25" s="387"/>
      <c r="BU25" s="388"/>
      <c r="BV25" s="386">
        <v>389068</v>
      </c>
      <c r="BW25" s="387"/>
      <c r="BX25" s="387"/>
      <c r="BY25" s="387"/>
      <c r="BZ25" s="387"/>
      <c r="CA25" s="387"/>
      <c r="CB25" s="387"/>
      <c r="CC25" s="388"/>
      <c r="CD25" s="188"/>
      <c r="CE25" s="537"/>
      <c r="CF25" s="537"/>
      <c r="CG25" s="537"/>
      <c r="CH25" s="537"/>
      <c r="CI25" s="537"/>
      <c r="CJ25" s="537"/>
      <c r="CK25" s="537"/>
      <c r="CL25" s="537"/>
      <c r="CM25" s="537"/>
      <c r="CN25" s="537"/>
      <c r="CO25" s="537"/>
      <c r="CP25" s="537"/>
      <c r="CQ25" s="537"/>
      <c r="CR25" s="537"/>
      <c r="CS25" s="538"/>
      <c r="CT25" s="420"/>
      <c r="CU25" s="421"/>
      <c r="CV25" s="421"/>
      <c r="CW25" s="421"/>
      <c r="CX25" s="421"/>
      <c r="CY25" s="421"/>
      <c r="CZ25" s="421"/>
      <c r="DA25" s="422"/>
      <c r="DB25" s="420"/>
      <c r="DC25" s="421"/>
      <c r="DD25" s="421"/>
      <c r="DE25" s="421"/>
      <c r="DF25" s="421"/>
      <c r="DG25" s="421"/>
      <c r="DH25" s="421"/>
      <c r="DI25" s="422"/>
    </row>
    <row r="26" spans="1:113" ht="18.75" customHeight="1" x14ac:dyDescent="0.2">
      <c r="A26" s="175"/>
      <c r="B26" s="594"/>
      <c r="C26" s="570"/>
      <c r="D26" s="571"/>
      <c r="E26" s="473" t="s">
        <v>167</v>
      </c>
      <c r="F26" s="453"/>
      <c r="G26" s="453"/>
      <c r="H26" s="453"/>
      <c r="I26" s="453"/>
      <c r="J26" s="453"/>
      <c r="K26" s="454"/>
      <c r="L26" s="474">
        <v>1</v>
      </c>
      <c r="M26" s="475"/>
      <c r="N26" s="475"/>
      <c r="O26" s="475"/>
      <c r="P26" s="517"/>
      <c r="Q26" s="474">
        <v>5390</v>
      </c>
      <c r="R26" s="475"/>
      <c r="S26" s="475"/>
      <c r="T26" s="475"/>
      <c r="U26" s="475"/>
      <c r="V26" s="517"/>
      <c r="W26" s="569"/>
      <c r="X26" s="570"/>
      <c r="Y26" s="571"/>
      <c r="Z26" s="473" t="s">
        <v>168</v>
      </c>
      <c r="AA26" s="575"/>
      <c r="AB26" s="575"/>
      <c r="AC26" s="575"/>
      <c r="AD26" s="575"/>
      <c r="AE26" s="575"/>
      <c r="AF26" s="575"/>
      <c r="AG26" s="576"/>
      <c r="AH26" s="474">
        <v>15</v>
      </c>
      <c r="AI26" s="475"/>
      <c r="AJ26" s="475"/>
      <c r="AK26" s="475"/>
      <c r="AL26" s="517"/>
      <c r="AM26" s="474">
        <v>45060</v>
      </c>
      <c r="AN26" s="475"/>
      <c r="AO26" s="475"/>
      <c r="AP26" s="475"/>
      <c r="AQ26" s="475"/>
      <c r="AR26" s="517"/>
      <c r="AS26" s="474">
        <v>3004</v>
      </c>
      <c r="AT26" s="475"/>
      <c r="AU26" s="475"/>
      <c r="AV26" s="475"/>
      <c r="AW26" s="475"/>
      <c r="AX26" s="476"/>
      <c r="AY26" s="426" t="s">
        <v>169</v>
      </c>
      <c r="AZ26" s="427"/>
      <c r="BA26" s="427"/>
      <c r="BB26" s="427"/>
      <c r="BC26" s="427"/>
      <c r="BD26" s="427"/>
      <c r="BE26" s="427"/>
      <c r="BF26" s="427"/>
      <c r="BG26" s="427"/>
      <c r="BH26" s="427"/>
      <c r="BI26" s="427"/>
      <c r="BJ26" s="427"/>
      <c r="BK26" s="427"/>
      <c r="BL26" s="427"/>
      <c r="BM26" s="428"/>
      <c r="BN26" s="423" t="s">
        <v>122</v>
      </c>
      <c r="BO26" s="424"/>
      <c r="BP26" s="424"/>
      <c r="BQ26" s="424"/>
      <c r="BR26" s="424"/>
      <c r="BS26" s="424"/>
      <c r="BT26" s="424"/>
      <c r="BU26" s="425"/>
      <c r="BV26" s="423" t="s">
        <v>122</v>
      </c>
      <c r="BW26" s="424"/>
      <c r="BX26" s="424"/>
      <c r="BY26" s="424"/>
      <c r="BZ26" s="424"/>
      <c r="CA26" s="424"/>
      <c r="CB26" s="424"/>
      <c r="CC26" s="425"/>
      <c r="CD26" s="188"/>
      <c r="CE26" s="537"/>
      <c r="CF26" s="537"/>
      <c r="CG26" s="537"/>
      <c r="CH26" s="537"/>
      <c r="CI26" s="537"/>
      <c r="CJ26" s="537"/>
      <c r="CK26" s="537"/>
      <c r="CL26" s="537"/>
      <c r="CM26" s="537"/>
      <c r="CN26" s="537"/>
      <c r="CO26" s="537"/>
      <c r="CP26" s="537"/>
      <c r="CQ26" s="537"/>
      <c r="CR26" s="537"/>
      <c r="CS26" s="538"/>
      <c r="CT26" s="420"/>
      <c r="CU26" s="421"/>
      <c r="CV26" s="421"/>
      <c r="CW26" s="421"/>
      <c r="CX26" s="421"/>
      <c r="CY26" s="421"/>
      <c r="CZ26" s="421"/>
      <c r="DA26" s="422"/>
      <c r="DB26" s="420"/>
      <c r="DC26" s="421"/>
      <c r="DD26" s="421"/>
      <c r="DE26" s="421"/>
      <c r="DF26" s="421"/>
      <c r="DG26" s="421"/>
      <c r="DH26" s="421"/>
      <c r="DI26" s="422"/>
    </row>
    <row r="27" spans="1:113" ht="18.75" customHeight="1" thickBot="1" x14ac:dyDescent="0.25">
      <c r="A27" s="175"/>
      <c r="B27" s="594"/>
      <c r="C27" s="570"/>
      <c r="D27" s="571"/>
      <c r="E27" s="473" t="s">
        <v>170</v>
      </c>
      <c r="F27" s="453"/>
      <c r="G27" s="453"/>
      <c r="H27" s="453"/>
      <c r="I27" s="453"/>
      <c r="J27" s="453"/>
      <c r="K27" s="454"/>
      <c r="L27" s="474">
        <v>1</v>
      </c>
      <c r="M27" s="475"/>
      <c r="N27" s="475"/>
      <c r="O27" s="475"/>
      <c r="P27" s="517"/>
      <c r="Q27" s="474">
        <v>3000</v>
      </c>
      <c r="R27" s="475"/>
      <c r="S27" s="475"/>
      <c r="T27" s="475"/>
      <c r="U27" s="475"/>
      <c r="V27" s="517"/>
      <c r="W27" s="569"/>
      <c r="X27" s="570"/>
      <c r="Y27" s="571"/>
      <c r="Z27" s="473" t="s">
        <v>171</v>
      </c>
      <c r="AA27" s="453"/>
      <c r="AB27" s="453"/>
      <c r="AC27" s="453"/>
      <c r="AD27" s="453"/>
      <c r="AE27" s="453"/>
      <c r="AF27" s="453"/>
      <c r="AG27" s="454"/>
      <c r="AH27" s="474">
        <v>20</v>
      </c>
      <c r="AI27" s="475"/>
      <c r="AJ27" s="475"/>
      <c r="AK27" s="475"/>
      <c r="AL27" s="517"/>
      <c r="AM27" s="474">
        <v>59837</v>
      </c>
      <c r="AN27" s="475"/>
      <c r="AO27" s="475"/>
      <c r="AP27" s="475"/>
      <c r="AQ27" s="475"/>
      <c r="AR27" s="517"/>
      <c r="AS27" s="474">
        <v>2992</v>
      </c>
      <c r="AT27" s="475"/>
      <c r="AU27" s="475"/>
      <c r="AV27" s="475"/>
      <c r="AW27" s="475"/>
      <c r="AX27" s="476"/>
      <c r="AY27" s="518" t="s">
        <v>172</v>
      </c>
      <c r="AZ27" s="519"/>
      <c r="BA27" s="519"/>
      <c r="BB27" s="519"/>
      <c r="BC27" s="519"/>
      <c r="BD27" s="519"/>
      <c r="BE27" s="519"/>
      <c r="BF27" s="519"/>
      <c r="BG27" s="519"/>
      <c r="BH27" s="519"/>
      <c r="BI27" s="519"/>
      <c r="BJ27" s="519"/>
      <c r="BK27" s="519"/>
      <c r="BL27" s="519"/>
      <c r="BM27" s="520"/>
      <c r="BN27" s="542">
        <v>60000</v>
      </c>
      <c r="BO27" s="543"/>
      <c r="BP27" s="543"/>
      <c r="BQ27" s="543"/>
      <c r="BR27" s="543"/>
      <c r="BS27" s="543"/>
      <c r="BT27" s="543"/>
      <c r="BU27" s="544"/>
      <c r="BV27" s="542">
        <v>60000</v>
      </c>
      <c r="BW27" s="543"/>
      <c r="BX27" s="543"/>
      <c r="BY27" s="543"/>
      <c r="BZ27" s="543"/>
      <c r="CA27" s="543"/>
      <c r="CB27" s="543"/>
      <c r="CC27" s="544"/>
      <c r="CD27" s="190"/>
      <c r="CE27" s="537"/>
      <c r="CF27" s="537"/>
      <c r="CG27" s="537"/>
      <c r="CH27" s="537"/>
      <c r="CI27" s="537"/>
      <c r="CJ27" s="537"/>
      <c r="CK27" s="537"/>
      <c r="CL27" s="537"/>
      <c r="CM27" s="537"/>
      <c r="CN27" s="537"/>
      <c r="CO27" s="537"/>
      <c r="CP27" s="537"/>
      <c r="CQ27" s="537"/>
      <c r="CR27" s="537"/>
      <c r="CS27" s="538"/>
      <c r="CT27" s="420"/>
      <c r="CU27" s="421"/>
      <c r="CV27" s="421"/>
      <c r="CW27" s="421"/>
      <c r="CX27" s="421"/>
      <c r="CY27" s="421"/>
      <c r="CZ27" s="421"/>
      <c r="DA27" s="422"/>
      <c r="DB27" s="420"/>
      <c r="DC27" s="421"/>
      <c r="DD27" s="421"/>
      <c r="DE27" s="421"/>
      <c r="DF27" s="421"/>
      <c r="DG27" s="421"/>
      <c r="DH27" s="421"/>
      <c r="DI27" s="422"/>
    </row>
    <row r="28" spans="1:113" ht="18.75" customHeight="1" x14ac:dyDescent="0.2">
      <c r="A28" s="175"/>
      <c r="B28" s="594"/>
      <c r="C28" s="570"/>
      <c r="D28" s="571"/>
      <c r="E28" s="473" t="s">
        <v>173</v>
      </c>
      <c r="F28" s="453"/>
      <c r="G28" s="453"/>
      <c r="H28" s="453"/>
      <c r="I28" s="453"/>
      <c r="J28" s="453"/>
      <c r="K28" s="454"/>
      <c r="L28" s="474">
        <v>1</v>
      </c>
      <c r="M28" s="475"/>
      <c r="N28" s="475"/>
      <c r="O28" s="475"/>
      <c r="P28" s="517"/>
      <c r="Q28" s="474">
        <v>2300</v>
      </c>
      <c r="R28" s="475"/>
      <c r="S28" s="475"/>
      <c r="T28" s="475"/>
      <c r="U28" s="475"/>
      <c r="V28" s="517"/>
      <c r="W28" s="569"/>
      <c r="X28" s="570"/>
      <c r="Y28" s="571"/>
      <c r="Z28" s="473" t="s">
        <v>174</v>
      </c>
      <c r="AA28" s="453"/>
      <c r="AB28" s="453"/>
      <c r="AC28" s="453"/>
      <c r="AD28" s="453"/>
      <c r="AE28" s="453"/>
      <c r="AF28" s="453"/>
      <c r="AG28" s="454"/>
      <c r="AH28" s="474" t="s">
        <v>122</v>
      </c>
      <c r="AI28" s="475"/>
      <c r="AJ28" s="475"/>
      <c r="AK28" s="475"/>
      <c r="AL28" s="517"/>
      <c r="AM28" s="474" t="s">
        <v>122</v>
      </c>
      <c r="AN28" s="475"/>
      <c r="AO28" s="475"/>
      <c r="AP28" s="475"/>
      <c r="AQ28" s="475"/>
      <c r="AR28" s="517"/>
      <c r="AS28" s="474" t="s">
        <v>122</v>
      </c>
      <c r="AT28" s="475"/>
      <c r="AU28" s="475"/>
      <c r="AV28" s="475"/>
      <c r="AW28" s="475"/>
      <c r="AX28" s="476"/>
      <c r="AY28" s="577" t="s">
        <v>175</v>
      </c>
      <c r="AZ28" s="578"/>
      <c r="BA28" s="578"/>
      <c r="BB28" s="579"/>
      <c r="BC28" s="383" t="s">
        <v>46</v>
      </c>
      <c r="BD28" s="384"/>
      <c r="BE28" s="384"/>
      <c r="BF28" s="384"/>
      <c r="BG28" s="384"/>
      <c r="BH28" s="384"/>
      <c r="BI28" s="384"/>
      <c r="BJ28" s="384"/>
      <c r="BK28" s="384"/>
      <c r="BL28" s="384"/>
      <c r="BM28" s="385"/>
      <c r="BN28" s="386">
        <v>1703700</v>
      </c>
      <c r="BO28" s="387"/>
      <c r="BP28" s="387"/>
      <c r="BQ28" s="387"/>
      <c r="BR28" s="387"/>
      <c r="BS28" s="387"/>
      <c r="BT28" s="387"/>
      <c r="BU28" s="388"/>
      <c r="BV28" s="386">
        <v>1388400</v>
      </c>
      <c r="BW28" s="387"/>
      <c r="BX28" s="387"/>
      <c r="BY28" s="387"/>
      <c r="BZ28" s="387"/>
      <c r="CA28" s="387"/>
      <c r="CB28" s="387"/>
      <c r="CC28" s="388"/>
      <c r="CD28" s="188"/>
      <c r="CE28" s="537"/>
      <c r="CF28" s="537"/>
      <c r="CG28" s="537"/>
      <c r="CH28" s="537"/>
      <c r="CI28" s="537"/>
      <c r="CJ28" s="537"/>
      <c r="CK28" s="537"/>
      <c r="CL28" s="537"/>
      <c r="CM28" s="537"/>
      <c r="CN28" s="537"/>
      <c r="CO28" s="537"/>
      <c r="CP28" s="537"/>
      <c r="CQ28" s="537"/>
      <c r="CR28" s="537"/>
      <c r="CS28" s="538"/>
      <c r="CT28" s="420"/>
      <c r="CU28" s="421"/>
      <c r="CV28" s="421"/>
      <c r="CW28" s="421"/>
      <c r="CX28" s="421"/>
      <c r="CY28" s="421"/>
      <c r="CZ28" s="421"/>
      <c r="DA28" s="422"/>
      <c r="DB28" s="420"/>
      <c r="DC28" s="421"/>
      <c r="DD28" s="421"/>
      <c r="DE28" s="421"/>
      <c r="DF28" s="421"/>
      <c r="DG28" s="421"/>
      <c r="DH28" s="421"/>
      <c r="DI28" s="422"/>
    </row>
    <row r="29" spans="1:113" ht="18.75" customHeight="1" x14ac:dyDescent="0.2">
      <c r="A29" s="175"/>
      <c r="B29" s="594"/>
      <c r="C29" s="570"/>
      <c r="D29" s="571"/>
      <c r="E29" s="473" t="s">
        <v>176</v>
      </c>
      <c r="F29" s="453"/>
      <c r="G29" s="453"/>
      <c r="H29" s="453"/>
      <c r="I29" s="453"/>
      <c r="J29" s="453"/>
      <c r="K29" s="454"/>
      <c r="L29" s="474">
        <v>12</v>
      </c>
      <c r="M29" s="475"/>
      <c r="N29" s="475"/>
      <c r="O29" s="475"/>
      <c r="P29" s="517"/>
      <c r="Q29" s="474">
        <v>2200</v>
      </c>
      <c r="R29" s="475"/>
      <c r="S29" s="475"/>
      <c r="T29" s="475"/>
      <c r="U29" s="475"/>
      <c r="V29" s="517"/>
      <c r="W29" s="572"/>
      <c r="X29" s="573"/>
      <c r="Y29" s="574"/>
      <c r="Z29" s="473" t="s">
        <v>177</v>
      </c>
      <c r="AA29" s="453"/>
      <c r="AB29" s="453"/>
      <c r="AC29" s="453"/>
      <c r="AD29" s="453"/>
      <c r="AE29" s="453"/>
      <c r="AF29" s="453"/>
      <c r="AG29" s="454"/>
      <c r="AH29" s="474">
        <v>187</v>
      </c>
      <c r="AI29" s="475"/>
      <c r="AJ29" s="475"/>
      <c r="AK29" s="475"/>
      <c r="AL29" s="517"/>
      <c r="AM29" s="474">
        <v>532447</v>
      </c>
      <c r="AN29" s="475"/>
      <c r="AO29" s="475"/>
      <c r="AP29" s="475"/>
      <c r="AQ29" s="475"/>
      <c r="AR29" s="517"/>
      <c r="AS29" s="474">
        <v>2847</v>
      </c>
      <c r="AT29" s="475"/>
      <c r="AU29" s="475"/>
      <c r="AV29" s="475"/>
      <c r="AW29" s="475"/>
      <c r="AX29" s="476"/>
      <c r="AY29" s="580"/>
      <c r="AZ29" s="581"/>
      <c r="BA29" s="581"/>
      <c r="BB29" s="582"/>
      <c r="BC29" s="457" t="s">
        <v>178</v>
      </c>
      <c r="BD29" s="458"/>
      <c r="BE29" s="458"/>
      <c r="BF29" s="458"/>
      <c r="BG29" s="458"/>
      <c r="BH29" s="458"/>
      <c r="BI29" s="458"/>
      <c r="BJ29" s="458"/>
      <c r="BK29" s="458"/>
      <c r="BL29" s="458"/>
      <c r="BM29" s="459"/>
      <c r="BN29" s="423">
        <v>235744</v>
      </c>
      <c r="BO29" s="424"/>
      <c r="BP29" s="424"/>
      <c r="BQ29" s="424"/>
      <c r="BR29" s="424"/>
      <c r="BS29" s="424"/>
      <c r="BT29" s="424"/>
      <c r="BU29" s="425"/>
      <c r="BV29" s="423">
        <v>236175</v>
      </c>
      <c r="BW29" s="424"/>
      <c r="BX29" s="424"/>
      <c r="BY29" s="424"/>
      <c r="BZ29" s="424"/>
      <c r="CA29" s="424"/>
      <c r="CB29" s="424"/>
      <c r="CC29" s="425"/>
      <c r="CD29" s="190"/>
      <c r="CE29" s="537"/>
      <c r="CF29" s="537"/>
      <c r="CG29" s="537"/>
      <c r="CH29" s="537"/>
      <c r="CI29" s="537"/>
      <c r="CJ29" s="537"/>
      <c r="CK29" s="537"/>
      <c r="CL29" s="537"/>
      <c r="CM29" s="537"/>
      <c r="CN29" s="537"/>
      <c r="CO29" s="537"/>
      <c r="CP29" s="537"/>
      <c r="CQ29" s="537"/>
      <c r="CR29" s="537"/>
      <c r="CS29" s="538"/>
      <c r="CT29" s="420"/>
      <c r="CU29" s="421"/>
      <c r="CV29" s="421"/>
      <c r="CW29" s="421"/>
      <c r="CX29" s="421"/>
      <c r="CY29" s="421"/>
      <c r="CZ29" s="421"/>
      <c r="DA29" s="422"/>
      <c r="DB29" s="420"/>
      <c r="DC29" s="421"/>
      <c r="DD29" s="421"/>
      <c r="DE29" s="421"/>
      <c r="DF29" s="421"/>
      <c r="DG29" s="421"/>
      <c r="DH29" s="421"/>
      <c r="DI29" s="422"/>
    </row>
    <row r="30" spans="1:113" ht="18.75" customHeight="1" thickBot="1" x14ac:dyDescent="0.25">
      <c r="A30" s="175"/>
      <c r="B30" s="595"/>
      <c r="C30" s="596"/>
      <c r="D30" s="597"/>
      <c r="E30" s="477"/>
      <c r="F30" s="478"/>
      <c r="G30" s="478"/>
      <c r="H30" s="478"/>
      <c r="I30" s="478"/>
      <c r="J30" s="478"/>
      <c r="K30" s="479"/>
      <c r="L30" s="587"/>
      <c r="M30" s="588"/>
      <c r="N30" s="588"/>
      <c r="O30" s="588"/>
      <c r="P30" s="589"/>
      <c r="Q30" s="587"/>
      <c r="R30" s="588"/>
      <c r="S30" s="588"/>
      <c r="T30" s="588"/>
      <c r="U30" s="588"/>
      <c r="V30" s="589"/>
      <c r="W30" s="590" t="s">
        <v>179</v>
      </c>
      <c r="X30" s="591"/>
      <c r="Y30" s="591"/>
      <c r="Z30" s="591"/>
      <c r="AA30" s="591"/>
      <c r="AB30" s="591"/>
      <c r="AC30" s="591"/>
      <c r="AD30" s="591"/>
      <c r="AE30" s="591"/>
      <c r="AF30" s="591"/>
      <c r="AG30" s="592"/>
      <c r="AH30" s="550">
        <v>95.8</v>
      </c>
      <c r="AI30" s="551"/>
      <c r="AJ30" s="551"/>
      <c r="AK30" s="551"/>
      <c r="AL30" s="551"/>
      <c r="AM30" s="551"/>
      <c r="AN30" s="551"/>
      <c r="AO30" s="551"/>
      <c r="AP30" s="551"/>
      <c r="AQ30" s="551"/>
      <c r="AR30" s="551"/>
      <c r="AS30" s="551"/>
      <c r="AT30" s="551"/>
      <c r="AU30" s="551"/>
      <c r="AV30" s="551"/>
      <c r="AW30" s="551"/>
      <c r="AX30" s="553"/>
      <c r="AY30" s="583"/>
      <c r="AZ30" s="584"/>
      <c r="BA30" s="584"/>
      <c r="BB30" s="585"/>
      <c r="BC30" s="539" t="s">
        <v>48</v>
      </c>
      <c r="BD30" s="540"/>
      <c r="BE30" s="540"/>
      <c r="BF30" s="540"/>
      <c r="BG30" s="540"/>
      <c r="BH30" s="540"/>
      <c r="BI30" s="540"/>
      <c r="BJ30" s="540"/>
      <c r="BK30" s="540"/>
      <c r="BL30" s="540"/>
      <c r="BM30" s="541"/>
      <c r="BN30" s="542">
        <v>1276089</v>
      </c>
      <c r="BO30" s="543"/>
      <c r="BP30" s="543"/>
      <c r="BQ30" s="543"/>
      <c r="BR30" s="543"/>
      <c r="BS30" s="543"/>
      <c r="BT30" s="543"/>
      <c r="BU30" s="544"/>
      <c r="BV30" s="542">
        <v>1644731</v>
      </c>
      <c r="BW30" s="543"/>
      <c r="BX30" s="543"/>
      <c r="BY30" s="543"/>
      <c r="BZ30" s="543"/>
      <c r="CA30" s="543"/>
      <c r="CB30" s="543"/>
      <c r="CC30" s="544"/>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6" t="s">
        <v>180</v>
      </c>
      <c r="D32" s="586"/>
      <c r="E32" s="586"/>
      <c r="F32" s="586"/>
      <c r="G32" s="586"/>
      <c r="H32" s="586"/>
      <c r="I32" s="586"/>
      <c r="J32" s="586"/>
      <c r="K32" s="586"/>
      <c r="L32" s="586"/>
      <c r="M32" s="586"/>
      <c r="N32" s="586"/>
      <c r="O32" s="586"/>
      <c r="P32" s="586"/>
      <c r="Q32" s="586"/>
      <c r="R32" s="586"/>
      <c r="S32" s="586"/>
      <c r="U32" s="427" t="s">
        <v>181</v>
      </c>
      <c r="V32" s="427"/>
      <c r="W32" s="427"/>
      <c r="X32" s="427"/>
      <c r="Y32" s="427"/>
      <c r="Z32" s="427"/>
      <c r="AA32" s="427"/>
      <c r="AB32" s="427"/>
      <c r="AC32" s="427"/>
      <c r="AD32" s="427"/>
      <c r="AE32" s="427"/>
      <c r="AF32" s="427"/>
      <c r="AG32" s="427"/>
      <c r="AH32" s="427"/>
      <c r="AI32" s="427"/>
      <c r="AJ32" s="427"/>
      <c r="AK32" s="427"/>
      <c r="AM32" s="427" t="s">
        <v>182</v>
      </c>
      <c r="AN32" s="427"/>
      <c r="AO32" s="427"/>
      <c r="AP32" s="427"/>
      <c r="AQ32" s="427"/>
      <c r="AR32" s="427"/>
      <c r="AS32" s="427"/>
      <c r="AT32" s="427"/>
      <c r="AU32" s="427"/>
      <c r="AV32" s="427"/>
      <c r="AW32" s="427"/>
      <c r="AX32" s="427"/>
      <c r="AY32" s="427"/>
      <c r="AZ32" s="427"/>
      <c r="BA32" s="427"/>
      <c r="BB32" s="427"/>
      <c r="BC32" s="427"/>
      <c r="BE32" s="427" t="s">
        <v>183</v>
      </c>
      <c r="BF32" s="427"/>
      <c r="BG32" s="427"/>
      <c r="BH32" s="427"/>
      <c r="BI32" s="427"/>
      <c r="BJ32" s="427"/>
      <c r="BK32" s="427"/>
      <c r="BL32" s="427"/>
      <c r="BM32" s="427"/>
      <c r="BN32" s="427"/>
      <c r="BO32" s="427"/>
      <c r="BP32" s="427"/>
      <c r="BQ32" s="427"/>
      <c r="BR32" s="427"/>
      <c r="BS32" s="427"/>
      <c r="BT32" s="427"/>
      <c r="BU32" s="427"/>
      <c r="BW32" s="427" t="s">
        <v>184</v>
      </c>
      <c r="BX32" s="427"/>
      <c r="BY32" s="427"/>
      <c r="BZ32" s="427"/>
      <c r="CA32" s="427"/>
      <c r="CB32" s="427"/>
      <c r="CC32" s="427"/>
      <c r="CD32" s="427"/>
      <c r="CE32" s="427"/>
      <c r="CF32" s="427"/>
      <c r="CG32" s="427"/>
      <c r="CH32" s="427"/>
      <c r="CI32" s="427"/>
      <c r="CJ32" s="427"/>
      <c r="CK32" s="427"/>
      <c r="CL32" s="427"/>
      <c r="CM32" s="427"/>
      <c r="CO32" s="427" t="s">
        <v>185</v>
      </c>
      <c r="CP32" s="427"/>
      <c r="CQ32" s="427"/>
      <c r="CR32" s="427"/>
      <c r="CS32" s="427"/>
      <c r="CT32" s="427"/>
      <c r="CU32" s="427"/>
      <c r="CV32" s="427"/>
      <c r="CW32" s="427"/>
      <c r="CX32" s="427"/>
      <c r="CY32" s="427"/>
      <c r="CZ32" s="427"/>
      <c r="DA32" s="427"/>
      <c r="DB32" s="427"/>
      <c r="DC32" s="427"/>
      <c r="DD32" s="427"/>
      <c r="DE32" s="427"/>
      <c r="DI32" s="198"/>
    </row>
    <row r="33" spans="1:113" ht="13.5" customHeight="1" x14ac:dyDescent="0.2">
      <c r="A33" s="175"/>
      <c r="B33" s="199"/>
      <c r="C33" s="447" t="s">
        <v>186</v>
      </c>
      <c r="D33" s="447"/>
      <c r="E33" s="412" t="s">
        <v>187</v>
      </c>
      <c r="F33" s="412"/>
      <c r="G33" s="412"/>
      <c r="H33" s="412"/>
      <c r="I33" s="412"/>
      <c r="J33" s="412"/>
      <c r="K33" s="412"/>
      <c r="L33" s="412"/>
      <c r="M33" s="412"/>
      <c r="N33" s="412"/>
      <c r="O33" s="412"/>
      <c r="P33" s="412"/>
      <c r="Q33" s="412"/>
      <c r="R33" s="412"/>
      <c r="S33" s="412"/>
      <c r="T33" s="200"/>
      <c r="U33" s="447" t="s">
        <v>186</v>
      </c>
      <c r="V33" s="447"/>
      <c r="W33" s="412" t="s">
        <v>187</v>
      </c>
      <c r="X33" s="412"/>
      <c r="Y33" s="412"/>
      <c r="Z33" s="412"/>
      <c r="AA33" s="412"/>
      <c r="AB33" s="412"/>
      <c r="AC33" s="412"/>
      <c r="AD33" s="412"/>
      <c r="AE33" s="412"/>
      <c r="AF33" s="412"/>
      <c r="AG33" s="412"/>
      <c r="AH33" s="412"/>
      <c r="AI33" s="412"/>
      <c r="AJ33" s="412"/>
      <c r="AK33" s="412"/>
      <c r="AL33" s="200"/>
      <c r="AM33" s="447" t="s">
        <v>186</v>
      </c>
      <c r="AN33" s="447"/>
      <c r="AO33" s="412" t="s">
        <v>187</v>
      </c>
      <c r="AP33" s="412"/>
      <c r="AQ33" s="412"/>
      <c r="AR33" s="412"/>
      <c r="AS33" s="412"/>
      <c r="AT33" s="412"/>
      <c r="AU33" s="412"/>
      <c r="AV33" s="412"/>
      <c r="AW33" s="412"/>
      <c r="AX33" s="412"/>
      <c r="AY33" s="412"/>
      <c r="AZ33" s="412"/>
      <c r="BA33" s="412"/>
      <c r="BB33" s="412"/>
      <c r="BC33" s="412"/>
      <c r="BD33" s="201"/>
      <c r="BE33" s="412" t="s">
        <v>188</v>
      </c>
      <c r="BF33" s="412"/>
      <c r="BG33" s="412" t="s">
        <v>189</v>
      </c>
      <c r="BH33" s="412"/>
      <c r="BI33" s="412"/>
      <c r="BJ33" s="412"/>
      <c r="BK33" s="412"/>
      <c r="BL33" s="412"/>
      <c r="BM33" s="412"/>
      <c r="BN33" s="412"/>
      <c r="BO33" s="412"/>
      <c r="BP33" s="412"/>
      <c r="BQ33" s="412"/>
      <c r="BR33" s="412"/>
      <c r="BS33" s="412"/>
      <c r="BT33" s="412"/>
      <c r="BU33" s="412"/>
      <c r="BV33" s="201"/>
      <c r="BW33" s="447" t="s">
        <v>188</v>
      </c>
      <c r="BX33" s="447"/>
      <c r="BY33" s="412" t="s">
        <v>190</v>
      </c>
      <c r="BZ33" s="412"/>
      <c r="CA33" s="412"/>
      <c r="CB33" s="412"/>
      <c r="CC33" s="412"/>
      <c r="CD33" s="412"/>
      <c r="CE33" s="412"/>
      <c r="CF33" s="412"/>
      <c r="CG33" s="412"/>
      <c r="CH33" s="412"/>
      <c r="CI33" s="412"/>
      <c r="CJ33" s="412"/>
      <c r="CK33" s="412"/>
      <c r="CL33" s="412"/>
      <c r="CM33" s="412"/>
      <c r="CN33" s="200"/>
      <c r="CO33" s="447" t="s">
        <v>186</v>
      </c>
      <c r="CP33" s="447"/>
      <c r="CQ33" s="412" t="s">
        <v>191</v>
      </c>
      <c r="CR33" s="412"/>
      <c r="CS33" s="412"/>
      <c r="CT33" s="412"/>
      <c r="CU33" s="412"/>
      <c r="CV33" s="412"/>
      <c r="CW33" s="412"/>
      <c r="CX33" s="412"/>
      <c r="CY33" s="412"/>
      <c r="CZ33" s="412"/>
      <c r="DA33" s="412"/>
      <c r="DB33" s="412"/>
      <c r="DC33" s="412"/>
      <c r="DD33" s="412"/>
      <c r="DE33" s="412"/>
      <c r="DF33" s="200"/>
      <c r="DG33" s="612" t="s">
        <v>192</v>
      </c>
      <c r="DH33" s="612"/>
      <c r="DI33" s="202"/>
    </row>
    <row r="34" spans="1:113" ht="32.25" customHeight="1" x14ac:dyDescent="0.2">
      <c r="A34" s="175"/>
      <c r="B34" s="199"/>
      <c r="C34" s="613">
        <f>IF(E34="","",1)</f>
        <v>1</v>
      </c>
      <c r="D34" s="613"/>
      <c r="E34" s="614" t="str">
        <f>IF('各会計、関係団体の財政状況及び健全化判断比率'!B7="","",'各会計、関係団体の財政状況及び健全化判断比率'!B7)</f>
        <v>一般会計</v>
      </c>
      <c r="F34" s="614"/>
      <c r="G34" s="614"/>
      <c r="H34" s="614"/>
      <c r="I34" s="614"/>
      <c r="J34" s="614"/>
      <c r="K34" s="614"/>
      <c r="L34" s="614"/>
      <c r="M34" s="614"/>
      <c r="N34" s="614"/>
      <c r="O34" s="614"/>
      <c r="P34" s="614"/>
      <c r="Q34" s="614"/>
      <c r="R34" s="614"/>
      <c r="S34" s="614"/>
      <c r="T34" s="175"/>
      <c r="U34" s="613">
        <f>IF(W34="","",MAX(C34:D43)+1)</f>
        <v>4</v>
      </c>
      <c r="V34" s="613"/>
      <c r="W34" s="614" t="str">
        <f>IF('各会計、関係団体の財政状況及び健全化判断比率'!B28="","",'各会計、関係団体の財政状況及び健全化判断比率'!B28)</f>
        <v>国民健康保険特別会計</v>
      </c>
      <c r="X34" s="614"/>
      <c r="Y34" s="614"/>
      <c r="Z34" s="614"/>
      <c r="AA34" s="614"/>
      <c r="AB34" s="614"/>
      <c r="AC34" s="614"/>
      <c r="AD34" s="614"/>
      <c r="AE34" s="614"/>
      <c r="AF34" s="614"/>
      <c r="AG34" s="614"/>
      <c r="AH34" s="614"/>
      <c r="AI34" s="614"/>
      <c r="AJ34" s="614"/>
      <c r="AK34" s="614"/>
      <c r="AL34" s="175"/>
      <c r="AM34" s="613">
        <f>IF(AO34="","",MAX(C34:D43,U34:V43)+1)</f>
        <v>7</v>
      </c>
      <c r="AN34" s="613"/>
      <c r="AO34" s="614" t="str">
        <f>IF('各会計、関係団体の財政状況及び健全化判断比率'!B31="","",'各会計、関係団体の財政状況及び健全化判断比率'!B31)</f>
        <v>水道事業会計</v>
      </c>
      <c r="AP34" s="614"/>
      <c r="AQ34" s="614"/>
      <c r="AR34" s="614"/>
      <c r="AS34" s="614"/>
      <c r="AT34" s="614"/>
      <c r="AU34" s="614"/>
      <c r="AV34" s="614"/>
      <c r="AW34" s="614"/>
      <c r="AX34" s="614"/>
      <c r="AY34" s="614"/>
      <c r="AZ34" s="614"/>
      <c r="BA34" s="614"/>
      <c r="BB34" s="614"/>
      <c r="BC34" s="614"/>
      <c r="BD34" s="175"/>
      <c r="BE34" s="613" t="str">
        <f>IF(BG34="","",MAX(C34:D43,U34:V43,AM34:AN43)+1)</f>
        <v/>
      </c>
      <c r="BF34" s="613"/>
      <c r="BG34" s="614"/>
      <c r="BH34" s="614"/>
      <c r="BI34" s="614"/>
      <c r="BJ34" s="614"/>
      <c r="BK34" s="614"/>
      <c r="BL34" s="614"/>
      <c r="BM34" s="614"/>
      <c r="BN34" s="614"/>
      <c r="BO34" s="614"/>
      <c r="BP34" s="614"/>
      <c r="BQ34" s="614"/>
      <c r="BR34" s="614"/>
      <c r="BS34" s="614"/>
      <c r="BT34" s="614"/>
      <c r="BU34" s="614"/>
      <c r="BV34" s="175"/>
      <c r="BW34" s="613">
        <f>IF(BY34="","",MAX(C34:D43,U34:V43,AM34:AN43,BE34:BF43)+1)</f>
        <v>9</v>
      </c>
      <c r="BX34" s="613"/>
      <c r="BY34" s="614" t="str">
        <f>IF('各会計、関係団体の財政状況及び健全化判断比率'!B68="","",'各会計、関係団体の財政状況及び健全化判断比率'!B68)</f>
        <v>松阪地区広域衛生組合</v>
      </c>
      <c r="BZ34" s="614"/>
      <c r="CA34" s="614"/>
      <c r="CB34" s="614"/>
      <c r="CC34" s="614"/>
      <c r="CD34" s="614"/>
      <c r="CE34" s="614"/>
      <c r="CF34" s="614"/>
      <c r="CG34" s="614"/>
      <c r="CH34" s="614"/>
      <c r="CI34" s="614"/>
      <c r="CJ34" s="614"/>
      <c r="CK34" s="614"/>
      <c r="CL34" s="614"/>
      <c r="CM34" s="614"/>
      <c r="CN34" s="175"/>
      <c r="CO34" s="613">
        <f>IF(CQ34="","",MAX(C34:D43,U34:V43,AM34:AN43,BE34:BF43,BW34:BX43)+1)</f>
        <v>19</v>
      </c>
      <c r="CP34" s="613"/>
      <c r="CQ34" s="614" t="str">
        <f>IF('各会計、関係団体の財政状況及び健全化判断比率'!BS7="","",'各会計、関係団体の財政状況及び健全化判断比率'!BS7)</f>
        <v>多気東部土地開発公社</v>
      </c>
      <c r="CR34" s="614"/>
      <c r="CS34" s="614"/>
      <c r="CT34" s="614"/>
      <c r="CU34" s="614"/>
      <c r="CV34" s="614"/>
      <c r="CW34" s="614"/>
      <c r="CX34" s="614"/>
      <c r="CY34" s="614"/>
      <c r="CZ34" s="614"/>
      <c r="DA34" s="614"/>
      <c r="DB34" s="614"/>
      <c r="DC34" s="614"/>
      <c r="DD34" s="614"/>
      <c r="DE34" s="614"/>
      <c r="DG34" s="615" t="str">
        <f>IF('各会計、関係団体の財政状況及び健全化判断比率'!BR7="","",'各会計、関係団体の財政状況及び健全化判断比率'!BR7)</f>
        <v/>
      </c>
      <c r="DH34" s="615"/>
      <c r="DI34" s="202"/>
    </row>
    <row r="35" spans="1:113" ht="32.25" customHeight="1" x14ac:dyDescent="0.2">
      <c r="A35" s="175"/>
      <c r="B35" s="199"/>
      <c r="C35" s="613">
        <f>IF(E35="","",C34+1)</f>
        <v>2</v>
      </c>
      <c r="D35" s="613"/>
      <c r="E35" s="614" t="str">
        <f>IF('各会計、関係団体の財政状況及び健全化判断比率'!B8="","",'各会計、関係団体の財政状況及び健全化判断比率'!B8)</f>
        <v>斎宮跡保存事業特別会計</v>
      </c>
      <c r="F35" s="614"/>
      <c r="G35" s="614"/>
      <c r="H35" s="614"/>
      <c r="I35" s="614"/>
      <c r="J35" s="614"/>
      <c r="K35" s="614"/>
      <c r="L35" s="614"/>
      <c r="M35" s="614"/>
      <c r="N35" s="614"/>
      <c r="O35" s="614"/>
      <c r="P35" s="614"/>
      <c r="Q35" s="614"/>
      <c r="R35" s="614"/>
      <c r="S35" s="614"/>
      <c r="T35" s="175"/>
      <c r="U35" s="613">
        <f>IF(W35="","",U34+1)</f>
        <v>5</v>
      </c>
      <c r="V35" s="613"/>
      <c r="W35" s="614" t="str">
        <f>IF('各会計、関係団体の財政状況及び健全化判断比率'!B29="","",'各会計、関係団体の財政状況及び健全化判断比率'!B29)</f>
        <v>介護保険特別会計</v>
      </c>
      <c r="X35" s="614"/>
      <c r="Y35" s="614"/>
      <c r="Z35" s="614"/>
      <c r="AA35" s="614"/>
      <c r="AB35" s="614"/>
      <c r="AC35" s="614"/>
      <c r="AD35" s="614"/>
      <c r="AE35" s="614"/>
      <c r="AF35" s="614"/>
      <c r="AG35" s="614"/>
      <c r="AH35" s="614"/>
      <c r="AI35" s="614"/>
      <c r="AJ35" s="614"/>
      <c r="AK35" s="614"/>
      <c r="AL35" s="175"/>
      <c r="AM35" s="613">
        <f t="shared" ref="AM35:AM43" si="0">IF(AO35="","",AM34+1)</f>
        <v>8</v>
      </c>
      <c r="AN35" s="613"/>
      <c r="AO35" s="614" t="str">
        <f>IF('各会計、関係団体の財政状況及び健全化判断比率'!B32="","",'各会計、関係団体の財政状況及び健全化判断比率'!B32)</f>
        <v>下水道事業会計</v>
      </c>
      <c r="AP35" s="614"/>
      <c r="AQ35" s="614"/>
      <c r="AR35" s="614"/>
      <c r="AS35" s="614"/>
      <c r="AT35" s="614"/>
      <c r="AU35" s="614"/>
      <c r="AV35" s="614"/>
      <c r="AW35" s="614"/>
      <c r="AX35" s="614"/>
      <c r="AY35" s="614"/>
      <c r="AZ35" s="614"/>
      <c r="BA35" s="614"/>
      <c r="BB35" s="614"/>
      <c r="BC35" s="614"/>
      <c r="BD35" s="175"/>
      <c r="BE35" s="613" t="str">
        <f t="shared" ref="BE35:BE43" si="1">IF(BG35="","",BE34+1)</f>
        <v/>
      </c>
      <c r="BF35" s="613"/>
      <c r="BG35" s="614"/>
      <c r="BH35" s="614"/>
      <c r="BI35" s="614"/>
      <c r="BJ35" s="614"/>
      <c r="BK35" s="614"/>
      <c r="BL35" s="614"/>
      <c r="BM35" s="614"/>
      <c r="BN35" s="614"/>
      <c r="BO35" s="614"/>
      <c r="BP35" s="614"/>
      <c r="BQ35" s="614"/>
      <c r="BR35" s="614"/>
      <c r="BS35" s="614"/>
      <c r="BT35" s="614"/>
      <c r="BU35" s="614"/>
      <c r="BV35" s="175"/>
      <c r="BW35" s="613">
        <f t="shared" ref="BW35:BW43" si="2">IF(BY35="","",BW34+1)</f>
        <v>10</v>
      </c>
      <c r="BX35" s="613"/>
      <c r="BY35" s="614" t="str">
        <f>IF('各会計、関係団体の財政状況及び健全化判断比率'!B69="","",'各会計、関係団体の財政状況及び健全化判断比率'!B69)</f>
        <v>松阪地区広域消防組合</v>
      </c>
      <c r="BZ35" s="614"/>
      <c r="CA35" s="614"/>
      <c r="CB35" s="614"/>
      <c r="CC35" s="614"/>
      <c r="CD35" s="614"/>
      <c r="CE35" s="614"/>
      <c r="CF35" s="614"/>
      <c r="CG35" s="614"/>
      <c r="CH35" s="614"/>
      <c r="CI35" s="614"/>
      <c r="CJ35" s="614"/>
      <c r="CK35" s="614"/>
      <c r="CL35" s="614"/>
      <c r="CM35" s="614"/>
      <c r="CN35" s="175"/>
      <c r="CO35" s="613" t="str">
        <f t="shared" ref="CO35:CO43" si="3">IF(CQ35="","",CO34+1)</f>
        <v/>
      </c>
      <c r="CP35" s="613"/>
      <c r="CQ35" s="614" t="str">
        <f>IF('各会計、関係団体の財政状況及び健全化判断比率'!BS8="","",'各会計、関係団体の財政状況及び健全化判断比率'!BS8)</f>
        <v/>
      </c>
      <c r="CR35" s="614"/>
      <c r="CS35" s="614"/>
      <c r="CT35" s="614"/>
      <c r="CU35" s="614"/>
      <c r="CV35" s="614"/>
      <c r="CW35" s="614"/>
      <c r="CX35" s="614"/>
      <c r="CY35" s="614"/>
      <c r="CZ35" s="614"/>
      <c r="DA35" s="614"/>
      <c r="DB35" s="614"/>
      <c r="DC35" s="614"/>
      <c r="DD35" s="614"/>
      <c r="DE35" s="614"/>
      <c r="DG35" s="615" t="str">
        <f>IF('各会計、関係団体の財政状況及び健全化判断比率'!BR8="","",'各会計、関係団体の財政状況及び健全化判断比率'!BR8)</f>
        <v/>
      </c>
      <c r="DH35" s="615"/>
      <c r="DI35" s="202"/>
    </row>
    <row r="36" spans="1:113" ht="32.25" customHeight="1" x14ac:dyDescent="0.2">
      <c r="A36" s="175"/>
      <c r="B36" s="199"/>
      <c r="C36" s="613">
        <f>IF(E36="","",C35+1)</f>
        <v>3</v>
      </c>
      <c r="D36" s="613"/>
      <c r="E36" s="614" t="str">
        <f>IF('各会計、関係団体の財政状況及び健全化判断比率'!B9="","",'各会計、関係団体の財政状況及び健全化判断比率'!B9)</f>
        <v>住宅新築資金等貸付事業特別会計</v>
      </c>
      <c r="F36" s="614"/>
      <c r="G36" s="614"/>
      <c r="H36" s="614"/>
      <c r="I36" s="614"/>
      <c r="J36" s="614"/>
      <c r="K36" s="614"/>
      <c r="L36" s="614"/>
      <c r="M36" s="614"/>
      <c r="N36" s="614"/>
      <c r="O36" s="614"/>
      <c r="P36" s="614"/>
      <c r="Q36" s="614"/>
      <c r="R36" s="614"/>
      <c r="S36" s="614"/>
      <c r="T36" s="175"/>
      <c r="U36" s="613">
        <f t="shared" ref="U36:U43" si="4">IF(W36="","",U35+1)</f>
        <v>6</v>
      </c>
      <c r="V36" s="613"/>
      <c r="W36" s="614" t="str">
        <f>IF('各会計、関係団体の財政状況及び健全化判断比率'!B30="","",'各会計、関係団体の財政状況及び健全化判断比率'!B30)</f>
        <v>後期高齢者医療特別会計</v>
      </c>
      <c r="X36" s="614"/>
      <c r="Y36" s="614"/>
      <c r="Z36" s="614"/>
      <c r="AA36" s="614"/>
      <c r="AB36" s="614"/>
      <c r="AC36" s="614"/>
      <c r="AD36" s="614"/>
      <c r="AE36" s="614"/>
      <c r="AF36" s="614"/>
      <c r="AG36" s="614"/>
      <c r="AH36" s="614"/>
      <c r="AI36" s="614"/>
      <c r="AJ36" s="614"/>
      <c r="AK36" s="614"/>
      <c r="AL36" s="175"/>
      <c r="AM36" s="613" t="str">
        <f t="shared" si="0"/>
        <v/>
      </c>
      <c r="AN36" s="613"/>
      <c r="AO36" s="614"/>
      <c r="AP36" s="614"/>
      <c r="AQ36" s="614"/>
      <c r="AR36" s="614"/>
      <c r="AS36" s="614"/>
      <c r="AT36" s="614"/>
      <c r="AU36" s="614"/>
      <c r="AV36" s="614"/>
      <c r="AW36" s="614"/>
      <c r="AX36" s="614"/>
      <c r="AY36" s="614"/>
      <c r="AZ36" s="614"/>
      <c r="BA36" s="614"/>
      <c r="BB36" s="614"/>
      <c r="BC36" s="614"/>
      <c r="BD36" s="175"/>
      <c r="BE36" s="613" t="str">
        <f t="shared" si="1"/>
        <v/>
      </c>
      <c r="BF36" s="613"/>
      <c r="BG36" s="614"/>
      <c r="BH36" s="614"/>
      <c r="BI36" s="614"/>
      <c r="BJ36" s="614"/>
      <c r="BK36" s="614"/>
      <c r="BL36" s="614"/>
      <c r="BM36" s="614"/>
      <c r="BN36" s="614"/>
      <c r="BO36" s="614"/>
      <c r="BP36" s="614"/>
      <c r="BQ36" s="614"/>
      <c r="BR36" s="614"/>
      <c r="BS36" s="614"/>
      <c r="BT36" s="614"/>
      <c r="BU36" s="614"/>
      <c r="BV36" s="175"/>
      <c r="BW36" s="613">
        <f t="shared" si="2"/>
        <v>11</v>
      </c>
      <c r="BX36" s="613"/>
      <c r="BY36" s="614" t="str">
        <f>IF('各会計、関係団体の財政状況及び健全化判断比率'!B70="","",'各会計、関係団体の財政状況及び健全化判断比率'!B70)</f>
        <v>三重県市町総合事務組合　一般会計</v>
      </c>
      <c r="BZ36" s="614"/>
      <c r="CA36" s="614"/>
      <c r="CB36" s="614"/>
      <c r="CC36" s="614"/>
      <c r="CD36" s="614"/>
      <c r="CE36" s="614"/>
      <c r="CF36" s="614"/>
      <c r="CG36" s="614"/>
      <c r="CH36" s="614"/>
      <c r="CI36" s="614"/>
      <c r="CJ36" s="614"/>
      <c r="CK36" s="614"/>
      <c r="CL36" s="614"/>
      <c r="CM36" s="614"/>
      <c r="CN36" s="175"/>
      <c r="CO36" s="613" t="str">
        <f t="shared" si="3"/>
        <v/>
      </c>
      <c r="CP36" s="613"/>
      <c r="CQ36" s="614" t="str">
        <f>IF('各会計、関係団体の財政状況及び健全化判断比率'!BS9="","",'各会計、関係団体の財政状況及び健全化判断比率'!BS9)</f>
        <v/>
      </c>
      <c r="CR36" s="614"/>
      <c r="CS36" s="614"/>
      <c r="CT36" s="614"/>
      <c r="CU36" s="614"/>
      <c r="CV36" s="614"/>
      <c r="CW36" s="614"/>
      <c r="CX36" s="614"/>
      <c r="CY36" s="614"/>
      <c r="CZ36" s="614"/>
      <c r="DA36" s="614"/>
      <c r="DB36" s="614"/>
      <c r="DC36" s="614"/>
      <c r="DD36" s="614"/>
      <c r="DE36" s="614"/>
      <c r="DG36" s="615" t="str">
        <f>IF('各会計、関係団体の財政状況及び健全化判断比率'!BR9="","",'各会計、関係団体の財政状況及び健全化判断比率'!BR9)</f>
        <v/>
      </c>
      <c r="DH36" s="615"/>
      <c r="DI36" s="202"/>
    </row>
    <row r="37" spans="1:113" ht="32.25" customHeight="1" x14ac:dyDescent="0.2">
      <c r="A37" s="175"/>
      <c r="B37" s="199"/>
      <c r="C37" s="613" t="str">
        <f>IF(E37="","",C36+1)</f>
        <v/>
      </c>
      <c r="D37" s="613"/>
      <c r="E37" s="614" t="str">
        <f>IF('各会計、関係団体の財政状況及び健全化判断比率'!B10="","",'各会計、関係団体の財政状況及び健全化判断比率'!B10)</f>
        <v/>
      </c>
      <c r="F37" s="614"/>
      <c r="G37" s="614"/>
      <c r="H37" s="614"/>
      <c r="I37" s="614"/>
      <c r="J37" s="614"/>
      <c r="K37" s="614"/>
      <c r="L37" s="614"/>
      <c r="M37" s="614"/>
      <c r="N37" s="614"/>
      <c r="O37" s="614"/>
      <c r="P37" s="614"/>
      <c r="Q37" s="614"/>
      <c r="R37" s="614"/>
      <c r="S37" s="614"/>
      <c r="T37" s="175"/>
      <c r="U37" s="613" t="str">
        <f t="shared" si="4"/>
        <v/>
      </c>
      <c r="V37" s="613"/>
      <c r="W37" s="614"/>
      <c r="X37" s="614"/>
      <c r="Y37" s="614"/>
      <c r="Z37" s="614"/>
      <c r="AA37" s="614"/>
      <c r="AB37" s="614"/>
      <c r="AC37" s="614"/>
      <c r="AD37" s="614"/>
      <c r="AE37" s="614"/>
      <c r="AF37" s="614"/>
      <c r="AG37" s="614"/>
      <c r="AH37" s="614"/>
      <c r="AI37" s="614"/>
      <c r="AJ37" s="614"/>
      <c r="AK37" s="614"/>
      <c r="AL37" s="175"/>
      <c r="AM37" s="613" t="str">
        <f t="shared" si="0"/>
        <v/>
      </c>
      <c r="AN37" s="613"/>
      <c r="AO37" s="614"/>
      <c r="AP37" s="614"/>
      <c r="AQ37" s="614"/>
      <c r="AR37" s="614"/>
      <c r="AS37" s="614"/>
      <c r="AT37" s="614"/>
      <c r="AU37" s="614"/>
      <c r="AV37" s="614"/>
      <c r="AW37" s="614"/>
      <c r="AX37" s="614"/>
      <c r="AY37" s="614"/>
      <c r="AZ37" s="614"/>
      <c r="BA37" s="614"/>
      <c r="BB37" s="614"/>
      <c r="BC37" s="614"/>
      <c r="BD37" s="175"/>
      <c r="BE37" s="613" t="str">
        <f t="shared" si="1"/>
        <v/>
      </c>
      <c r="BF37" s="613"/>
      <c r="BG37" s="614"/>
      <c r="BH37" s="614"/>
      <c r="BI37" s="614"/>
      <c r="BJ37" s="614"/>
      <c r="BK37" s="614"/>
      <c r="BL37" s="614"/>
      <c r="BM37" s="614"/>
      <c r="BN37" s="614"/>
      <c r="BO37" s="614"/>
      <c r="BP37" s="614"/>
      <c r="BQ37" s="614"/>
      <c r="BR37" s="614"/>
      <c r="BS37" s="614"/>
      <c r="BT37" s="614"/>
      <c r="BU37" s="614"/>
      <c r="BV37" s="175"/>
      <c r="BW37" s="613">
        <f t="shared" si="2"/>
        <v>12</v>
      </c>
      <c r="BX37" s="613"/>
      <c r="BY37" s="614" t="str">
        <f>IF('各会計、関係団体の財政状況及び健全化判断比率'!B71="","",'各会計、関係団体の財政状況及び健全化判断比率'!B71)</f>
        <v>三重県市町総合事務組合　共同研修特別会計</v>
      </c>
      <c r="BZ37" s="614"/>
      <c r="CA37" s="614"/>
      <c r="CB37" s="614"/>
      <c r="CC37" s="614"/>
      <c r="CD37" s="614"/>
      <c r="CE37" s="614"/>
      <c r="CF37" s="614"/>
      <c r="CG37" s="614"/>
      <c r="CH37" s="614"/>
      <c r="CI37" s="614"/>
      <c r="CJ37" s="614"/>
      <c r="CK37" s="614"/>
      <c r="CL37" s="614"/>
      <c r="CM37" s="614"/>
      <c r="CN37" s="175"/>
      <c r="CO37" s="613" t="str">
        <f t="shared" si="3"/>
        <v/>
      </c>
      <c r="CP37" s="613"/>
      <c r="CQ37" s="614" t="str">
        <f>IF('各会計、関係団体の財政状況及び健全化判断比率'!BS10="","",'各会計、関係団体の財政状況及び健全化判断比率'!BS10)</f>
        <v/>
      </c>
      <c r="CR37" s="614"/>
      <c r="CS37" s="614"/>
      <c r="CT37" s="614"/>
      <c r="CU37" s="614"/>
      <c r="CV37" s="614"/>
      <c r="CW37" s="614"/>
      <c r="CX37" s="614"/>
      <c r="CY37" s="614"/>
      <c r="CZ37" s="614"/>
      <c r="DA37" s="614"/>
      <c r="DB37" s="614"/>
      <c r="DC37" s="614"/>
      <c r="DD37" s="614"/>
      <c r="DE37" s="614"/>
      <c r="DG37" s="615" t="str">
        <f>IF('各会計、関係団体の財政状況及び健全化判断比率'!BR10="","",'各会計、関係団体の財政状況及び健全化判断比率'!BR10)</f>
        <v/>
      </c>
      <c r="DH37" s="615"/>
      <c r="DI37" s="202"/>
    </row>
    <row r="38" spans="1:113" ht="32.25" customHeight="1" x14ac:dyDescent="0.2">
      <c r="A38" s="175"/>
      <c r="B38" s="199"/>
      <c r="C38" s="613" t="str">
        <f t="shared" ref="C38:C43" si="5">IF(E38="","",C37+1)</f>
        <v/>
      </c>
      <c r="D38" s="613"/>
      <c r="E38" s="614" t="str">
        <f>IF('各会計、関係団体の財政状況及び健全化判断比率'!B11="","",'各会計、関係団体の財政状況及び健全化判断比率'!B11)</f>
        <v/>
      </c>
      <c r="F38" s="614"/>
      <c r="G38" s="614"/>
      <c r="H38" s="614"/>
      <c r="I38" s="614"/>
      <c r="J38" s="614"/>
      <c r="K38" s="614"/>
      <c r="L38" s="614"/>
      <c r="M38" s="614"/>
      <c r="N38" s="614"/>
      <c r="O38" s="614"/>
      <c r="P38" s="614"/>
      <c r="Q38" s="614"/>
      <c r="R38" s="614"/>
      <c r="S38" s="614"/>
      <c r="T38" s="175"/>
      <c r="U38" s="613" t="str">
        <f t="shared" si="4"/>
        <v/>
      </c>
      <c r="V38" s="613"/>
      <c r="W38" s="614"/>
      <c r="X38" s="614"/>
      <c r="Y38" s="614"/>
      <c r="Z38" s="614"/>
      <c r="AA38" s="614"/>
      <c r="AB38" s="614"/>
      <c r="AC38" s="614"/>
      <c r="AD38" s="614"/>
      <c r="AE38" s="614"/>
      <c r="AF38" s="614"/>
      <c r="AG38" s="614"/>
      <c r="AH38" s="614"/>
      <c r="AI38" s="614"/>
      <c r="AJ38" s="614"/>
      <c r="AK38" s="614"/>
      <c r="AL38" s="175"/>
      <c r="AM38" s="613" t="str">
        <f t="shared" si="0"/>
        <v/>
      </c>
      <c r="AN38" s="613"/>
      <c r="AO38" s="614"/>
      <c r="AP38" s="614"/>
      <c r="AQ38" s="614"/>
      <c r="AR38" s="614"/>
      <c r="AS38" s="614"/>
      <c r="AT38" s="614"/>
      <c r="AU38" s="614"/>
      <c r="AV38" s="614"/>
      <c r="AW38" s="614"/>
      <c r="AX38" s="614"/>
      <c r="AY38" s="614"/>
      <c r="AZ38" s="614"/>
      <c r="BA38" s="614"/>
      <c r="BB38" s="614"/>
      <c r="BC38" s="614"/>
      <c r="BD38" s="175"/>
      <c r="BE38" s="613" t="str">
        <f t="shared" si="1"/>
        <v/>
      </c>
      <c r="BF38" s="613"/>
      <c r="BG38" s="614"/>
      <c r="BH38" s="614"/>
      <c r="BI38" s="614"/>
      <c r="BJ38" s="614"/>
      <c r="BK38" s="614"/>
      <c r="BL38" s="614"/>
      <c r="BM38" s="614"/>
      <c r="BN38" s="614"/>
      <c r="BO38" s="614"/>
      <c r="BP38" s="614"/>
      <c r="BQ38" s="614"/>
      <c r="BR38" s="614"/>
      <c r="BS38" s="614"/>
      <c r="BT38" s="614"/>
      <c r="BU38" s="614"/>
      <c r="BV38" s="175"/>
      <c r="BW38" s="613">
        <f t="shared" si="2"/>
        <v>13</v>
      </c>
      <c r="BX38" s="613"/>
      <c r="BY38" s="614" t="str">
        <f>IF('各会計、関係団体の財政状況及び健全化判断比率'!B72="","",'各会計、関係団体の財政状況及び健全化判断比率'!B72)</f>
        <v>三重県市町総合事務組合　デジタル地図特別会計</v>
      </c>
      <c r="BZ38" s="614"/>
      <c r="CA38" s="614"/>
      <c r="CB38" s="614"/>
      <c r="CC38" s="614"/>
      <c r="CD38" s="614"/>
      <c r="CE38" s="614"/>
      <c r="CF38" s="614"/>
      <c r="CG38" s="614"/>
      <c r="CH38" s="614"/>
      <c r="CI38" s="614"/>
      <c r="CJ38" s="614"/>
      <c r="CK38" s="614"/>
      <c r="CL38" s="614"/>
      <c r="CM38" s="614"/>
      <c r="CN38" s="175"/>
      <c r="CO38" s="613" t="str">
        <f t="shared" si="3"/>
        <v/>
      </c>
      <c r="CP38" s="613"/>
      <c r="CQ38" s="614" t="str">
        <f>IF('各会計、関係団体の財政状況及び健全化判断比率'!BS11="","",'各会計、関係団体の財政状況及び健全化判断比率'!BS11)</f>
        <v/>
      </c>
      <c r="CR38" s="614"/>
      <c r="CS38" s="614"/>
      <c r="CT38" s="614"/>
      <c r="CU38" s="614"/>
      <c r="CV38" s="614"/>
      <c r="CW38" s="614"/>
      <c r="CX38" s="614"/>
      <c r="CY38" s="614"/>
      <c r="CZ38" s="614"/>
      <c r="DA38" s="614"/>
      <c r="DB38" s="614"/>
      <c r="DC38" s="614"/>
      <c r="DD38" s="614"/>
      <c r="DE38" s="614"/>
      <c r="DG38" s="615" t="str">
        <f>IF('各会計、関係団体の財政状況及び健全化判断比率'!BR11="","",'各会計、関係団体の財政状況及び健全化判断比率'!BR11)</f>
        <v/>
      </c>
      <c r="DH38" s="615"/>
      <c r="DI38" s="202"/>
    </row>
    <row r="39" spans="1:113" ht="32.25" customHeight="1" x14ac:dyDescent="0.2">
      <c r="A39" s="175"/>
      <c r="B39" s="199"/>
      <c r="C39" s="613" t="str">
        <f t="shared" si="5"/>
        <v/>
      </c>
      <c r="D39" s="613"/>
      <c r="E39" s="614" t="str">
        <f>IF('各会計、関係団体の財政状況及び健全化判断比率'!B12="","",'各会計、関係団体の財政状況及び健全化判断比率'!B12)</f>
        <v/>
      </c>
      <c r="F39" s="614"/>
      <c r="G39" s="614"/>
      <c r="H39" s="614"/>
      <c r="I39" s="614"/>
      <c r="J39" s="614"/>
      <c r="K39" s="614"/>
      <c r="L39" s="614"/>
      <c r="M39" s="614"/>
      <c r="N39" s="614"/>
      <c r="O39" s="614"/>
      <c r="P39" s="614"/>
      <c r="Q39" s="614"/>
      <c r="R39" s="614"/>
      <c r="S39" s="614"/>
      <c r="T39" s="175"/>
      <c r="U39" s="613" t="str">
        <f t="shared" si="4"/>
        <v/>
      </c>
      <c r="V39" s="613"/>
      <c r="W39" s="614"/>
      <c r="X39" s="614"/>
      <c r="Y39" s="614"/>
      <c r="Z39" s="614"/>
      <c r="AA39" s="614"/>
      <c r="AB39" s="614"/>
      <c r="AC39" s="614"/>
      <c r="AD39" s="614"/>
      <c r="AE39" s="614"/>
      <c r="AF39" s="614"/>
      <c r="AG39" s="614"/>
      <c r="AH39" s="614"/>
      <c r="AI39" s="614"/>
      <c r="AJ39" s="614"/>
      <c r="AK39" s="614"/>
      <c r="AL39" s="175"/>
      <c r="AM39" s="613" t="str">
        <f t="shared" si="0"/>
        <v/>
      </c>
      <c r="AN39" s="613"/>
      <c r="AO39" s="614"/>
      <c r="AP39" s="614"/>
      <c r="AQ39" s="614"/>
      <c r="AR39" s="614"/>
      <c r="AS39" s="614"/>
      <c r="AT39" s="614"/>
      <c r="AU39" s="614"/>
      <c r="AV39" s="614"/>
      <c r="AW39" s="614"/>
      <c r="AX39" s="614"/>
      <c r="AY39" s="614"/>
      <c r="AZ39" s="614"/>
      <c r="BA39" s="614"/>
      <c r="BB39" s="614"/>
      <c r="BC39" s="614"/>
      <c r="BD39" s="175"/>
      <c r="BE39" s="613" t="str">
        <f t="shared" si="1"/>
        <v/>
      </c>
      <c r="BF39" s="613"/>
      <c r="BG39" s="614"/>
      <c r="BH39" s="614"/>
      <c r="BI39" s="614"/>
      <c r="BJ39" s="614"/>
      <c r="BK39" s="614"/>
      <c r="BL39" s="614"/>
      <c r="BM39" s="614"/>
      <c r="BN39" s="614"/>
      <c r="BO39" s="614"/>
      <c r="BP39" s="614"/>
      <c r="BQ39" s="614"/>
      <c r="BR39" s="614"/>
      <c r="BS39" s="614"/>
      <c r="BT39" s="614"/>
      <c r="BU39" s="614"/>
      <c r="BV39" s="175"/>
      <c r="BW39" s="613">
        <f t="shared" si="2"/>
        <v>14</v>
      </c>
      <c r="BX39" s="613"/>
      <c r="BY39" s="614" t="str">
        <f>IF('各会計、関係団体の財政状況及び健全化判断比率'!B73="","",'各会計、関係団体の財政状況及び健全化判断比率'!B73)</f>
        <v>三重県市町総合事務組合　物品特別会計</v>
      </c>
      <c r="BZ39" s="614"/>
      <c r="CA39" s="614"/>
      <c r="CB39" s="614"/>
      <c r="CC39" s="614"/>
      <c r="CD39" s="614"/>
      <c r="CE39" s="614"/>
      <c r="CF39" s="614"/>
      <c r="CG39" s="614"/>
      <c r="CH39" s="614"/>
      <c r="CI39" s="614"/>
      <c r="CJ39" s="614"/>
      <c r="CK39" s="614"/>
      <c r="CL39" s="614"/>
      <c r="CM39" s="614"/>
      <c r="CN39" s="175"/>
      <c r="CO39" s="613" t="str">
        <f t="shared" si="3"/>
        <v/>
      </c>
      <c r="CP39" s="613"/>
      <c r="CQ39" s="614" t="str">
        <f>IF('各会計、関係団体の財政状況及び健全化判断比率'!BS12="","",'各会計、関係団体の財政状況及び健全化判断比率'!BS12)</f>
        <v/>
      </c>
      <c r="CR39" s="614"/>
      <c r="CS39" s="614"/>
      <c r="CT39" s="614"/>
      <c r="CU39" s="614"/>
      <c r="CV39" s="614"/>
      <c r="CW39" s="614"/>
      <c r="CX39" s="614"/>
      <c r="CY39" s="614"/>
      <c r="CZ39" s="614"/>
      <c r="DA39" s="614"/>
      <c r="DB39" s="614"/>
      <c r="DC39" s="614"/>
      <c r="DD39" s="614"/>
      <c r="DE39" s="614"/>
      <c r="DG39" s="615" t="str">
        <f>IF('各会計、関係団体の財政状況及び健全化判断比率'!BR12="","",'各会計、関係団体の財政状況及び健全化判断比率'!BR12)</f>
        <v/>
      </c>
      <c r="DH39" s="615"/>
      <c r="DI39" s="202"/>
    </row>
    <row r="40" spans="1:113" ht="32.25" customHeight="1" x14ac:dyDescent="0.2">
      <c r="A40" s="175"/>
      <c r="B40" s="199"/>
      <c r="C40" s="613" t="str">
        <f t="shared" si="5"/>
        <v/>
      </c>
      <c r="D40" s="613"/>
      <c r="E40" s="614" t="str">
        <f>IF('各会計、関係団体の財政状況及び健全化判断比率'!B13="","",'各会計、関係団体の財政状況及び健全化判断比率'!B13)</f>
        <v/>
      </c>
      <c r="F40" s="614"/>
      <c r="G40" s="614"/>
      <c r="H40" s="614"/>
      <c r="I40" s="614"/>
      <c r="J40" s="614"/>
      <c r="K40" s="614"/>
      <c r="L40" s="614"/>
      <c r="M40" s="614"/>
      <c r="N40" s="614"/>
      <c r="O40" s="614"/>
      <c r="P40" s="614"/>
      <c r="Q40" s="614"/>
      <c r="R40" s="614"/>
      <c r="S40" s="614"/>
      <c r="T40" s="175"/>
      <c r="U40" s="613" t="str">
        <f t="shared" si="4"/>
        <v/>
      </c>
      <c r="V40" s="613"/>
      <c r="W40" s="614"/>
      <c r="X40" s="614"/>
      <c r="Y40" s="614"/>
      <c r="Z40" s="614"/>
      <c r="AA40" s="614"/>
      <c r="AB40" s="614"/>
      <c r="AC40" s="614"/>
      <c r="AD40" s="614"/>
      <c r="AE40" s="614"/>
      <c r="AF40" s="614"/>
      <c r="AG40" s="614"/>
      <c r="AH40" s="614"/>
      <c r="AI40" s="614"/>
      <c r="AJ40" s="614"/>
      <c r="AK40" s="614"/>
      <c r="AL40" s="175"/>
      <c r="AM40" s="613" t="str">
        <f t="shared" si="0"/>
        <v/>
      </c>
      <c r="AN40" s="613"/>
      <c r="AO40" s="614"/>
      <c r="AP40" s="614"/>
      <c r="AQ40" s="614"/>
      <c r="AR40" s="614"/>
      <c r="AS40" s="614"/>
      <c r="AT40" s="614"/>
      <c r="AU40" s="614"/>
      <c r="AV40" s="614"/>
      <c r="AW40" s="614"/>
      <c r="AX40" s="614"/>
      <c r="AY40" s="614"/>
      <c r="AZ40" s="614"/>
      <c r="BA40" s="614"/>
      <c r="BB40" s="614"/>
      <c r="BC40" s="614"/>
      <c r="BD40" s="175"/>
      <c r="BE40" s="613" t="str">
        <f t="shared" si="1"/>
        <v/>
      </c>
      <c r="BF40" s="613"/>
      <c r="BG40" s="614"/>
      <c r="BH40" s="614"/>
      <c r="BI40" s="614"/>
      <c r="BJ40" s="614"/>
      <c r="BK40" s="614"/>
      <c r="BL40" s="614"/>
      <c r="BM40" s="614"/>
      <c r="BN40" s="614"/>
      <c r="BO40" s="614"/>
      <c r="BP40" s="614"/>
      <c r="BQ40" s="614"/>
      <c r="BR40" s="614"/>
      <c r="BS40" s="614"/>
      <c r="BT40" s="614"/>
      <c r="BU40" s="614"/>
      <c r="BV40" s="175"/>
      <c r="BW40" s="613">
        <f t="shared" si="2"/>
        <v>15</v>
      </c>
      <c r="BX40" s="613"/>
      <c r="BY40" s="614" t="str">
        <f>IF('各会計、関係団体の財政状況及び健全化判断比率'!B74="","",'各会計、関係団体の財政状況及び健全化判断比率'!B74)</f>
        <v>三重県市町総合事務組合　退職手当特別会計</v>
      </c>
      <c r="BZ40" s="614"/>
      <c r="CA40" s="614"/>
      <c r="CB40" s="614"/>
      <c r="CC40" s="614"/>
      <c r="CD40" s="614"/>
      <c r="CE40" s="614"/>
      <c r="CF40" s="614"/>
      <c r="CG40" s="614"/>
      <c r="CH40" s="614"/>
      <c r="CI40" s="614"/>
      <c r="CJ40" s="614"/>
      <c r="CK40" s="614"/>
      <c r="CL40" s="614"/>
      <c r="CM40" s="614"/>
      <c r="CN40" s="175"/>
      <c r="CO40" s="613" t="str">
        <f t="shared" si="3"/>
        <v/>
      </c>
      <c r="CP40" s="613"/>
      <c r="CQ40" s="614" t="str">
        <f>IF('各会計、関係団体の財政状況及び健全化判断比率'!BS13="","",'各会計、関係団体の財政状況及び健全化判断比率'!BS13)</f>
        <v/>
      </c>
      <c r="CR40" s="614"/>
      <c r="CS40" s="614"/>
      <c r="CT40" s="614"/>
      <c r="CU40" s="614"/>
      <c r="CV40" s="614"/>
      <c r="CW40" s="614"/>
      <c r="CX40" s="614"/>
      <c r="CY40" s="614"/>
      <c r="CZ40" s="614"/>
      <c r="DA40" s="614"/>
      <c r="DB40" s="614"/>
      <c r="DC40" s="614"/>
      <c r="DD40" s="614"/>
      <c r="DE40" s="614"/>
      <c r="DG40" s="615" t="str">
        <f>IF('各会計、関係団体の財政状況及び健全化判断比率'!BR13="","",'各会計、関係団体の財政状況及び健全化判断比率'!BR13)</f>
        <v/>
      </c>
      <c r="DH40" s="615"/>
      <c r="DI40" s="202"/>
    </row>
    <row r="41" spans="1:113" ht="32.25" customHeight="1" x14ac:dyDescent="0.2">
      <c r="A41" s="175"/>
      <c r="B41" s="199"/>
      <c r="C41" s="613" t="str">
        <f t="shared" si="5"/>
        <v/>
      </c>
      <c r="D41" s="613"/>
      <c r="E41" s="614" t="str">
        <f>IF('各会計、関係団体の財政状況及び健全化判断比率'!B14="","",'各会計、関係団体の財政状況及び健全化判断比率'!B14)</f>
        <v/>
      </c>
      <c r="F41" s="614"/>
      <c r="G41" s="614"/>
      <c r="H41" s="614"/>
      <c r="I41" s="614"/>
      <c r="J41" s="614"/>
      <c r="K41" s="614"/>
      <c r="L41" s="614"/>
      <c r="M41" s="614"/>
      <c r="N41" s="614"/>
      <c r="O41" s="614"/>
      <c r="P41" s="614"/>
      <c r="Q41" s="614"/>
      <c r="R41" s="614"/>
      <c r="S41" s="614"/>
      <c r="T41" s="175"/>
      <c r="U41" s="613" t="str">
        <f t="shared" si="4"/>
        <v/>
      </c>
      <c r="V41" s="613"/>
      <c r="W41" s="614"/>
      <c r="X41" s="614"/>
      <c r="Y41" s="614"/>
      <c r="Z41" s="614"/>
      <c r="AA41" s="614"/>
      <c r="AB41" s="614"/>
      <c r="AC41" s="614"/>
      <c r="AD41" s="614"/>
      <c r="AE41" s="614"/>
      <c r="AF41" s="614"/>
      <c r="AG41" s="614"/>
      <c r="AH41" s="614"/>
      <c r="AI41" s="614"/>
      <c r="AJ41" s="614"/>
      <c r="AK41" s="614"/>
      <c r="AL41" s="175"/>
      <c r="AM41" s="613" t="str">
        <f t="shared" si="0"/>
        <v/>
      </c>
      <c r="AN41" s="613"/>
      <c r="AO41" s="614"/>
      <c r="AP41" s="614"/>
      <c r="AQ41" s="614"/>
      <c r="AR41" s="614"/>
      <c r="AS41" s="614"/>
      <c r="AT41" s="614"/>
      <c r="AU41" s="614"/>
      <c r="AV41" s="614"/>
      <c r="AW41" s="614"/>
      <c r="AX41" s="614"/>
      <c r="AY41" s="614"/>
      <c r="AZ41" s="614"/>
      <c r="BA41" s="614"/>
      <c r="BB41" s="614"/>
      <c r="BC41" s="614"/>
      <c r="BD41" s="175"/>
      <c r="BE41" s="613" t="str">
        <f t="shared" si="1"/>
        <v/>
      </c>
      <c r="BF41" s="613"/>
      <c r="BG41" s="614"/>
      <c r="BH41" s="614"/>
      <c r="BI41" s="614"/>
      <c r="BJ41" s="614"/>
      <c r="BK41" s="614"/>
      <c r="BL41" s="614"/>
      <c r="BM41" s="614"/>
      <c r="BN41" s="614"/>
      <c r="BO41" s="614"/>
      <c r="BP41" s="614"/>
      <c r="BQ41" s="614"/>
      <c r="BR41" s="614"/>
      <c r="BS41" s="614"/>
      <c r="BT41" s="614"/>
      <c r="BU41" s="614"/>
      <c r="BV41" s="175"/>
      <c r="BW41" s="613">
        <f t="shared" si="2"/>
        <v>16</v>
      </c>
      <c r="BX41" s="613"/>
      <c r="BY41" s="614" t="str">
        <f>IF('各会計、関係団体の財政状況及び健全化判断比率'!B75="","",'各会計、関係団体の財政状況及び健全化判断比率'!B75)</f>
        <v>三重県市町総合事務組合　消防救急無線特別会計</v>
      </c>
      <c r="BZ41" s="614"/>
      <c r="CA41" s="614"/>
      <c r="CB41" s="614"/>
      <c r="CC41" s="614"/>
      <c r="CD41" s="614"/>
      <c r="CE41" s="614"/>
      <c r="CF41" s="614"/>
      <c r="CG41" s="614"/>
      <c r="CH41" s="614"/>
      <c r="CI41" s="614"/>
      <c r="CJ41" s="614"/>
      <c r="CK41" s="614"/>
      <c r="CL41" s="614"/>
      <c r="CM41" s="614"/>
      <c r="CN41" s="175"/>
      <c r="CO41" s="613" t="str">
        <f t="shared" si="3"/>
        <v/>
      </c>
      <c r="CP41" s="613"/>
      <c r="CQ41" s="614" t="str">
        <f>IF('各会計、関係団体の財政状況及び健全化判断比率'!BS14="","",'各会計、関係団体の財政状況及び健全化判断比率'!BS14)</f>
        <v/>
      </c>
      <c r="CR41" s="614"/>
      <c r="CS41" s="614"/>
      <c r="CT41" s="614"/>
      <c r="CU41" s="614"/>
      <c r="CV41" s="614"/>
      <c r="CW41" s="614"/>
      <c r="CX41" s="614"/>
      <c r="CY41" s="614"/>
      <c r="CZ41" s="614"/>
      <c r="DA41" s="614"/>
      <c r="DB41" s="614"/>
      <c r="DC41" s="614"/>
      <c r="DD41" s="614"/>
      <c r="DE41" s="614"/>
      <c r="DG41" s="615" t="str">
        <f>IF('各会計、関係団体の財政状況及び健全化判断比率'!BR14="","",'各会計、関係団体の財政状況及び健全化判断比率'!BR14)</f>
        <v/>
      </c>
      <c r="DH41" s="615"/>
      <c r="DI41" s="202"/>
    </row>
    <row r="42" spans="1:113" ht="32.25" customHeight="1" x14ac:dyDescent="0.2">
      <c r="B42" s="199"/>
      <c r="C42" s="613" t="str">
        <f t="shared" si="5"/>
        <v/>
      </c>
      <c r="D42" s="613"/>
      <c r="E42" s="614" t="str">
        <f>IF('各会計、関係団体の財政状況及び健全化判断比率'!B15="","",'各会計、関係団体の財政状況及び健全化判断比率'!B15)</f>
        <v/>
      </c>
      <c r="F42" s="614"/>
      <c r="G42" s="614"/>
      <c r="H42" s="614"/>
      <c r="I42" s="614"/>
      <c r="J42" s="614"/>
      <c r="K42" s="614"/>
      <c r="L42" s="614"/>
      <c r="M42" s="614"/>
      <c r="N42" s="614"/>
      <c r="O42" s="614"/>
      <c r="P42" s="614"/>
      <c r="Q42" s="614"/>
      <c r="R42" s="614"/>
      <c r="S42" s="614"/>
      <c r="T42" s="175"/>
      <c r="U42" s="613" t="str">
        <f t="shared" si="4"/>
        <v/>
      </c>
      <c r="V42" s="613"/>
      <c r="W42" s="614"/>
      <c r="X42" s="614"/>
      <c r="Y42" s="614"/>
      <c r="Z42" s="614"/>
      <c r="AA42" s="614"/>
      <c r="AB42" s="614"/>
      <c r="AC42" s="614"/>
      <c r="AD42" s="614"/>
      <c r="AE42" s="614"/>
      <c r="AF42" s="614"/>
      <c r="AG42" s="614"/>
      <c r="AH42" s="614"/>
      <c r="AI42" s="614"/>
      <c r="AJ42" s="614"/>
      <c r="AK42" s="614"/>
      <c r="AL42" s="175"/>
      <c r="AM42" s="613" t="str">
        <f t="shared" si="0"/>
        <v/>
      </c>
      <c r="AN42" s="613"/>
      <c r="AO42" s="614"/>
      <c r="AP42" s="614"/>
      <c r="AQ42" s="614"/>
      <c r="AR42" s="614"/>
      <c r="AS42" s="614"/>
      <c r="AT42" s="614"/>
      <c r="AU42" s="614"/>
      <c r="AV42" s="614"/>
      <c r="AW42" s="614"/>
      <c r="AX42" s="614"/>
      <c r="AY42" s="614"/>
      <c r="AZ42" s="614"/>
      <c r="BA42" s="614"/>
      <c r="BB42" s="614"/>
      <c r="BC42" s="614"/>
      <c r="BD42" s="175"/>
      <c r="BE42" s="613" t="str">
        <f t="shared" si="1"/>
        <v/>
      </c>
      <c r="BF42" s="613"/>
      <c r="BG42" s="614"/>
      <c r="BH42" s="614"/>
      <c r="BI42" s="614"/>
      <c r="BJ42" s="614"/>
      <c r="BK42" s="614"/>
      <c r="BL42" s="614"/>
      <c r="BM42" s="614"/>
      <c r="BN42" s="614"/>
      <c r="BO42" s="614"/>
      <c r="BP42" s="614"/>
      <c r="BQ42" s="614"/>
      <c r="BR42" s="614"/>
      <c r="BS42" s="614"/>
      <c r="BT42" s="614"/>
      <c r="BU42" s="614"/>
      <c r="BV42" s="175"/>
      <c r="BW42" s="613">
        <f t="shared" si="2"/>
        <v>17</v>
      </c>
      <c r="BX42" s="613"/>
      <c r="BY42" s="614" t="str">
        <f>IF('各会計、関係団体の財政状況及び健全化判断比率'!B76="","",'各会計、関係団体の財政状況及び健全化判断比率'!B76)</f>
        <v>三重県市町総合事務組合　公平委員会特別会計</v>
      </c>
      <c r="BZ42" s="614"/>
      <c r="CA42" s="614"/>
      <c r="CB42" s="614"/>
      <c r="CC42" s="614"/>
      <c r="CD42" s="614"/>
      <c r="CE42" s="614"/>
      <c r="CF42" s="614"/>
      <c r="CG42" s="614"/>
      <c r="CH42" s="614"/>
      <c r="CI42" s="614"/>
      <c r="CJ42" s="614"/>
      <c r="CK42" s="614"/>
      <c r="CL42" s="614"/>
      <c r="CM42" s="614"/>
      <c r="CN42" s="175"/>
      <c r="CO42" s="613" t="str">
        <f t="shared" si="3"/>
        <v/>
      </c>
      <c r="CP42" s="613"/>
      <c r="CQ42" s="614" t="str">
        <f>IF('各会計、関係団体の財政状況及び健全化判断比率'!BS15="","",'各会計、関係団体の財政状況及び健全化判断比率'!BS15)</f>
        <v/>
      </c>
      <c r="CR42" s="614"/>
      <c r="CS42" s="614"/>
      <c r="CT42" s="614"/>
      <c r="CU42" s="614"/>
      <c r="CV42" s="614"/>
      <c r="CW42" s="614"/>
      <c r="CX42" s="614"/>
      <c r="CY42" s="614"/>
      <c r="CZ42" s="614"/>
      <c r="DA42" s="614"/>
      <c r="DB42" s="614"/>
      <c r="DC42" s="614"/>
      <c r="DD42" s="614"/>
      <c r="DE42" s="614"/>
      <c r="DG42" s="615" t="str">
        <f>IF('各会計、関係団体の財政状況及び健全化判断比率'!BR15="","",'各会計、関係団体の財政状況及び健全化判断比率'!BR15)</f>
        <v/>
      </c>
      <c r="DH42" s="615"/>
      <c r="DI42" s="202"/>
    </row>
    <row r="43" spans="1:113" ht="32.25" customHeight="1" x14ac:dyDescent="0.2">
      <c r="B43" s="199"/>
      <c r="C43" s="613" t="str">
        <f t="shared" si="5"/>
        <v/>
      </c>
      <c r="D43" s="613"/>
      <c r="E43" s="614" t="str">
        <f>IF('各会計、関係団体の財政状況及び健全化判断比率'!B16="","",'各会計、関係団体の財政状況及び健全化判断比率'!B16)</f>
        <v/>
      </c>
      <c r="F43" s="614"/>
      <c r="G43" s="614"/>
      <c r="H43" s="614"/>
      <c r="I43" s="614"/>
      <c r="J43" s="614"/>
      <c r="K43" s="614"/>
      <c r="L43" s="614"/>
      <c r="M43" s="614"/>
      <c r="N43" s="614"/>
      <c r="O43" s="614"/>
      <c r="P43" s="614"/>
      <c r="Q43" s="614"/>
      <c r="R43" s="614"/>
      <c r="S43" s="614"/>
      <c r="T43" s="175"/>
      <c r="U43" s="613" t="str">
        <f t="shared" si="4"/>
        <v/>
      </c>
      <c r="V43" s="613"/>
      <c r="W43" s="614"/>
      <c r="X43" s="614"/>
      <c r="Y43" s="614"/>
      <c r="Z43" s="614"/>
      <c r="AA43" s="614"/>
      <c r="AB43" s="614"/>
      <c r="AC43" s="614"/>
      <c r="AD43" s="614"/>
      <c r="AE43" s="614"/>
      <c r="AF43" s="614"/>
      <c r="AG43" s="614"/>
      <c r="AH43" s="614"/>
      <c r="AI43" s="614"/>
      <c r="AJ43" s="614"/>
      <c r="AK43" s="614"/>
      <c r="AL43" s="175"/>
      <c r="AM43" s="613" t="str">
        <f t="shared" si="0"/>
        <v/>
      </c>
      <c r="AN43" s="613"/>
      <c r="AO43" s="614"/>
      <c r="AP43" s="614"/>
      <c r="AQ43" s="614"/>
      <c r="AR43" s="614"/>
      <c r="AS43" s="614"/>
      <c r="AT43" s="614"/>
      <c r="AU43" s="614"/>
      <c r="AV43" s="614"/>
      <c r="AW43" s="614"/>
      <c r="AX43" s="614"/>
      <c r="AY43" s="614"/>
      <c r="AZ43" s="614"/>
      <c r="BA43" s="614"/>
      <c r="BB43" s="614"/>
      <c r="BC43" s="614"/>
      <c r="BD43" s="175"/>
      <c r="BE43" s="613" t="str">
        <f t="shared" si="1"/>
        <v/>
      </c>
      <c r="BF43" s="613"/>
      <c r="BG43" s="614"/>
      <c r="BH43" s="614"/>
      <c r="BI43" s="614"/>
      <c r="BJ43" s="614"/>
      <c r="BK43" s="614"/>
      <c r="BL43" s="614"/>
      <c r="BM43" s="614"/>
      <c r="BN43" s="614"/>
      <c r="BO43" s="614"/>
      <c r="BP43" s="614"/>
      <c r="BQ43" s="614"/>
      <c r="BR43" s="614"/>
      <c r="BS43" s="614"/>
      <c r="BT43" s="614"/>
      <c r="BU43" s="614"/>
      <c r="BV43" s="175"/>
      <c r="BW43" s="613">
        <f t="shared" si="2"/>
        <v>18</v>
      </c>
      <c r="BX43" s="613"/>
      <c r="BY43" s="614" t="str">
        <f>IF('各会計、関係団体の財政状況及び健全化判断比率'!B77="","",'各会計、関係団体の財政状況及び健全化判断比率'!B77)</f>
        <v>伊勢広域環境組合</v>
      </c>
      <c r="BZ43" s="614"/>
      <c r="CA43" s="614"/>
      <c r="CB43" s="614"/>
      <c r="CC43" s="614"/>
      <c r="CD43" s="614"/>
      <c r="CE43" s="614"/>
      <c r="CF43" s="614"/>
      <c r="CG43" s="614"/>
      <c r="CH43" s="614"/>
      <c r="CI43" s="614"/>
      <c r="CJ43" s="614"/>
      <c r="CK43" s="614"/>
      <c r="CL43" s="614"/>
      <c r="CM43" s="614"/>
      <c r="CN43" s="175"/>
      <c r="CO43" s="613" t="str">
        <f t="shared" si="3"/>
        <v/>
      </c>
      <c r="CP43" s="613"/>
      <c r="CQ43" s="614" t="str">
        <f>IF('各会計、関係団体の財政状況及び健全化判断比率'!BS16="","",'各会計、関係団体の財政状況及び健全化判断比率'!BS16)</f>
        <v/>
      </c>
      <c r="CR43" s="614"/>
      <c r="CS43" s="614"/>
      <c r="CT43" s="614"/>
      <c r="CU43" s="614"/>
      <c r="CV43" s="614"/>
      <c r="CW43" s="614"/>
      <c r="CX43" s="614"/>
      <c r="CY43" s="614"/>
      <c r="CZ43" s="614"/>
      <c r="DA43" s="614"/>
      <c r="DB43" s="614"/>
      <c r="DC43" s="614"/>
      <c r="DD43" s="614"/>
      <c r="DE43" s="614"/>
      <c r="DG43" s="615" t="str">
        <f>IF('各会計、関係団体の財政状況及び健全化判断比率'!BR16="","",'各会計、関係団体の財政状況及び健全化判断比率'!BR16)</f>
        <v/>
      </c>
      <c r="DH43" s="615"/>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6" t="s">
        <v>194</v>
      </c>
      <c r="F46" s="616"/>
      <c r="G46" s="616"/>
      <c r="H46" s="616"/>
      <c r="I46" s="616"/>
      <c r="J46" s="616"/>
      <c r="K46" s="616"/>
      <c r="L46" s="616"/>
      <c r="M46" s="616"/>
      <c r="N46" s="616"/>
      <c r="O46" s="616"/>
      <c r="P46" s="616"/>
      <c r="Q46" s="616"/>
      <c r="R46" s="616"/>
      <c r="S46" s="616"/>
      <c r="T46" s="616"/>
      <c r="U46" s="616"/>
      <c r="V46" s="616"/>
      <c r="W46" s="616"/>
      <c r="X46" s="616"/>
      <c r="Y46" s="616"/>
      <c r="Z46" s="616"/>
      <c r="AA46" s="616"/>
      <c r="AB46" s="616"/>
      <c r="AC46" s="616"/>
      <c r="AD46" s="616"/>
      <c r="AE46" s="616"/>
      <c r="AF46" s="616"/>
      <c r="AG46" s="616"/>
      <c r="AH46" s="616"/>
      <c r="AI46" s="616"/>
      <c r="AJ46" s="616"/>
      <c r="AK46" s="616"/>
      <c r="AL46" s="616"/>
      <c r="AM46" s="616"/>
      <c r="AN46" s="616"/>
      <c r="AO46" s="616"/>
      <c r="AP46" s="616"/>
      <c r="AQ46" s="616"/>
      <c r="AR46" s="616"/>
      <c r="AS46" s="616"/>
      <c r="AT46" s="616"/>
      <c r="AU46" s="616"/>
      <c r="AV46" s="616"/>
      <c r="AW46" s="616"/>
      <c r="AX46" s="616"/>
      <c r="AY46" s="616"/>
      <c r="AZ46" s="616"/>
      <c r="BA46" s="616"/>
      <c r="BB46" s="616"/>
      <c r="BC46" s="616"/>
      <c r="BD46" s="616"/>
      <c r="BE46" s="616"/>
      <c r="BF46" s="616"/>
      <c r="BG46" s="616"/>
      <c r="BH46" s="616"/>
      <c r="BI46" s="616"/>
      <c r="BJ46" s="616"/>
      <c r="BK46" s="616"/>
      <c r="BL46" s="616"/>
      <c r="BM46" s="616"/>
      <c r="BN46" s="616"/>
      <c r="BO46" s="616"/>
      <c r="BP46" s="616"/>
      <c r="BQ46" s="616"/>
      <c r="BR46" s="616"/>
      <c r="BS46" s="616"/>
      <c r="BT46" s="616"/>
      <c r="BU46" s="616"/>
      <c r="BV46" s="616"/>
      <c r="BW46" s="616"/>
      <c r="BX46" s="616"/>
      <c r="BY46" s="616"/>
      <c r="BZ46" s="616"/>
      <c r="CA46" s="616"/>
      <c r="CB46" s="616"/>
      <c r="CC46" s="616"/>
      <c r="CD46" s="616"/>
      <c r="CE46" s="616"/>
      <c r="CF46" s="616"/>
      <c r="CG46" s="616"/>
      <c r="CH46" s="616"/>
      <c r="CI46" s="616"/>
      <c r="CJ46" s="616"/>
      <c r="CK46" s="616"/>
      <c r="CL46" s="616"/>
      <c r="CM46" s="616"/>
      <c r="CN46" s="616"/>
      <c r="CO46" s="616"/>
      <c r="CP46" s="616"/>
      <c r="CQ46" s="616"/>
      <c r="CR46" s="616"/>
      <c r="CS46" s="616"/>
      <c r="CT46" s="616"/>
      <c r="CU46" s="616"/>
      <c r="CV46" s="616"/>
      <c r="CW46" s="616"/>
      <c r="CX46" s="616"/>
      <c r="CY46" s="616"/>
      <c r="CZ46" s="616"/>
      <c r="DA46" s="616"/>
      <c r="DB46" s="616"/>
      <c r="DC46" s="616"/>
      <c r="DD46" s="616"/>
      <c r="DE46" s="616"/>
      <c r="DF46" s="616"/>
      <c r="DG46" s="616"/>
      <c r="DH46" s="616"/>
      <c r="DI46" s="616"/>
    </row>
    <row r="47" spans="1:113" x14ac:dyDescent="0.2">
      <c r="E47" s="616" t="s">
        <v>195</v>
      </c>
      <c r="F47" s="616"/>
      <c r="G47" s="616"/>
      <c r="H47" s="616"/>
      <c r="I47" s="616"/>
      <c r="J47" s="616"/>
      <c r="K47" s="616"/>
      <c r="L47" s="616"/>
      <c r="M47" s="616"/>
      <c r="N47" s="616"/>
      <c r="O47" s="616"/>
      <c r="P47" s="616"/>
      <c r="Q47" s="616"/>
      <c r="R47" s="616"/>
      <c r="S47" s="616"/>
      <c r="T47" s="616"/>
      <c r="U47" s="616"/>
      <c r="V47" s="616"/>
      <c r="W47" s="616"/>
      <c r="X47" s="616"/>
      <c r="Y47" s="616"/>
      <c r="Z47" s="616"/>
      <c r="AA47" s="616"/>
      <c r="AB47" s="616"/>
      <c r="AC47" s="616"/>
      <c r="AD47" s="616"/>
      <c r="AE47" s="616"/>
      <c r="AF47" s="616"/>
      <c r="AG47" s="616"/>
      <c r="AH47" s="616"/>
      <c r="AI47" s="616"/>
      <c r="AJ47" s="616"/>
      <c r="AK47" s="616"/>
      <c r="AL47" s="616"/>
      <c r="AM47" s="616"/>
      <c r="AN47" s="616"/>
      <c r="AO47" s="616"/>
      <c r="AP47" s="616"/>
      <c r="AQ47" s="616"/>
      <c r="AR47" s="616"/>
      <c r="AS47" s="616"/>
      <c r="AT47" s="616"/>
      <c r="AU47" s="616"/>
      <c r="AV47" s="616"/>
      <c r="AW47" s="616"/>
      <c r="AX47" s="616"/>
      <c r="AY47" s="616"/>
      <c r="AZ47" s="616"/>
      <c r="BA47" s="616"/>
      <c r="BB47" s="616"/>
      <c r="BC47" s="616"/>
      <c r="BD47" s="616"/>
      <c r="BE47" s="616"/>
      <c r="BF47" s="616"/>
      <c r="BG47" s="616"/>
      <c r="BH47" s="616"/>
      <c r="BI47" s="616"/>
      <c r="BJ47" s="616"/>
      <c r="BK47" s="616"/>
      <c r="BL47" s="616"/>
      <c r="BM47" s="616"/>
      <c r="BN47" s="616"/>
      <c r="BO47" s="616"/>
      <c r="BP47" s="616"/>
      <c r="BQ47" s="616"/>
      <c r="BR47" s="616"/>
      <c r="BS47" s="616"/>
      <c r="BT47" s="616"/>
      <c r="BU47" s="616"/>
      <c r="BV47" s="616"/>
      <c r="BW47" s="616"/>
      <c r="BX47" s="616"/>
      <c r="BY47" s="616"/>
      <c r="BZ47" s="616"/>
      <c r="CA47" s="616"/>
      <c r="CB47" s="616"/>
      <c r="CC47" s="616"/>
      <c r="CD47" s="616"/>
      <c r="CE47" s="616"/>
      <c r="CF47" s="616"/>
      <c r="CG47" s="616"/>
      <c r="CH47" s="616"/>
      <c r="CI47" s="616"/>
      <c r="CJ47" s="616"/>
      <c r="CK47" s="616"/>
      <c r="CL47" s="616"/>
      <c r="CM47" s="616"/>
      <c r="CN47" s="616"/>
      <c r="CO47" s="616"/>
      <c r="CP47" s="616"/>
      <c r="CQ47" s="616"/>
      <c r="CR47" s="616"/>
      <c r="CS47" s="616"/>
      <c r="CT47" s="616"/>
      <c r="CU47" s="616"/>
      <c r="CV47" s="616"/>
      <c r="CW47" s="616"/>
      <c r="CX47" s="616"/>
      <c r="CY47" s="616"/>
      <c r="CZ47" s="616"/>
      <c r="DA47" s="616"/>
      <c r="DB47" s="616"/>
      <c r="DC47" s="616"/>
      <c r="DD47" s="616"/>
      <c r="DE47" s="616"/>
      <c r="DF47" s="616"/>
      <c r="DG47" s="616"/>
      <c r="DH47" s="616"/>
      <c r="DI47" s="616"/>
    </row>
    <row r="48" spans="1:113" x14ac:dyDescent="0.2">
      <c r="E48" s="616" t="s">
        <v>196</v>
      </c>
      <c r="F48" s="616"/>
      <c r="G48" s="616"/>
      <c r="H48" s="616"/>
      <c r="I48" s="616"/>
      <c r="J48" s="616"/>
      <c r="K48" s="616"/>
      <c r="L48" s="616"/>
      <c r="M48" s="616"/>
      <c r="N48" s="616"/>
      <c r="O48" s="616"/>
      <c r="P48" s="616"/>
      <c r="Q48" s="616"/>
      <c r="R48" s="616"/>
      <c r="S48" s="616"/>
      <c r="T48" s="616"/>
      <c r="U48" s="616"/>
      <c r="V48" s="616"/>
      <c r="W48" s="616"/>
      <c r="X48" s="616"/>
      <c r="Y48" s="616"/>
      <c r="Z48" s="616"/>
      <c r="AA48" s="616"/>
      <c r="AB48" s="616"/>
      <c r="AC48" s="616"/>
      <c r="AD48" s="616"/>
      <c r="AE48" s="616"/>
      <c r="AF48" s="616"/>
      <c r="AG48" s="616"/>
      <c r="AH48" s="616"/>
      <c r="AI48" s="616"/>
      <c r="AJ48" s="616"/>
      <c r="AK48" s="616"/>
      <c r="AL48" s="616"/>
      <c r="AM48" s="616"/>
      <c r="AN48" s="616"/>
      <c r="AO48" s="616"/>
      <c r="AP48" s="616"/>
      <c r="AQ48" s="616"/>
      <c r="AR48" s="616"/>
      <c r="AS48" s="616"/>
      <c r="AT48" s="616"/>
      <c r="AU48" s="616"/>
      <c r="AV48" s="616"/>
      <c r="AW48" s="616"/>
      <c r="AX48" s="616"/>
      <c r="AY48" s="616"/>
      <c r="AZ48" s="616"/>
      <c r="BA48" s="616"/>
      <c r="BB48" s="616"/>
      <c r="BC48" s="616"/>
      <c r="BD48" s="616"/>
      <c r="BE48" s="616"/>
      <c r="BF48" s="616"/>
      <c r="BG48" s="616"/>
      <c r="BH48" s="616"/>
      <c r="BI48" s="616"/>
      <c r="BJ48" s="616"/>
      <c r="BK48" s="616"/>
      <c r="BL48" s="616"/>
      <c r="BM48" s="616"/>
      <c r="BN48" s="616"/>
      <c r="BO48" s="616"/>
      <c r="BP48" s="616"/>
      <c r="BQ48" s="616"/>
      <c r="BR48" s="616"/>
      <c r="BS48" s="616"/>
      <c r="BT48" s="616"/>
      <c r="BU48" s="616"/>
      <c r="BV48" s="616"/>
      <c r="BW48" s="616"/>
      <c r="BX48" s="616"/>
      <c r="BY48" s="616"/>
      <c r="BZ48" s="616"/>
      <c r="CA48" s="616"/>
      <c r="CB48" s="616"/>
      <c r="CC48" s="616"/>
      <c r="CD48" s="616"/>
      <c r="CE48" s="616"/>
      <c r="CF48" s="616"/>
      <c r="CG48" s="616"/>
      <c r="CH48" s="616"/>
      <c r="CI48" s="616"/>
      <c r="CJ48" s="616"/>
      <c r="CK48" s="616"/>
      <c r="CL48" s="616"/>
      <c r="CM48" s="616"/>
      <c r="CN48" s="616"/>
      <c r="CO48" s="616"/>
      <c r="CP48" s="616"/>
      <c r="CQ48" s="616"/>
      <c r="CR48" s="616"/>
      <c r="CS48" s="616"/>
      <c r="CT48" s="616"/>
      <c r="CU48" s="616"/>
      <c r="CV48" s="616"/>
      <c r="CW48" s="616"/>
      <c r="CX48" s="616"/>
      <c r="CY48" s="616"/>
      <c r="CZ48" s="616"/>
      <c r="DA48" s="616"/>
      <c r="DB48" s="616"/>
      <c r="DC48" s="616"/>
      <c r="DD48" s="616"/>
      <c r="DE48" s="616"/>
      <c r="DF48" s="616"/>
      <c r="DG48" s="616"/>
      <c r="DH48" s="616"/>
      <c r="DI48" s="616"/>
    </row>
    <row r="49" spans="5:113" x14ac:dyDescent="0.2">
      <c r="E49" s="617" t="s">
        <v>197</v>
      </c>
      <c r="F49" s="617"/>
      <c r="G49" s="617"/>
      <c r="H49" s="617"/>
      <c r="I49" s="617"/>
      <c r="J49" s="617"/>
      <c r="K49" s="617"/>
      <c r="L49" s="617"/>
      <c r="M49" s="617"/>
      <c r="N49" s="617"/>
      <c r="O49" s="617"/>
      <c r="P49" s="617"/>
      <c r="Q49" s="617"/>
      <c r="R49" s="617"/>
      <c r="S49" s="617"/>
      <c r="T49" s="617"/>
      <c r="U49" s="617"/>
      <c r="V49" s="617"/>
      <c r="W49" s="617"/>
      <c r="X49" s="617"/>
      <c r="Y49" s="617"/>
      <c r="Z49" s="617"/>
      <c r="AA49" s="617"/>
      <c r="AB49" s="617"/>
      <c r="AC49" s="617"/>
      <c r="AD49" s="617"/>
      <c r="AE49" s="617"/>
      <c r="AF49" s="617"/>
      <c r="AG49" s="617"/>
      <c r="AH49" s="617"/>
      <c r="AI49" s="617"/>
      <c r="AJ49" s="617"/>
      <c r="AK49" s="617"/>
      <c r="AL49" s="617"/>
      <c r="AM49" s="617"/>
      <c r="AN49" s="617"/>
      <c r="AO49" s="617"/>
      <c r="AP49" s="617"/>
      <c r="AQ49" s="617"/>
      <c r="AR49" s="617"/>
      <c r="AS49" s="617"/>
      <c r="AT49" s="617"/>
      <c r="AU49" s="617"/>
      <c r="AV49" s="617"/>
      <c r="AW49" s="617"/>
      <c r="AX49" s="617"/>
      <c r="AY49" s="617"/>
      <c r="AZ49" s="617"/>
      <c r="BA49" s="617"/>
      <c r="BB49" s="617"/>
      <c r="BC49" s="617"/>
      <c r="BD49" s="617"/>
      <c r="BE49" s="617"/>
      <c r="BF49" s="617"/>
      <c r="BG49" s="617"/>
      <c r="BH49" s="617"/>
      <c r="BI49" s="617"/>
      <c r="BJ49" s="617"/>
      <c r="BK49" s="617"/>
      <c r="BL49" s="617"/>
      <c r="BM49" s="617"/>
      <c r="BN49" s="617"/>
      <c r="BO49" s="617"/>
      <c r="BP49" s="617"/>
      <c r="BQ49" s="617"/>
      <c r="BR49" s="617"/>
      <c r="BS49" s="617"/>
      <c r="BT49" s="617"/>
      <c r="BU49" s="617"/>
      <c r="BV49" s="617"/>
      <c r="BW49" s="617"/>
      <c r="BX49" s="617"/>
      <c r="BY49" s="617"/>
      <c r="BZ49" s="617"/>
      <c r="CA49" s="617"/>
      <c r="CB49" s="617"/>
      <c r="CC49" s="617"/>
      <c r="CD49" s="617"/>
      <c r="CE49" s="617"/>
      <c r="CF49" s="617"/>
      <c r="CG49" s="617"/>
      <c r="CH49" s="617"/>
      <c r="CI49" s="617"/>
      <c r="CJ49" s="617"/>
      <c r="CK49" s="617"/>
      <c r="CL49" s="617"/>
      <c r="CM49" s="617"/>
      <c r="CN49" s="617"/>
      <c r="CO49" s="617"/>
      <c r="CP49" s="617"/>
      <c r="CQ49" s="617"/>
      <c r="CR49" s="617"/>
      <c r="CS49" s="617"/>
      <c r="CT49" s="617"/>
      <c r="CU49" s="617"/>
      <c r="CV49" s="617"/>
      <c r="CW49" s="617"/>
      <c r="CX49" s="617"/>
      <c r="CY49" s="617"/>
      <c r="CZ49" s="617"/>
      <c r="DA49" s="617"/>
      <c r="DB49" s="617"/>
      <c r="DC49" s="617"/>
      <c r="DD49" s="617"/>
      <c r="DE49" s="617"/>
      <c r="DF49" s="617"/>
      <c r="DG49" s="617"/>
      <c r="DH49" s="617"/>
      <c r="DI49" s="617"/>
    </row>
    <row r="50" spans="5:113" x14ac:dyDescent="0.2">
      <c r="E50" s="616" t="s">
        <v>198</v>
      </c>
      <c r="F50" s="616"/>
      <c r="G50" s="616"/>
      <c r="H50" s="616"/>
      <c r="I50" s="616"/>
      <c r="J50" s="616"/>
      <c r="K50" s="616"/>
      <c r="L50" s="616"/>
      <c r="M50" s="616"/>
      <c r="N50" s="616"/>
      <c r="O50" s="616"/>
      <c r="P50" s="616"/>
      <c r="Q50" s="616"/>
      <c r="R50" s="616"/>
      <c r="S50" s="616"/>
      <c r="T50" s="616"/>
      <c r="U50" s="616"/>
      <c r="V50" s="616"/>
      <c r="W50" s="616"/>
      <c r="X50" s="616"/>
      <c r="Y50" s="616"/>
      <c r="Z50" s="616"/>
      <c r="AA50" s="616"/>
      <c r="AB50" s="616"/>
      <c r="AC50" s="616"/>
      <c r="AD50" s="616"/>
      <c r="AE50" s="616"/>
      <c r="AF50" s="616"/>
      <c r="AG50" s="616"/>
      <c r="AH50" s="616"/>
      <c r="AI50" s="616"/>
      <c r="AJ50" s="616"/>
      <c r="AK50" s="616"/>
      <c r="AL50" s="616"/>
      <c r="AM50" s="616"/>
      <c r="AN50" s="616"/>
      <c r="AO50" s="616"/>
      <c r="AP50" s="616"/>
      <c r="AQ50" s="616"/>
      <c r="AR50" s="616"/>
      <c r="AS50" s="616"/>
      <c r="AT50" s="616"/>
      <c r="AU50" s="616"/>
      <c r="AV50" s="616"/>
      <c r="AW50" s="616"/>
      <c r="AX50" s="616"/>
      <c r="AY50" s="616"/>
      <c r="AZ50" s="616"/>
      <c r="BA50" s="616"/>
      <c r="BB50" s="616"/>
      <c r="BC50" s="616"/>
      <c r="BD50" s="616"/>
      <c r="BE50" s="616"/>
      <c r="BF50" s="616"/>
      <c r="BG50" s="616"/>
      <c r="BH50" s="616"/>
      <c r="BI50" s="616"/>
      <c r="BJ50" s="616"/>
      <c r="BK50" s="616"/>
      <c r="BL50" s="616"/>
      <c r="BM50" s="616"/>
      <c r="BN50" s="616"/>
      <c r="BO50" s="616"/>
      <c r="BP50" s="616"/>
      <c r="BQ50" s="616"/>
      <c r="BR50" s="616"/>
      <c r="BS50" s="616"/>
      <c r="BT50" s="616"/>
      <c r="BU50" s="616"/>
      <c r="BV50" s="616"/>
      <c r="BW50" s="616"/>
      <c r="BX50" s="616"/>
      <c r="BY50" s="616"/>
      <c r="BZ50" s="616"/>
      <c r="CA50" s="616"/>
      <c r="CB50" s="616"/>
      <c r="CC50" s="616"/>
      <c r="CD50" s="616"/>
      <c r="CE50" s="616"/>
      <c r="CF50" s="616"/>
      <c r="CG50" s="616"/>
      <c r="CH50" s="616"/>
      <c r="CI50" s="616"/>
      <c r="CJ50" s="616"/>
      <c r="CK50" s="616"/>
      <c r="CL50" s="616"/>
      <c r="CM50" s="616"/>
      <c r="CN50" s="616"/>
      <c r="CO50" s="616"/>
      <c r="CP50" s="616"/>
      <c r="CQ50" s="616"/>
      <c r="CR50" s="616"/>
      <c r="CS50" s="616"/>
      <c r="CT50" s="616"/>
      <c r="CU50" s="616"/>
      <c r="CV50" s="616"/>
      <c r="CW50" s="616"/>
      <c r="CX50" s="616"/>
      <c r="CY50" s="616"/>
      <c r="CZ50" s="616"/>
      <c r="DA50" s="616"/>
      <c r="DB50" s="616"/>
      <c r="DC50" s="616"/>
      <c r="DD50" s="616"/>
      <c r="DE50" s="616"/>
      <c r="DF50" s="616"/>
      <c r="DG50" s="616"/>
      <c r="DH50" s="616"/>
      <c r="DI50" s="616"/>
    </row>
    <row r="51" spans="5:113" x14ac:dyDescent="0.2">
      <c r="E51" s="616" t="s">
        <v>199</v>
      </c>
      <c r="F51" s="616"/>
      <c r="G51" s="616"/>
      <c r="H51" s="616"/>
      <c r="I51" s="616"/>
      <c r="J51" s="616"/>
      <c r="K51" s="616"/>
      <c r="L51" s="616"/>
      <c r="M51" s="616"/>
      <c r="N51" s="616"/>
      <c r="O51" s="616"/>
      <c r="P51" s="616"/>
      <c r="Q51" s="616"/>
      <c r="R51" s="616"/>
      <c r="S51" s="616"/>
      <c r="T51" s="616"/>
      <c r="U51" s="616"/>
      <c r="V51" s="616"/>
      <c r="W51" s="616"/>
      <c r="X51" s="616"/>
      <c r="Y51" s="616"/>
      <c r="Z51" s="616"/>
      <c r="AA51" s="616"/>
      <c r="AB51" s="616"/>
      <c r="AC51" s="616"/>
      <c r="AD51" s="616"/>
      <c r="AE51" s="616"/>
      <c r="AF51" s="616"/>
      <c r="AG51" s="616"/>
      <c r="AH51" s="616"/>
      <c r="AI51" s="616"/>
      <c r="AJ51" s="616"/>
      <c r="AK51" s="616"/>
      <c r="AL51" s="616"/>
      <c r="AM51" s="616"/>
      <c r="AN51" s="616"/>
      <c r="AO51" s="616"/>
      <c r="AP51" s="616"/>
      <c r="AQ51" s="616"/>
      <c r="AR51" s="616"/>
      <c r="AS51" s="616"/>
      <c r="AT51" s="616"/>
      <c r="AU51" s="616"/>
      <c r="AV51" s="616"/>
      <c r="AW51" s="616"/>
      <c r="AX51" s="616"/>
      <c r="AY51" s="616"/>
      <c r="AZ51" s="616"/>
      <c r="BA51" s="616"/>
      <c r="BB51" s="616"/>
      <c r="BC51" s="616"/>
      <c r="BD51" s="616"/>
      <c r="BE51" s="616"/>
      <c r="BF51" s="616"/>
      <c r="BG51" s="616"/>
      <c r="BH51" s="616"/>
      <c r="BI51" s="616"/>
      <c r="BJ51" s="616"/>
      <c r="BK51" s="616"/>
      <c r="BL51" s="616"/>
      <c r="BM51" s="616"/>
      <c r="BN51" s="616"/>
      <c r="BO51" s="616"/>
      <c r="BP51" s="616"/>
      <c r="BQ51" s="616"/>
      <c r="BR51" s="616"/>
      <c r="BS51" s="616"/>
      <c r="BT51" s="616"/>
      <c r="BU51" s="616"/>
      <c r="BV51" s="616"/>
      <c r="BW51" s="616"/>
      <c r="BX51" s="616"/>
      <c r="BY51" s="616"/>
      <c r="BZ51" s="616"/>
      <c r="CA51" s="616"/>
      <c r="CB51" s="616"/>
      <c r="CC51" s="616"/>
      <c r="CD51" s="616"/>
      <c r="CE51" s="616"/>
      <c r="CF51" s="616"/>
      <c r="CG51" s="616"/>
      <c r="CH51" s="616"/>
      <c r="CI51" s="616"/>
      <c r="CJ51" s="616"/>
      <c r="CK51" s="616"/>
      <c r="CL51" s="616"/>
      <c r="CM51" s="616"/>
      <c r="CN51" s="616"/>
      <c r="CO51" s="616"/>
      <c r="CP51" s="616"/>
      <c r="CQ51" s="616"/>
      <c r="CR51" s="616"/>
      <c r="CS51" s="616"/>
      <c r="CT51" s="616"/>
      <c r="CU51" s="616"/>
      <c r="CV51" s="616"/>
      <c r="CW51" s="616"/>
      <c r="CX51" s="616"/>
      <c r="CY51" s="616"/>
      <c r="CZ51" s="616"/>
      <c r="DA51" s="616"/>
      <c r="DB51" s="616"/>
      <c r="DC51" s="616"/>
      <c r="DD51" s="616"/>
      <c r="DE51" s="616"/>
      <c r="DF51" s="616"/>
      <c r="DG51" s="616"/>
      <c r="DH51" s="616"/>
      <c r="DI51" s="616"/>
    </row>
    <row r="52" spans="5:113" x14ac:dyDescent="0.2">
      <c r="E52" s="616" t="s">
        <v>200</v>
      </c>
      <c r="F52" s="616"/>
      <c r="G52" s="616"/>
      <c r="H52" s="616"/>
      <c r="I52" s="616"/>
      <c r="J52" s="616"/>
      <c r="K52" s="616"/>
      <c r="L52" s="616"/>
      <c r="M52" s="616"/>
      <c r="N52" s="616"/>
      <c r="O52" s="616"/>
      <c r="P52" s="616"/>
      <c r="Q52" s="616"/>
      <c r="R52" s="616"/>
      <c r="S52" s="616"/>
      <c r="T52" s="616"/>
      <c r="U52" s="616"/>
      <c r="V52" s="616"/>
      <c r="W52" s="616"/>
      <c r="X52" s="616"/>
      <c r="Y52" s="616"/>
      <c r="Z52" s="616"/>
      <c r="AA52" s="616"/>
      <c r="AB52" s="616"/>
      <c r="AC52" s="616"/>
      <c r="AD52" s="616"/>
      <c r="AE52" s="616"/>
      <c r="AF52" s="616"/>
      <c r="AG52" s="616"/>
      <c r="AH52" s="616"/>
      <c r="AI52" s="616"/>
      <c r="AJ52" s="616"/>
      <c r="AK52" s="616"/>
      <c r="AL52" s="616"/>
      <c r="AM52" s="616"/>
      <c r="AN52" s="616"/>
      <c r="AO52" s="616"/>
      <c r="AP52" s="616"/>
      <c r="AQ52" s="616"/>
      <c r="AR52" s="616"/>
      <c r="AS52" s="616"/>
      <c r="AT52" s="616"/>
      <c r="AU52" s="616"/>
      <c r="AV52" s="616"/>
      <c r="AW52" s="616"/>
      <c r="AX52" s="616"/>
      <c r="AY52" s="616"/>
      <c r="AZ52" s="616"/>
      <c r="BA52" s="616"/>
      <c r="BB52" s="616"/>
      <c r="BC52" s="616"/>
      <c r="BD52" s="616"/>
      <c r="BE52" s="616"/>
      <c r="BF52" s="616"/>
      <c r="BG52" s="616"/>
      <c r="BH52" s="616"/>
      <c r="BI52" s="616"/>
      <c r="BJ52" s="616"/>
      <c r="BK52" s="616"/>
      <c r="BL52" s="616"/>
      <c r="BM52" s="616"/>
      <c r="BN52" s="616"/>
      <c r="BO52" s="616"/>
      <c r="BP52" s="616"/>
      <c r="BQ52" s="616"/>
      <c r="BR52" s="616"/>
      <c r="BS52" s="616"/>
      <c r="BT52" s="616"/>
      <c r="BU52" s="616"/>
      <c r="BV52" s="616"/>
      <c r="BW52" s="616"/>
      <c r="BX52" s="616"/>
      <c r="BY52" s="616"/>
      <c r="BZ52" s="616"/>
      <c r="CA52" s="616"/>
      <c r="CB52" s="616"/>
      <c r="CC52" s="616"/>
      <c r="CD52" s="616"/>
      <c r="CE52" s="616"/>
      <c r="CF52" s="616"/>
      <c r="CG52" s="616"/>
      <c r="CH52" s="616"/>
      <c r="CI52" s="616"/>
      <c r="CJ52" s="616"/>
      <c r="CK52" s="616"/>
      <c r="CL52" s="616"/>
      <c r="CM52" s="616"/>
      <c r="CN52" s="616"/>
      <c r="CO52" s="616"/>
      <c r="CP52" s="616"/>
      <c r="CQ52" s="616"/>
      <c r="CR52" s="616"/>
      <c r="CS52" s="616"/>
      <c r="CT52" s="616"/>
      <c r="CU52" s="616"/>
      <c r="CV52" s="616"/>
      <c r="CW52" s="616"/>
      <c r="CX52" s="616"/>
      <c r="CY52" s="616"/>
      <c r="CZ52" s="616"/>
      <c r="DA52" s="616"/>
      <c r="DB52" s="616"/>
      <c r="DC52" s="616"/>
      <c r="DD52" s="616"/>
      <c r="DE52" s="616"/>
      <c r="DF52" s="616"/>
      <c r="DG52" s="616"/>
      <c r="DH52" s="616"/>
      <c r="DI52" s="616"/>
    </row>
    <row r="53" spans="5:113" x14ac:dyDescent="0.2">
      <c r="E53" s="616" t="s">
        <v>201</v>
      </c>
      <c r="F53" s="616"/>
      <c r="G53" s="616"/>
      <c r="H53" s="616"/>
      <c r="I53" s="616"/>
      <c r="J53" s="616"/>
      <c r="K53" s="616"/>
      <c r="L53" s="616"/>
      <c r="M53" s="616"/>
      <c r="N53" s="616"/>
      <c r="O53" s="616"/>
      <c r="P53" s="616"/>
      <c r="Q53" s="616"/>
      <c r="R53" s="616"/>
      <c r="S53" s="616"/>
      <c r="T53" s="616"/>
      <c r="U53" s="616"/>
      <c r="V53" s="616"/>
      <c r="W53" s="616"/>
      <c r="X53" s="616"/>
      <c r="Y53" s="616"/>
      <c r="Z53" s="616"/>
      <c r="AA53" s="616"/>
      <c r="AB53" s="616"/>
      <c r="AC53" s="616"/>
      <c r="AD53" s="616"/>
      <c r="AE53" s="616"/>
      <c r="AF53" s="616"/>
      <c r="AG53" s="616"/>
      <c r="AH53" s="616"/>
      <c r="AI53" s="616"/>
      <c r="AJ53" s="616"/>
      <c r="AK53" s="616"/>
      <c r="AL53" s="616"/>
      <c r="AM53" s="616"/>
      <c r="AN53" s="616"/>
      <c r="AO53" s="616"/>
      <c r="AP53" s="616"/>
      <c r="AQ53" s="616"/>
      <c r="AR53" s="616"/>
      <c r="AS53" s="616"/>
      <c r="AT53" s="616"/>
      <c r="AU53" s="616"/>
      <c r="AV53" s="616"/>
      <c r="AW53" s="616"/>
      <c r="AX53" s="616"/>
      <c r="AY53" s="616"/>
      <c r="AZ53" s="616"/>
      <c r="BA53" s="616"/>
      <c r="BB53" s="616"/>
      <c r="BC53" s="616"/>
      <c r="BD53" s="616"/>
      <c r="BE53" s="616"/>
      <c r="BF53" s="616"/>
      <c r="BG53" s="616"/>
      <c r="BH53" s="616"/>
      <c r="BI53" s="616"/>
      <c r="BJ53" s="616"/>
      <c r="BK53" s="616"/>
      <c r="BL53" s="616"/>
      <c r="BM53" s="616"/>
      <c r="BN53" s="616"/>
      <c r="BO53" s="616"/>
      <c r="BP53" s="616"/>
      <c r="BQ53" s="616"/>
      <c r="BR53" s="616"/>
      <c r="BS53" s="616"/>
      <c r="BT53" s="616"/>
      <c r="BU53" s="616"/>
      <c r="BV53" s="616"/>
      <c r="BW53" s="616"/>
      <c r="BX53" s="616"/>
      <c r="BY53" s="616"/>
      <c r="BZ53" s="616"/>
      <c r="CA53" s="616"/>
      <c r="CB53" s="616"/>
      <c r="CC53" s="616"/>
      <c r="CD53" s="616"/>
      <c r="CE53" s="616"/>
      <c r="CF53" s="616"/>
      <c r="CG53" s="616"/>
      <c r="CH53" s="616"/>
      <c r="CI53" s="616"/>
      <c r="CJ53" s="616"/>
      <c r="CK53" s="616"/>
      <c r="CL53" s="616"/>
      <c r="CM53" s="616"/>
      <c r="CN53" s="616"/>
      <c r="CO53" s="616"/>
      <c r="CP53" s="616"/>
      <c r="CQ53" s="616"/>
      <c r="CR53" s="616"/>
      <c r="CS53" s="616"/>
      <c r="CT53" s="616"/>
      <c r="CU53" s="616"/>
      <c r="CV53" s="616"/>
      <c r="CW53" s="616"/>
      <c r="CX53" s="616"/>
      <c r="CY53" s="616"/>
      <c r="CZ53" s="616"/>
      <c r="DA53" s="616"/>
      <c r="DB53" s="616"/>
      <c r="DC53" s="616"/>
      <c r="DD53" s="616"/>
      <c r="DE53" s="616"/>
      <c r="DF53" s="616"/>
      <c r="DG53" s="616"/>
      <c r="DH53" s="616"/>
      <c r="DI53" s="616"/>
    </row>
    <row r="54" spans="5:113" x14ac:dyDescent="0.2"/>
    <row r="55" spans="5:113" x14ac:dyDescent="0.2"/>
    <row r="56" spans="5:113" x14ac:dyDescent="0.2"/>
  </sheetData>
  <sheetProtection algorithmName="SHA-512" hashValue="ZIFy61W266FknOzla8DsbGZ5kFjf04qUVQtg1RGlPf3MfxO4cQ92ZiL/mLStLADB+hIVD+xnNXgPubtzgWzAaw==" saltValue="u8Qv2VyEnN30/WuuHfLtf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65" t="s">
        <v>531</v>
      </c>
      <c r="D34" s="1165"/>
      <c r="E34" s="1166"/>
      <c r="F34" s="32">
        <v>9.3000000000000007</v>
      </c>
      <c r="G34" s="33">
        <v>13.31</v>
      </c>
      <c r="H34" s="33">
        <v>19.87</v>
      </c>
      <c r="I34" s="33">
        <v>10.66</v>
      </c>
      <c r="J34" s="34">
        <v>9.41</v>
      </c>
      <c r="K34" s="22"/>
      <c r="L34" s="22"/>
      <c r="M34" s="22"/>
      <c r="N34" s="22"/>
      <c r="O34" s="22"/>
      <c r="P34" s="22"/>
    </row>
    <row r="35" spans="1:16" ht="39" customHeight="1" x14ac:dyDescent="0.2">
      <c r="A35" s="22"/>
      <c r="B35" s="35"/>
      <c r="C35" s="1161" t="s">
        <v>532</v>
      </c>
      <c r="D35" s="1161"/>
      <c r="E35" s="1162"/>
      <c r="F35" s="36">
        <v>9.48</v>
      </c>
      <c r="G35" s="37">
        <v>8.48</v>
      </c>
      <c r="H35" s="37">
        <v>8.09</v>
      </c>
      <c r="I35" s="37">
        <v>7.96</v>
      </c>
      <c r="J35" s="38">
        <v>7.91</v>
      </c>
      <c r="K35" s="22"/>
      <c r="L35" s="22"/>
      <c r="M35" s="22"/>
      <c r="N35" s="22"/>
      <c r="O35" s="22"/>
      <c r="P35" s="22"/>
    </row>
    <row r="36" spans="1:16" ht="39" customHeight="1" x14ac:dyDescent="0.2">
      <c r="A36" s="22"/>
      <c r="B36" s="35"/>
      <c r="C36" s="1161" t="s">
        <v>533</v>
      </c>
      <c r="D36" s="1161"/>
      <c r="E36" s="1162"/>
      <c r="F36" s="36">
        <v>2.71</v>
      </c>
      <c r="G36" s="37">
        <v>3.88</v>
      </c>
      <c r="H36" s="37">
        <v>4.78</v>
      </c>
      <c r="I36" s="37">
        <v>5.89</v>
      </c>
      <c r="J36" s="38">
        <v>6.18</v>
      </c>
      <c r="K36" s="22"/>
      <c r="L36" s="22"/>
      <c r="M36" s="22"/>
      <c r="N36" s="22"/>
      <c r="O36" s="22"/>
      <c r="P36" s="22"/>
    </row>
    <row r="37" spans="1:16" ht="39" customHeight="1" x14ac:dyDescent="0.2">
      <c r="A37" s="22"/>
      <c r="B37" s="35"/>
      <c r="C37" s="1161" t="s">
        <v>534</v>
      </c>
      <c r="D37" s="1161"/>
      <c r="E37" s="1162"/>
      <c r="F37" s="36">
        <v>2.84</v>
      </c>
      <c r="G37" s="37">
        <v>2.3199999999999998</v>
      </c>
      <c r="H37" s="37">
        <v>2.27</v>
      </c>
      <c r="I37" s="37">
        <v>2.34</v>
      </c>
      <c r="J37" s="38">
        <v>1.72</v>
      </c>
      <c r="K37" s="22"/>
      <c r="L37" s="22"/>
      <c r="M37" s="22"/>
      <c r="N37" s="22"/>
      <c r="O37" s="22"/>
      <c r="P37" s="22"/>
    </row>
    <row r="38" spans="1:16" ht="39" customHeight="1" x14ac:dyDescent="0.2">
      <c r="A38" s="22"/>
      <c r="B38" s="35"/>
      <c r="C38" s="1161" t="s">
        <v>535</v>
      </c>
      <c r="D38" s="1161"/>
      <c r="E38" s="1162"/>
      <c r="F38" s="36" t="s">
        <v>487</v>
      </c>
      <c r="G38" s="37" t="s">
        <v>487</v>
      </c>
      <c r="H38" s="37" t="s">
        <v>487</v>
      </c>
      <c r="I38" s="37" t="s">
        <v>487</v>
      </c>
      <c r="J38" s="38">
        <v>1.45</v>
      </c>
      <c r="K38" s="22"/>
      <c r="L38" s="22"/>
      <c r="M38" s="22"/>
      <c r="N38" s="22"/>
      <c r="O38" s="22"/>
      <c r="P38" s="22"/>
    </row>
    <row r="39" spans="1:16" ht="39" customHeight="1" x14ac:dyDescent="0.2">
      <c r="A39" s="22"/>
      <c r="B39" s="35"/>
      <c r="C39" s="1161" t="s">
        <v>536</v>
      </c>
      <c r="D39" s="1161"/>
      <c r="E39" s="1162"/>
      <c r="F39" s="36">
        <v>0.35</v>
      </c>
      <c r="G39" s="37">
        <v>0.3</v>
      </c>
      <c r="H39" s="37">
        <v>0.26</v>
      </c>
      <c r="I39" s="37">
        <v>0.22</v>
      </c>
      <c r="J39" s="38">
        <v>0.44</v>
      </c>
      <c r="K39" s="22"/>
      <c r="L39" s="22"/>
      <c r="M39" s="22"/>
      <c r="N39" s="22"/>
      <c r="O39" s="22"/>
      <c r="P39" s="22"/>
    </row>
    <row r="40" spans="1:16" ht="39" customHeight="1" x14ac:dyDescent="0.2">
      <c r="A40" s="22"/>
      <c r="B40" s="35"/>
      <c r="C40" s="1161" t="s">
        <v>537</v>
      </c>
      <c r="D40" s="1161"/>
      <c r="E40" s="1162"/>
      <c r="F40" s="36">
        <v>0.56999999999999995</v>
      </c>
      <c r="G40" s="37">
        <v>0.2</v>
      </c>
      <c r="H40" s="37">
        <v>0.19</v>
      </c>
      <c r="I40" s="37">
        <v>0.19</v>
      </c>
      <c r="J40" s="38">
        <v>0.4</v>
      </c>
      <c r="K40" s="22"/>
      <c r="L40" s="22"/>
      <c r="M40" s="22"/>
      <c r="N40" s="22"/>
      <c r="O40" s="22"/>
      <c r="P40" s="22"/>
    </row>
    <row r="41" spans="1:16" ht="39" customHeight="1" x14ac:dyDescent="0.2">
      <c r="A41" s="22"/>
      <c r="B41" s="35"/>
      <c r="C41" s="1161" t="s">
        <v>538</v>
      </c>
      <c r="D41" s="1161"/>
      <c r="E41" s="1162"/>
      <c r="F41" s="36">
        <v>0.15</v>
      </c>
      <c r="G41" s="37">
        <v>0.24</v>
      </c>
      <c r="H41" s="37" t="s">
        <v>539</v>
      </c>
      <c r="I41" s="37">
        <v>0.1</v>
      </c>
      <c r="J41" s="38">
        <v>0.17</v>
      </c>
      <c r="K41" s="22"/>
      <c r="L41" s="22"/>
      <c r="M41" s="22"/>
      <c r="N41" s="22"/>
      <c r="O41" s="22"/>
      <c r="P41" s="22"/>
    </row>
    <row r="42" spans="1:16" ht="39" customHeight="1" x14ac:dyDescent="0.2">
      <c r="A42" s="22"/>
      <c r="B42" s="39"/>
      <c r="C42" s="1161" t="s">
        <v>540</v>
      </c>
      <c r="D42" s="1161"/>
      <c r="E42" s="1162"/>
      <c r="F42" s="36" t="s">
        <v>487</v>
      </c>
      <c r="G42" s="37" t="s">
        <v>487</v>
      </c>
      <c r="H42" s="37" t="s">
        <v>487</v>
      </c>
      <c r="I42" s="37" t="s">
        <v>487</v>
      </c>
      <c r="J42" s="38" t="s">
        <v>487</v>
      </c>
      <c r="K42" s="22"/>
      <c r="L42" s="22"/>
      <c r="M42" s="22"/>
      <c r="N42" s="22"/>
      <c r="O42" s="22"/>
      <c r="P42" s="22"/>
    </row>
    <row r="43" spans="1:16" ht="39" customHeight="1" thickBot="1" x14ac:dyDescent="0.25">
      <c r="A43" s="22"/>
      <c r="B43" s="40"/>
      <c r="C43" s="1163" t="s">
        <v>541</v>
      </c>
      <c r="D43" s="1163"/>
      <c r="E43" s="1164"/>
      <c r="F43" s="41">
        <v>1.1599999999999999</v>
      </c>
      <c r="G43" s="42">
        <v>1.1100000000000001</v>
      </c>
      <c r="H43" s="42">
        <v>1.22</v>
      </c>
      <c r="I43" s="42">
        <v>2.19</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YRnGy0Ypm+LjaqdbdAeFGUwJv237Mb/qh8iJiHYQ44JuQCp7eOVVOPR8MCoOS6BjFiyK7rEzDr57mLoNJehyA==" saltValue="+XWotrUwFIUk+k9Q3Msq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7" t="s">
        <v>9</v>
      </c>
      <c r="C45" s="1168"/>
      <c r="D45" s="56"/>
      <c r="E45" s="1173" t="s">
        <v>10</v>
      </c>
      <c r="F45" s="1173"/>
      <c r="G45" s="1173"/>
      <c r="H45" s="1173"/>
      <c r="I45" s="1173"/>
      <c r="J45" s="1174"/>
      <c r="K45" s="57">
        <v>864</v>
      </c>
      <c r="L45" s="58">
        <v>926</v>
      </c>
      <c r="M45" s="58">
        <v>988</v>
      </c>
      <c r="N45" s="58">
        <v>1071</v>
      </c>
      <c r="O45" s="59">
        <v>1077</v>
      </c>
      <c r="P45" s="46"/>
      <c r="Q45" s="46"/>
      <c r="R45" s="46"/>
      <c r="S45" s="46"/>
      <c r="T45" s="46"/>
      <c r="U45" s="46"/>
    </row>
    <row r="46" spans="1:21" ht="30.75" customHeight="1" x14ac:dyDescent="0.2">
      <c r="A46" s="46"/>
      <c r="B46" s="1169"/>
      <c r="C46" s="1170"/>
      <c r="D46" s="60"/>
      <c r="E46" s="1175" t="s">
        <v>11</v>
      </c>
      <c r="F46" s="1175"/>
      <c r="G46" s="1175"/>
      <c r="H46" s="1175"/>
      <c r="I46" s="1175"/>
      <c r="J46" s="1176"/>
      <c r="K46" s="61" t="s">
        <v>487</v>
      </c>
      <c r="L46" s="62" t="s">
        <v>487</v>
      </c>
      <c r="M46" s="62" t="s">
        <v>487</v>
      </c>
      <c r="N46" s="62" t="s">
        <v>487</v>
      </c>
      <c r="O46" s="63" t="s">
        <v>487</v>
      </c>
      <c r="P46" s="46"/>
      <c r="Q46" s="46"/>
      <c r="R46" s="46"/>
      <c r="S46" s="46"/>
      <c r="T46" s="46"/>
      <c r="U46" s="46"/>
    </row>
    <row r="47" spans="1:21" ht="30.75" customHeight="1" x14ac:dyDescent="0.2">
      <c r="A47" s="46"/>
      <c r="B47" s="1169"/>
      <c r="C47" s="1170"/>
      <c r="D47" s="60"/>
      <c r="E47" s="1175" t="s">
        <v>12</v>
      </c>
      <c r="F47" s="1175"/>
      <c r="G47" s="1175"/>
      <c r="H47" s="1175"/>
      <c r="I47" s="1175"/>
      <c r="J47" s="1176"/>
      <c r="K47" s="61" t="s">
        <v>487</v>
      </c>
      <c r="L47" s="62" t="s">
        <v>487</v>
      </c>
      <c r="M47" s="62" t="s">
        <v>487</v>
      </c>
      <c r="N47" s="62" t="s">
        <v>487</v>
      </c>
      <c r="O47" s="63" t="s">
        <v>487</v>
      </c>
      <c r="P47" s="46"/>
      <c r="Q47" s="46"/>
      <c r="R47" s="46"/>
      <c r="S47" s="46"/>
      <c r="T47" s="46"/>
      <c r="U47" s="46"/>
    </row>
    <row r="48" spans="1:21" ht="30.75" customHeight="1" x14ac:dyDescent="0.2">
      <c r="A48" s="46"/>
      <c r="B48" s="1169"/>
      <c r="C48" s="1170"/>
      <c r="D48" s="60"/>
      <c r="E48" s="1175" t="s">
        <v>13</v>
      </c>
      <c r="F48" s="1175"/>
      <c r="G48" s="1175"/>
      <c r="H48" s="1175"/>
      <c r="I48" s="1175"/>
      <c r="J48" s="1176"/>
      <c r="K48" s="61">
        <v>268</v>
      </c>
      <c r="L48" s="62">
        <v>286</v>
      </c>
      <c r="M48" s="62">
        <v>280</v>
      </c>
      <c r="N48" s="62">
        <v>289</v>
      </c>
      <c r="O48" s="63">
        <v>288</v>
      </c>
      <c r="P48" s="46"/>
      <c r="Q48" s="46"/>
      <c r="R48" s="46"/>
      <c r="S48" s="46"/>
      <c r="T48" s="46"/>
      <c r="U48" s="46"/>
    </row>
    <row r="49" spans="1:21" ht="30.75" customHeight="1" x14ac:dyDescent="0.2">
      <c r="A49" s="46"/>
      <c r="B49" s="1169"/>
      <c r="C49" s="1170"/>
      <c r="D49" s="60"/>
      <c r="E49" s="1175" t="s">
        <v>14</v>
      </c>
      <c r="F49" s="1175"/>
      <c r="G49" s="1175"/>
      <c r="H49" s="1175"/>
      <c r="I49" s="1175"/>
      <c r="J49" s="1176"/>
      <c r="K49" s="61">
        <v>46</v>
      </c>
      <c r="L49" s="62">
        <v>35</v>
      </c>
      <c r="M49" s="62">
        <v>39</v>
      </c>
      <c r="N49" s="62">
        <v>42</v>
      </c>
      <c r="O49" s="63">
        <v>40</v>
      </c>
      <c r="P49" s="46"/>
      <c r="Q49" s="46"/>
      <c r="R49" s="46"/>
      <c r="S49" s="46"/>
      <c r="T49" s="46"/>
      <c r="U49" s="46"/>
    </row>
    <row r="50" spans="1:21" ht="30.75" customHeight="1" x14ac:dyDescent="0.2">
      <c r="A50" s="46"/>
      <c r="B50" s="1169"/>
      <c r="C50" s="1170"/>
      <c r="D50" s="60"/>
      <c r="E50" s="1175" t="s">
        <v>15</v>
      </c>
      <c r="F50" s="1175"/>
      <c r="G50" s="1175"/>
      <c r="H50" s="1175"/>
      <c r="I50" s="1175"/>
      <c r="J50" s="1176"/>
      <c r="K50" s="61" t="s">
        <v>487</v>
      </c>
      <c r="L50" s="62" t="s">
        <v>487</v>
      </c>
      <c r="M50" s="62" t="s">
        <v>487</v>
      </c>
      <c r="N50" s="62" t="s">
        <v>487</v>
      </c>
      <c r="O50" s="63" t="s">
        <v>487</v>
      </c>
      <c r="P50" s="46"/>
      <c r="Q50" s="46"/>
      <c r="R50" s="46"/>
      <c r="S50" s="46"/>
      <c r="T50" s="46"/>
      <c r="U50" s="46"/>
    </row>
    <row r="51" spans="1:21" ht="30.75" customHeight="1" x14ac:dyDescent="0.2">
      <c r="A51" s="46"/>
      <c r="B51" s="1171"/>
      <c r="C51" s="1172"/>
      <c r="D51" s="64"/>
      <c r="E51" s="1175" t="s">
        <v>16</v>
      </c>
      <c r="F51" s="1175"/>
      <c r="G51" s="1175"/>
      <c r="H51" s="1175"/>
      <c r="I51" s="1175"/>
      <c r="J51" s="1176"/>
      <c r="K51" s="61">
        <v>0</v>
      </c>
      <c r="L51" s="62" t="s">
        <v>487</v>
      </c>
      <c r="M51" s="62" t="s">
        <v>487</v>
      </c>
      <c r="N51" s="62" t="s">
        <v>487</v>
      </c>
      <c r="O51" s="63" t="s">
        <v>487</v>
      </c>
      <c r="P51" s="46"/>
      <c r="Q51" s="46"/>
      <c r="R51" s="46"/>
      <c r="S51" s="46"/>
      <c r="T51" s="46"/>
      <c r="U51" s="46"/>
    </row>
    <row r="52" spans="1:21" ht="30.75" customHeight="1" x14ac:dyDescent="0.2">
      <c r="A52" s="46"/>
      <c r="B52" s="1177" t="s">
        <v>17</v>
      </c>
      <c r="C52" s="1178"/>
      <c r="D52" s="64"/>
      <c r="E52" s="1175" t="s">
        <v>18</v>
      </c>
      <c r="F52" s="1175"/>
      <c r="G52" s="1175"/>
      <c r="H52" s="1175"/>
      <c r="I52" s="1175"/>
      <c r="J52" s="1176"/>
      <c r="K52" s="61">
        <v>723</v>
      </c>
      <c r="L52" s="62">
        <v>704</v>
      </c>
      <c r="M52" s="62">
        <v>718</v>
      </c>
      <c r="N52" s="62">
        <v>740</v>
      </c>
      <c r="O52" s="63">
        <v>737</v>
      </c>
      <c r="P52" s="46"/>
      <c r="Q52" s="46"/>
      <c r="R52" s="46"/>
      <c r="S52" s="46"/>
      <c r="T52" s="46"/>
      <c r="U52" s="46"/>
    </row>
    <row r="53" spans="1:21" ht="30.75" customHeight="1" thickBot="1" x14ac:dyDescent="0.25">
      <c r="A53" s="46"/>
      <c r="B53" s="1179" t="s">
        <v>19</v>
      </c>
      <c r="C53" s="1180"/>
      <c r="D53" s="65"/>
      <c r="E53" s="1181" t="s">
        <v>20</v>
      </c>
      <c r="F53" s="1181"/>
      <c r="G53" s="1181"/>
      <c r="H53" s="1181"/>
      <c r="I53" s="1181"/>
      <c r="J53" s="1182"/>
      <c r="K53" s="66">
        <v>455</v>
      </c>
      <c r="L53" s="67">
        <v>543</v>
      </c>
      <c r="M53" s="67">
        <v>589</v>
      </c>
      <c r="N53" s="67">
        <v>662</v>
      </c>
      <c r="O53" s="68">
        <v>668</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83" t="s">
        <v>24</v>
      </c>
      <c r="C58" s="1184"/>
      <c r="D58" s="1189" t="s">
        <v>25</v>
      </c>
      <c r="E58" s="1190"/>
      <c r="F58" s="1190"/>
      <c r="G58" s="1190"/>
      <c r="H58" s="1190"/>
      <c r="I58" s="1190"/>
      <c r="J58" s="1191"/>
      <c r="K58" s="81"/>
      <c r="L58" s="82"/>
      <c r="M58" s="82"/>
      <c r="N58" s="82"/>
      <c r="O58" s="83"/>
    </row>
    <row r="59" spans="1:21" ht="31.5" customHeight="1" x14ac:dyDescent="0.2">
      <c r="B59" s="1185"/>
      <c r="C59" s="1186"/>
      <c r="D59" s="1192" t="s">
        <v>26</v>
      </c>
      <c r="E59" s="1193"/>
      <c r="F59" s="1193"/>
      <c r="G59" s="1193"/>
      <c r="H59" s="1193"/>
      <c r="I59" s="1193"/>
      <c r="J59" s="1194"/>
      <c r="K59" s="84"/>
      <c r="L59" s="85"/>
      <c r="M59" s="85"/>
      <c r="N59" s="85"/>
      <c r="O59" s="86"/>
    </row>
    <row r="60" spans="1:21" ht="31.5" customHeight="1" thickBot="1" x14ac:dyDescent="0.25">
      <c r="B60" s="1187"/>
      <c r="C60" s="1188"/>
      <c r="D60" s="1195" t="s">
        <v>27</v>
      </c>
      <c r="E60" s="1196"/>
      <c r="F60" s="1196"/>
      <c r="G60" s="1196"/>
      <c r="H60" s="1196"/>
      <c r="I60" s="1196"/>
      <c r="J60" s="1197"/>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OYs+ig4tzR/4GYd8L1S4kaayJ2essTzd9xQ7e6X33/1jx9CLv8zP77LlDVy6updelUwqHynh7Ox74xfTpcvpQ==" saltValue="vSxZ2eWOq5twm+1svLo4Y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98" t="s">
        <v>30</v>
      </c>
      <c r="C41" s="1199"/>
      <c r="D41" s="103"/>
      <c r="E41" s="1204" t="s">
        <v>31</v>
      </c>
      <c r="F41" s="1204"/>
      <c r="G41" s="1204"/>
      <c r="H41" s="1205"/>
      <c r="I41" s="342">
        <v>11461</v>
      </c>
      <c r="J41" s="343">
        <v>11537</v>
      </c>
      <c r="K41" s="343">
        <v>11500</v>
      </c>
      <c r="L41" s="343">
        <v>11246</v>
      </c>
      <c r="M41" s="344">
        <v>12053</v>
      </c>
    </row>
    <row r="42" spans="2:13" ht="27.75" customHeight="1" x14ac:dyDescent="0.2">
      <c r="B42" s="1200"/>
      <c r="C42" s="1201"/>
      <c r="D42" s="104"/>
      <c r="E42" s="1206" t="s">
        <v>32</v>
      </c>
      <c r="F42" s="1206"/>
      <c r="G42" s="1206"/>
      <c r="H42" s="1207"/>
      <c r="I42" s="345" t="s">
        <v>487</v>
      </c>
      <c r="J42" s="346" t="s">
        <v>487</v>
      </c>
      <c r="K42" s="346" t="s">
        <v>487</v>
      </c>
      <c r="L42" s="346" t="s">
        <v>487</v>
      </c>
      <c r="M42" s="347" t="s">
        <v>487</v>
      </c>
    </row>
    <row r="43" spans="2:13" ht="27.75" customHeight="1" x14ac:dyDescent="0.2">
      <c r="B43" s="1200"/>
      <c r="C43" s="1201"/>
      <c r="D43" s="104"/>
      <c r="E43" s="1206" t="s">
        <v>33</v>
      </c>
      <c r="F43" s="1206"/>
      <c r="G43" s="1206"/>
      <c r="H43" s="1207"/>
      <c r="I43" s="345">
        <v>4849</v>
      </c>
      <c r="J43" s="346">
        <v>5274</v>
      </c>
      <c r="K43" s="346">
        <v>4991</v>
      </c>
      <c r="L43" s="346">
        <v>4910</v>
      </c>
      <c r="M43" s="347">
        <v>4820</v>
      </c>
    </row>
    <row r="44" spans="2:13" ht="27.75" customHeight="1" x14ac:dyDescent="0.2">
      <c r="B44" s="1200"/>
      <c r="C44" s="1201"/>
      <c r="D44" s="104"/>
      <c r="E44" s="1206" t="s">
        <v>34</v>
      </c>
      <c r="F44" s="1206"/>
      <c r="G44" s="1206"/>
      <c r="H44" s="1207"/>
      <c r="I44" s="345">
        <v>258</v>
      </c>
      <c r="J44" s="346">
        <v>238</v>
      </c>
      <c r="K44" s="346">
        <v>202</v>
      </c>
      <c r="L44" s="346">
        <v>162</v>
      </c>
      <c r="M44" s="347">
        <v>124</v>
      </c>
    </row>
    <row r="45" spans="2:13" ht="27.75" customHeight="1" x14ac:dyDescent="0.2">
      <c r="B45" s="1200"/>
      <c r="C45" s="1201"/>
      <c r="D45" s="104"/>
      <c r="E45" s="1206" t="s">
        <v>35</v>
      </c>
      <c r="F45" s="1206"/>
      <c r="G45" s="1206"/>
      <c r="H45" s="1207"/>
      <c r="I45" s="345">
        <v>957</v>
      </c>
      <c r="J45" s="346">
        <v>938</v>
      </c>
      <c r="K45" s="346">
        <v>844</v>
      </c>
      <c r="L45" s="346">
        <v>803</v>
      </c>
      <c r="M45" s="347">
        <v>767</v>
      </c>
    </row>
    <row r="46" spans="2:13" ht="27.75" customHeight="1" x14ac:dyDescent="0.2">
      <c r="B46" s="1200"/>
      <c r="C46" s="1201"/>
      <c r="D46" s="105"/>
      <c r="E46" s="1206" t="s">
        <v>36</v>
      </c>
      <c r="F46" s="1206"/>
      <c r="G46" s="1206"/>
      <c r="H46" s="1207"/>
      <c r="I46" s="345">
        <v>282</v>
      </c>
      <c r="J46" s="346">
        <v>288</v>
      </c>
      <c r="K46" s="346">
        <v>266</v>
      </c>
      <c r="L46" s="346">
        <v>146</v>
      </c>
      <c r="M46" s="347">
        <v>151</v>
      </c>
    </row>
    <row r="47" spans="2:13" ht="27.75" customHeight="1" x14ac:dyDescent="0.2">
      <c r="B47" s="1200"/>
      <c r="C47" s="1201"/>
      <c r="D47" s="106"/>
      <c r="E47" s="1208" t="s">
        <v>37</v>
      </c>
      <c r="F47" s="1209"/>
      <c r="G47" s="1209"/>
      <c r="H47" s="1210"/>
      <c r="I47" s="345" t="s">
        <v>487</v>
      </c>
      <c r="J47" s="346" t="s">
        <v>487</v>
      </c>
      <c r="K47" s="346" t="s">
        <v>487</v>
      </c>
      <c r="L47" s="346" t="s">
        <v>487</v>
      </c>
      <c r="M47" s="347" t="s">
        <v>487</v>
      </c>
    </row>
    <row r="48" spans="2:13" ht="27.75" customHeight="1" x14ac:dyDescent="0.2">
      <c r="B48" s="1200"/>
      <c r="C48" s="1201"/>
      <c r="D48" s="104"/>
      <c r="E48" s="1206" t="s">
        <v>38</v>
      </c>
      <c r="F48" s="1206"/>
      <c r="G48" s="1206"/>
      <c r="H48" s="1207"/>
      <c r="I48" s="345" t="s">
        <v>487</v>
      </c>
      <c r="J48" s="346" t="s">
        <v>487</v>
      </c>
      <c r="K48" s="346" t="s">
        <v>487</v>
      </c>
      <c r="L48" s="346" t="s">
        <v>487</v>
      </c>
      <c r="M48" s="347" t="s">
        <v>487</v>
      </c>
    </row>
    <row r="49" spans="2:13" ht="27.75" customHeight="1" x14ac:dyDescent="0.2">
      <c r="B49" s="1202"/>
      <c r="C49" s="1203"/>
      <c r="D49" s="104"/>
      <c r="E49" s="1206" t="s">
        <v>39</v>
      </c>
      <c r="F49" s="1206"/>
      <c r="G49" s="1206"/>
      <c r="H49" s="1207"/>
      <c r="I49" s="345" t="s">
        <v>487</v>
      </c>
      <c r="J49" s="346" t="s">
        <v>487</v>
      </c>
      <c r="K49" s="346" t="s">
        <v>487</v>
      </c>
      <c r="L49" s="346" t="s">
        <v>487</v>
      </c>
      <c r="M49" s="347" t="s">
        <v>487</v>
      </c>
    </row>
    <row r="50" spans="2:13" ht="27.75" customHeight="1" x14ac:dyDescent="0.2">
      <c r="B50" s="1211" t="s">
        <v>40</v>
      </c>
      <c r="C50" s="1212"/>
      <c r="D50" s="107"/>
      <c r="E50" s="1206" t="s">
        <v>41</v>
      </c>
      <c r="F50" s="1206"/>
      <c r="G50" s="1206"/>
      <c r="H50" s="1207"/>
      <c r="I50" s="345">
        <v>2278</v>
      </c>
      <c r="J50" s="346">
        <v>2800</v>
      </c>
      <c r="K50" s="346">
        <v>3176</v>
      </c>
      <c r="L50" s="346">
        <v>3723</v>
      </c>
      <c r="M50" s="347">
        <v>3657</v>
      </c>
    </row>
    <row r="51" spans="2:13" ht="27.75" customHeight="1" x14ac:dyDescent="0.2">
      <c r="B51" s="1200"/>
      <c r="C51" s="1201"/>
      <c r="D51" s="104"/>
      <c r="E51" s="1206" t="s">
        <v>42</v>
      </c>
      <c r="F51" s="1206"/>
      <c r="G51" s="1206"/>
      <c r="H51" s="1207"/>
      <c r="I51" s="345">
        <v>569</v>
      </c>
      <c r="J51" s="346">
        <v>607</v>
      </c>
      <c r="K51" s="346">
        <v>512</v>
      </c>
      <c r="L51" s="346">
        <v>819</v>
      </c>
      <c r="M51" s="347">
        <v>776</v>
      </c>
    </row>
    <row r="52" spans="2:13" ht="27.75" customHeight="1" x14ac:dyDescent="0.2">
      <c r="B52" s="1202"/>
      <c r="C52" s="1203"/>
      <c r="D52" s="104"/>
      <c r="E52" s="1206" t="s">
        <v>43</v>
      </c>
      <c r="F52" s="1206"/>
      <c r="G52" s="1206"/>
      <c r="H52" s="1207"/>
      <c r="I52" s="345">
        <v>9027</v>
      </c>
      <c r="J52" s="346">
        <v>9086</v>
      </c>
      <c r="K52" s="346">
        <v>9081</v>
      </c>
      <c r="L52" s="346">
        <v>9015</v>
      </c>
      <c r="M52" s="347">
        <v>9178</v>
      </c>
    </row>
    <row r="53" spans="2:13" ht="27.75" customHeight="1" thickBot="1" x14ac:dyDescent="0.25">
      <c r="B53" s="1213" t="s">
        <v>19</v>
      </c>
      <c r="C53" s="1214"/>
      <c r="D53" s="108"/>
      <c r="E53" s="1215" t="s">
        <v>44</v>
      </c>
      <c r="F53" s="1215"/>
      <c r="G53" s="1215"/>
      <c r="H53" s="1216"/>
      <c r="I53" s="348">
        <v>5933</v>
      </c>
      <c r="J53" s="349">
        <v>5782</v>
      </c>
      <c r="K53" s="349">
        <v>5034</v>
      </c>
      <c r="L53" s="349">
        <v>3709</v>
      </c>
      <c r="M53" s="350">
        <v>4303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dyps8X0kEN//bQPEa+OdvqwT7zxY8OlSK6C61yABfxIXK9q5QhCkSNxVUaDjmcYVm31In0Kl3brH9bOT6Ys8JQ==" saltValue="C37oefA1eyTEBEuSsyaBJ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225" t="s">
        <v>46</v>
      </c>
      <c r="D55" s="1225"/>
      <c r="E55" s="1226"/>
      <c r="F55" s="120">
        <v>700</v>
      </c>
      <c r="G55" s="120">
        <v>1388</v>
      </c>
      <c r="H55" s="121">
        <v>1704</v>
      </c>
    </row>
    <row r="56" spans="2:8" ht="52.5" customHeight="1" x14ac:dyDescent="0.2">
      <c r="B56" s="122"/>
      <c r="C56" s="1227" t="s">
        <v>47</v>
      </c>
      <c r="D56" s="1227"/>
      <c r="E56" s="1228"/>
      <c r="F56" s="123">
        <v>237</v>
      </c>
      <c r="G56" s="123">
        <v>236</v>
      </c>
      <c r="H56" s="124">
        <v>236</v>
      </c>
    </row>
    <row r="57" spans="2:8" ht="53.25" customHeight="1" x14ac:dyDescent="0.2">
      <c r="B57" s="122"/>
      <c r="C57" s="1229" t="s">
        <v>48</v>
      </c>
      <c r="D57" s="1229"/>
      <c r="E57" s="1230"/>
      <c r="F57" s="125">
        <v>1790</v>
      </c>
      <c r="G57" s="125">
        <v>1645</v>
      </c>
      <c r="H57" s="126">
        <v>1276</v>
      </c>
    </row>
    <row r="58" spans="2:8" ht="45.75" customHeight="1" x14ac:dyDescent="0.2">
      <c r="B58" s="127"/>
      <c r="C58" s="1217" t="s">
        <v>564</v>
      </c>
      <c r="D58" s="1218"/>
      <c r="E58" s="1219"/>
      <c r="F58" s="128">
        <v>1392</v>
      </c>
      <c r="G58" s="128">
        <v>1242</v>
      </c>
      <c r="H58" s="129">
        <v>1064</v>
      </c>
    </row>
    <row r="59" spans="2:8" ht="45.75" customHeight="1" x14ac:dyDescent="0.2">
      <c r="B59" s="127"/>
      <c r="C59" s="1217" t="s">
        <v>566</v>
      </c>
      <c r="D59" s="1218"/>
      <c r="E59" s="1219"/>
      <c r="F59" s="128">
        <v>58</v>
      </c>
      <c r="G59" s="128">
        <v>58</v>
      </c>
      <c r="H59" s="129">
        <v>58</v>
      </c>
    </row>
    <row r="60" spans="2:8" ht="45.75" customHeight="1" x14ac:dyDescent="0.2">
      <c r="B60" s="127"/>
      <c r="C60" s="1217" t="s">
        <v>565</v>
      </c>
      <c r="D60" s="1218"/>
      <c r="E60" s="1219"/>
      <c r="F60" s="128">
        <v>40</v>
      </c>
      <c r="G60" s="128">
        <v>45</v>
      </c>
      <c r="H60" s="129">
        <v>50</v>
      </c>
    </row>
    <row r="61" spans="2:8" ht="45.75" customHeight="1" x14ac:dyDescent="0.2">
      <c r="B61" s="127"/>
      <c r="C61" s="1217" t="s">
        <v>567</v>
      </c>
      <c r="D61" s="1218"/>
      <c r="E61" s="1219"/>
      <c r="F61" s="128">
        <v>43</v>
      </c>
      <c r="G61" s="128">
        <v>43</v>
      </c>
      <c r="H61" s="129">
        <v>43</v>
      </c>
    </row>
    <row r="62" spans="2:8" ht="45.75" customHeight="1" thickBot="1" x14ac:dyDescent="0.25">
      <c r="B62" s="130"/>
      <c r="C62" s="1220" t="s">
        <v>568</v>
      </c>
      <c r="D62" s="1221"/>
      <c r="E62" s="1222"/>
      <c r="F62" s="131">
        <v>230</v>
      </c>
      <c r="G62" s="131">
        <v>230</v>
      </c>
      <c r="H62" s="132">
        <v>34</v>
      </c>
    </row>
    <row r="63" spans="2:8" ht="52.5" customHeight="1" thickBot="1" x14ac:dyDescent="0.25">
      <c r="B63" s="133"/>
      <c r="C63" s="1223" t="s">
        <v>49</v>
      </c>
      <c r="D63" s="1223"/>
      <c r="E63" s="1224"/>
      <c r="F63" s="134">
        <v>2727</v>
      </c>
      <c r="G63" s="134">
        <v>3269</v>
      </c>
      <c r="H63" s="135">
        <v>3216</v>
      </c>
    </row>
    <row r="64" spans="2:8" ht="13" x14ac:dyDescent="0.2"/>
  </sheetData>
  <sheetProtection algorithmName="SHA-512" hashValue="yKW9OJsO7JYiDh3O5kTJHlL0wA9J3L8NjetAuzzLBFbTta+o2QUa3gBOT7RL+R4EHYXYWZIuJaFGLmrxtWSRtg==" saltValue="FvjqBQ5MNiD4n/SBK27c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C6C3B-19B2-4A51-89E4-4AD844FF4097}">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570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9" t="s">
        <v>579</v>
      </c>
      <c r="AO43" s="1240"/>
      <c r="AP43" s="1240"/>
      <c r="AQ43" s="1240"/>
      <c r="AR43" s="1240"/>
      <c r="AS43" s="1240"/>
      <c r="AT43" s="1240"/>
      <c r="AU43" s="1240"/>
      <c r="AV43" s="1240"/>
      <c r="AW43" s="1240"/>
      <c r="AX43" s="1240"/>
      <c r="AY43" s="1240"/>
      <c r="AZ43" s="1240"/>
      <c r="BA43" s="1240"/>
      <c r="BB43" s="1240"/>
      <c r="BC43" s="1240"/>
      <c r="BD43" s="1240"/>
      <c r="BE43" s="1240"/>
      <c r="BF43" s="1240"/>
      <c r="BG43" s="1240"/>
      <c r="BH43" s="1240"/>
      <c r="BI43" s="1240"/>
      <c r="BJ43" s="1240"/>
      <c r="BK43" s="1240"/>
      <c r="BL43" s="1240"/>
      <c r="BM43" s="1240"/>
      <c r="BN43" s="1240"/>
      <c r="BO43" s="1240"/>
      <c r="BP43" s="1240"/>
      <c r="BQ43" s="1240"/>
      <c r="BR43" s="1240"/>
      <c r="BS43" s="1240"/>
      <c r="BT43" s="1240"/>
      <c r="BU43" s="1240"/>
      <c r="BV43" s="1240"/>
      <c r="BW43" s="1240"/>
      <c r="BX43" s="1240"/>
      <c r="BY43" s="1240"/>
      <c r="BZ43" s="1240"/>
      <c r="CA43" s="1240"/>
      <c r="CB43" s="1240"/>
      <c r="CC43" s="1240"/>
      <c r="CD43" s="1240"/>
      <c r="CE43" s="1240"/>
      <c r="CF43" s="1240"/>
      <c r="CG43" s="1240"/>
      <c r="CH43" s="1240"/>
      <c r="CI43" s="1240"/>
      <c r="CJ43" s="1240"/>
      <c r="CK43" s="1240"/>
      <c r="CL43" s="1240"/>
      <c r="CM43" s="1240"/>
      <c r="CN43" s="1240"/>
      <c r="CO43" s="1240"/>
      <c r="CP43" s="1240"/>
      <c r="CQ43" s="1240"/>
      <c r="CR43" s="1240"/>
      <c r="CS43" s="1240"/>
      <c r="CT43" s="1240"/>
      <c r="CU43" s="1240"/>
      <c r="CV43" s="1240"/>
      <c r="CW43" s="1240"/>
      <c r="CX43" s="1240"/>
      <c r="CY43" s="1240"/>
      <c r="CZ43" s="1240"/>
      <c r="DA43" s="1240"/>
      <c r="DB43" s="1240"/>
      <c r="DC43" s="1241"/>
    </row>
    <row r="44" spans="2:109" ht="13" x14ac:dyDescent="0.2">
      <c r="B44" s="259"/>
      <c r="AN44" s="1242"/>
      <c r="AO44" s="1243"/>
      <c r="AP44" s="1243"/>
      <c r="AQ44" s="1243"/>
      <c r="AR44" s="1243"/>
      <c r="AS44" s="1243"/>
      <c r="AT44" s="1243"/>
      <c r="AU44" s="1243"/>
      <c r="AV44" s="1243"/>
      <c r="AW44" s="1243"/>
      <c r="AX44" s="1243"/>
      <c r="AY44" s="1243"/>
      <c r="AZ44" s="1243"/>
      <c r="BA44" s="1243"/>
      <c r="BB44" s="1243"/>
      <c r="BC44" s="1243"/>
      <c r="BD44" s="1243"/>
      <c r="BE44" s="1243"/>
      <c r="BF44" s="1243"/>
      <c r="BG44" s="1243"/>
      <c r="BH44" s="1243"/>
      <c r="BI44" s="1243"/>
      <c r="BJ44" s="1243"/>
      <c r="BK44" s="1243"/>
      <c r="BL44" s="1243"/>
      <c r="BM44" s="1243"/>
      <c r="BN44" s="1243"/>
      <c r="BO44" s="1243"/>
      <c r="BP44" s="1243"/>
      <c r="BQ44" s="1243"/>
      <c r="BR44" s="1243"/>
      <c r="BS44" s="1243"/>
      <c r="BT44" s="1243"/>
      <c r="BU44" s="1243"/>
      <c r="BV44" s="1243"/>
      <c r="BW44" s="1243"/>
      <c r="BX44" s="1243"/>
      <c r="BY44" s="1243"/>
      <c r="BZ44" s="1243"/>
      <c r="CA44" s="1243"/>
      <c r="CB44" s="1243"/>
      <c r="CC44" s="1243"/>
      <c r="CD44" s="1243"/>
      <c r="CE44" s="1243"/>
      <c r="CF44" s="1243"/>
      <c r="CG44" s="1243"/>
      <c r="CH44" s="1243"/>
      <c r="CI44" s="1243"/>
      <c r="CJ44" s="1243"/>
      <c r="CK44" s="1243"/>
      <c r="CL44" s="1243"/>
      <c r="CM44" s="1243"/>
      <c r="CN44" s="1243"/>
      <c r="CO44" s="1243"/>
      <c r="CP44" s="1243"/>
      <c r="CQ44" s="1243"/>
      <c r="CR44" s="1243"/>
      <c r="CS44" s="1243"/>
      <c r="CT44" s="1243"/>
      <c r="CU44" s="1243"/>
      <c r="CV44" s="1243"/>
      <c r="CW44" s="1243"/>
      <c r="CX44" s="1243"/>
      <c r="CY44" s="1243"/>
      <c r="CZ44" s="1243"/>
      <c r="DA44" s="1243"/>
      <c r="DB44" s="1243"/>
      <c r="DC44" s="1244"/>
    </row>
    <row r="45" spans="2:109" ht="13" x14ac:dyDescent="0.2">
      <c r="B45" s="259"/>
      <c r="AN45" s="1242"/>
      <c r="AO45" s="1243"/>
      <c r="AP45" s="1243"/>
      <c r="AQ45" s="1243"/>
      <c r="AR45" s="1243"/>
      <c r="AS45" s="1243"/>
      <c r="AT45" s="1243"/>
      <c r="AU45" s="1243"/>
      <c r="AV45" s="1243"/>
      <c r="AW45" s="1243"/>
      <c r="AX45" s="1243"/>
      <c r="AY45" s="1243"/>
      <c r="AZ45" s="1243"/>
      <c r="BA45" s="1243"/>
      <c r="BB45" s="1243"/>
      <c r="BC45" s="1243"/>
      <c r="BD45" s="1243"/>
      <c r="BE45" s="1243"/>
      <c r="BF45" s="1243"/>
      <c r="BG45" s="1243"/>
      <c r="BH45" s="1243"/>
      <c r="BI45" s="1243"/>
      <c r="BJ45" s="1243"/>
      <c r="BK45" s="1243"/>
      <c r="BL45" s="1243"/>
      <c r="BM45" s="1243"/>
      <c r="BN45" s="1243"/>
      <c r="BO45" s="1243"/>
      <c r="BP45" s="1243"/>
      <c r="BQ45" s="1243"/>
      <c r="BR45" s="1243"/>
      <c r="BS45" s="1243"/>
      <c r="BT45" s="1243"/>
      <c r="BU45" s="1243"/>
      <c r="BV45" s="1243"/>
      <c r="BW45" s="1243"/>
      <c r="BX45" s="1243"/>
      <c r="BY45" s="1243"/>
      <c r="BZ45" s="1243"/>
      <c r="CA45" s="1243"/>
      <c r="CB45" s="1243"/>
      <c r="CC45" s="1243"/>
      <c r="CD45" s="1243"/>
      <c r="CE45" s="1243"/>
      <c r="CF45" s="1243"/>
      <c r="CG45" s="1243"/>
      <c r="CH45" s="1243"/>
      <c r="CI45" s="1243"/>
      <c r="CJ45" s="1243"/>
      <c r="CK45" s="1243"/>
      <c r="CL45" s="1243"/>
      <c r="CM45" s="1243"/>
      <c r="CN45" s="1243"/>
      <c r="CO45" s="1243"/>
      <c r="CP45" s="1243"/>
      <c r="CQ45" s="1243"/>
      <c r="CR45" s="1243"/>
      <c r="CS45" s="1243"/>
      <c r="CT45" s="1243"/>
      <c r="CU45" s="1243"/>
      <c r="CV45" s="1243"/>
      <c r="CW45" s="1243"/>
      <c r="CX45" s="1243"/>
      <c r="CY45" s="1243"/>
      <c r="CZ45" s="1243"/>
      <c r="DA45" s="1243"/>
      <c r="DB45" s="1243"/>
      <c r="DC45" s="1244"/>
    </row>
    <row r="46" spans="2:109" ht="13" x14ac:dyDescent="0.2">
      <c r="B46" s="259"/>
      <c r="AN46" s="1242"/>
      <c r="AO46" s="1243"/>
      <c r="AP46" s="1243"/>
      <c r="AQ46" s="1243"/>
      <c r="AR46" s="1243"/>
      <c r="AS46" s="1243"/>
      <c r="AT46" s="1243"/>
      <c r="AU46" s="1243"/>
      <c r="AV46" s="1243"/>
      <c r="AW46" s="1243"/>
      <c r="AX46" s="1243"/>
      <c r="AY46" s="1243"/>
      <c r="AZ46" s="1243"/>
      <c r="BA46" s="1243"/>
      <c r="BB46" s="1243"/>
      <c r="BC46" s="1243"/>
      <c r="BD46" s="1243"/>
      <c r="BE46" s="1243"/>
      <c r="BF46" s="1243"/>
      <c r="BG46" s="1243"/>
      <c r="BH46" s="1243"/>
      <c r="BI46" s="1243"/>
      <c r="BJ46" s="1243"/>
      <c r="BK46" s="1243"/>
      <c r="BL46" s="1243"/>
      <c r="BM46" s="1243"/>
      <c r="BN46" s="1243"/>
      <c r="BO46" s="1243"/>
      <c r="BP46" s="1243"/>
      <c r="BQ46" s="1243"/>
      <c r="BR46" s="1243"/>
      <c r="BS46" s="1243"/>
      <c r="BT46" s="1243"/>
      <c r="BU46" s="1243"/>
      <c r="BV46" s="1243"/>
      <c r="BW46" s="1243"/>
      <c r="BX46" s="1243"/>
      <c r="BY46" s="1243"/>
      <c r="BZ46" s="1243"/>
      <c r="CA46" s="1243"/>
      <c r="CB46" s="1243"/>
      <c r="CC46" s="1243"/>
      <c r="CD46" s="1243"/>
      <c r="CE46" s="1243"/>
      <c r="CF46" s="1243"/>
      <c r="CG46" s="1243"/>
      <c r="CH46" s="1243"/>
      <c r="CI46" s="1243"/>
      <c r="CJ46" s="1243"/>
      <c r="CK46" s="1243"/>
      <c r="CL46" s="1243"/>
      <c r="CM46" s="1243"/>
      <c r="CN46" s="1243"/>
      <c r="CO46" s="1243"/>
      <c r="CP46" s="1243"/>
      <c r="CQ46" s="1243"/>
      <c r="CR46" s="1243"/>
      <c r="CS46" s="1243"/>
      <c r="CT46" s="1243"/>
      <c r="CU46" s="1243"/>
      <c r="CV46" s="1243"/>
      <c r="CW46" s="1243"/>
      <c r="CX46" s="1243"/>
      <c r="CY46" s="1243"/>
      <c r="CZ46" s="1243"/>
      <c r="DA46" s="1243"/>
      <c r="DB46" s="1243"/>
      <c r="DC46" s="1244"/>
    </row>
    <row r="47" spans="2:109" ht="13" x14ac:dyDescent="0.2">
      <c r="B47" s="259"/>
      <c r="AN47" s="1245"/>
      <c r="AO47" s="1246"/>
      <c r="AP47" s="1246"/>
      <c r="AQ47" s="1246"/>
      <c r="AR47" s="1246"/>
      <c r="AS47" s="1246"/>
      <c r="AT47" s="1246"/>
      <c r="AU47" s="1246"/>
      <c r="AV47" s="1246"/>
      <c r="AW47" s="1246"/>
      <c r="AX47" s="1246"/>
      <c r="AY47" s="1246"/>
      <c r="AZ47" s="1246"/>
      <c r="BA47" s="1246"/>
      <c r="BB47" s="1246"/>
      <c r="BC47" s="1246"/>
      <c r="BD47" s="1246"/>
      <c r="BE47" s="1246"/>
      <c r="BF47" s="1246"/>
      <c r="BG47" s="1246"/>
      <c r="BH47" s="1246"/>
      <c r="BI47" s="1246"/>
      <c r="BJ47" s="1246"/>
      <c r="BK47" s="1246"/>
      <c r="BL47" s="1246"/>
      <c r="BM47" s="1246"/>
      <c r="BN47" s="1246"/>
      <c r="BO47" s="1246"/>
      <c r="BP47" s="1246"/>
      <c r="BQ47" s="1246"/>
      <c r="BR47" s="1246"/>
      <c r="BS47" s="1246"/>
      <c r="BT47" s="1246"/>
      <c r="BU47" s="1246"/>
      <c r="BV47" s="1246"/>
      <c r="BW47" s="1246"/>
      <c r="BX47" s="1246"/>
      <c r="BY47" s="1246"/>
      <c r="BZ47" s="1246"/>
      <c r="CA47" s="1246"/>
      <c r="CB47" s="1246"/>
      <c r="CC47" s="1246"/>
      <c r="CD47" s="1246"/>
      <c r="CE47" s="1246"/>
      <c r="CF47" s="1246"/>
      <c r="CG47" s="1246"/>
      <c r="CH47" s="1246"/>
      <c r="CI47" s="1246"/>
      <c r="CJ47" s="1246"/>
      <c r="CK47" s="1246"/>
      <c r="CL47" s="1246"/>
      <c r="CM47" s="1246"/>
      <c r="CN47" s="1246"/>
      <c r="CO47" s="1246"/>
      <c r="CP47" s="1246"/>
      <c r="CQ47" s="1246"/>
      <c r="CR47" s="1246"/>
      <c r="CS47" s="1246"/>
      <c r="CT47" s="1246"/>
      <c r="CU47" s="1246"/>
      <c r="CV47" s="1246"/>
      <c r="CW47" s="1246"/>
      <c r="CX47" s="1246"/>
      <c r="CY47" s="1246"/>
      <c r="CZ47" s="1246"/>
      <c r="DA47" s="1246"/>
      <c r="DB47" s="1246"/>
      <c r="DC47" s="1247"/>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571</v>
      </c>
    </row>
    <row r="50" spans="1:109" ht="13" x14ac:dyDescent="0.2">
      <c r="B50" s="259"/>
      <c r="G50" s="1231"/>
      <c r="H50" s="1231"/>
      <c r="I50" s="1231"/>
      <c r="J50" s="1231"/>
      <c r="K50" s="360"/>
      <c r="L50" s="360"/>
      <c r="M50" s="361"/>
      <c r="N50" s="361"/>
      <c r="AN50" s="377"/>
      <c r="AO50" s="378"/>
      <c r="AP50" s="378"/>
      <c r="AQ50" s="378"/>
      <c r="AR50" s="378"/>
      <c r="AS50" s="378"/>
      <c r="AT50" s="378"/>
      <c r="AU50" s="378"/>
      <c r="AV50" s="378"/>
      <c r="AW50" s="378"/>
      <c r="AX50" s="378"/>
      <c r="AY50" s="378"/>
      <c r="AZ50" s="378"/>
      <c r="BA50" s="378"/>
      <c r="BB50" s="378"/>
      <c r="BC50" s="378"/>
      <c r="BD50" s="378"/>
      <c r="BE50" s="378"/>
      <c r="BF50" s="378"/>
      <c r="BG50" s="378"/>
      <c r="BH50" s="378"/>
      <c r="BI50" s="378"/>
      <c r="BJ50" s="378"/>
      <c r="BK50" s="378"/>
      <c r="BL50" s="378"/>
      <c r="BM50" s="378"/>
      <c r="BN50" s="378"/>
      <c r="BO50" s="379"/>
      <c r="BP50" s="1237" t="s">
        <v>526</v>
      </c>
      <c r="BQ50" s="1237"/>
      <c r="BR50" s="1237"/>
      <c r="BS50" s="1237"/>
      <c r="BT50" s="1237"/>
      <c r="BU50" s="1237"/>
      <c r="BV50" s="1237"/>
      <c r="BW50" s="1237"/>
      <c r="BX50" s="1237" t="s">
        <v>527</v>
      </c>
      <c r="BY50" s="1237"/>
      <c r="BZ50" s="1237"/>
      <c r="CA50" s="1237"/>
      <c r="CB50" s="1237"/>
      <c r="CC50" s="1237"/>
      <c r="CD50" s="1237"/>
      <c r="CE50" s="1237"/>
      <c r="CF50" s="1237" t="s">
        <v>528</v>
      </c>
      <c r="CG50" s="1237"/>
      <c r="CH50" s="1237"/>
      <c r="CI50" s="1237"/>
      <c r="CJ50" s="1237"/>
      <c r="CK50" s="1237"/>
      <c r="CL50" s="1237"/>
      <c r="CM50" s="1237"/>
      <c r="CN50" s="1237" t="s">
        <v>529</v>
      </c>
      <c r="CO50" s="1237"/>
      <c r="CP50" s="1237"/>
      <c r="CQ50" s="1237"/>
      <c r="CR50" s="1237"/>
      <c r="CS50" s="1237"/>
      <c r="CT50" s="1237"/>
      <c r="CU50" s="1237"/>
      <c r="CV50" s="1237" t="s">
        <v>530</v>
      </c>
      <c r="CW50" s="1237"/>
      <c r="CX50" s="1237"/>
      <c r="CY50" s="1237"/>
      <c r="CZ50" s="1237"/>
      <c r="DA50" s="1237"/>
      <c r="DB50" s="1237"/>
      <c r="DC50" s="1237"/>
    </row>
    <row r="51" spans="1:109" ht="13.5" customHeight="1" x14ac:dyDescent="0.2">
      <c r="B51" s="259"/>
      <c r="G51" s="1248"/>
      <c r="H51" s="1248"/>
      <c r="I51" s="1252"/>
      <c r="J51" s="1252"/>
      <c r="K51" s="1238"/>
      <c r="L51" s="1238"/>
      <c r="M51" s="1238"/>
      <c r="N51" s="1238"/>
      <c r="AM51" s="359"/>
      <c r="AN51" s="1236" t="s">
        <v>572</v>
      </c>
      <c r="AO51" s="1236"/>
      <c r="AP51" s="1236"/>
      <c r="AQ51" s="1236"/>
      <c r="AR51" s="1236"/>
      <c r="AS51" s="1236"/>
      <c r="AT51" s="1236"/>
      <c r="AU51" s="1236"/>
      <c r="AV51" s="1236"/>
      <c r="AW51" s="1236"/>
      <c r="AX51" s="1236"/>
      <c r="AY51" s="1236"/>
      <c r="AZ51" s="1236"/>
      <c r="BA51" s="1236"/>
      <c r="BB51" s="1236" t="s">
        <v>573</v>
      </c>
      <c r="BC51" s="1236"/>
      <c r="BD51" s="1236"/>
      <c r="BE51" s="1236"/>
      <c r="BF51" s="1236"/>
      <c r="BG51" s="1236"/>
      <c r="BH51" s="1236"/>
      <c r="BI51" s="1236"/>
      <c r="BJ51" s="1236"/>
      <c r="BK51" s="1236"/>
      <c r="BL51" s="1236"/>
      <c r="BM51" s="1236"/>
      <c r="BN51" s="1236"/>
      <c r="BO51" s="1236"/>
      <c r="BP51" s="1233">
        <v>125.7</v>
      </c>
      <c r="BQ51" s="1233"/>
      <c r="BR51" s="1233"/>
      <c r="BS51" s="1233"/>
      <c r="BT51" s="1233"/>
      <c r="BU51" s="1233"/>
      <c r="BV51" s="1233"/>
      <c r="BW51" s="1233"/>
      <c r="BX51" s="1233">
        <v>111.9</v>
      </c>
      <c r="BY51" s="1233"/>
      <c r="BZ51" s="1233"/>
      <c r="CA51" s="1233"/>
      <c r="CB51" s="1233"/>
      <c r="CC51" s="1233"/>
      <c r="CD51" s="1233"/>
      <c r="CE51" s="1233"/>
      <c r="CF51" s="1233">
        <v>92.6</v>
      </c>
      <c r="CG51" s="1233"/>
      <c r="CH51" s="1233"/>
      <c r="CI51" s="1233"/>
      <c r="CJ51" s="1233"/>
      <c r="CK51" s="1233"/>
      <c r="CL51" s="1233"/>
      <c r="CM51" s="1233"/>
      <c r="CN51" s="1233">
        <v>70.400000000000006</v>
      </c>
      <c r="CO51" s="1233"/>
      <c r="CP51" s="1233"/>
      <c r="CQ51" s="1233"/>
      <c r="CR51" s="1233"/>
      <c r="CS51" s="1233"/>
      <c r="CT51" s="1233"/>
      <c r="CU51" s="1233"/>
      <c r="CV51" s="1233">
        <v>79.099999999999994</v>
      </c>
      <c r="CW51" s="1233"/>
      <c r="CX51" s="1233"/>
      <c r="CY51" s="1233"/>
      <c r="CZ51" s="1233"/>
      <c r="DA51" s="1233"/>
      <c r="DB51" s="1233"/>
      <c r="DC51" s="1233"/>
    </row>
    <row r="52" spans="1:109" ht="13" x14ac:dyDescent="0.2">
      <c r="B52" s="259"/>
      <c r="G52" s="1248"/>
      <c r="H52" s="1248"/>
      <c r="I52" s="1252"/>
      <c r="J52" s="1252"/>
      <c r="K52" s="1238"/>
      <c r="L52" s="1238"/>
      <c r="M52" s="1238"/>
      <c r="N52" s="1238"/>
      <c r="AM52" s="359"/>
      <c r="AN52" s="1236"/>
      <c r="AO52" s="1236"/>
      <c r="AP52" s="1236"/>
      <c r="AQ52" s="1236"/>
      <c r="AR52" s="1236"/>
      <c r="AS52" s="1236"/>
      <c r="AT52" s="1236"/>
      <c r="AU52" s="1236"/>
      <c r="AV52" s="1236"/>
      <c r="AW52" s="1236"/>
      <c r="AX52" s="1236"/>
      <c r="AY52" s="1236"/>
      <c r="AZ52" s="1236"/>
      <c r="BA52" s="1236"/>
      <c r="BB52" s="1236"/>
      <c r="BC52" s="1236"/>
      <c r="BD52" s="1236"/>
      <c r="BE52" s="1236"/>
      <c r="BF52" s="1236"/>
      <c r="BG52" s="1236"/>
      <c r="BH52" s="1236"/>
      <c r="BI52" s="1236"/>
      <c r="BJ52" s="1236"/>
      <c r="BK52" s="1236"/>
      <c r="BL52" s="1236"/>
      <c r="BM52" s="1236"/>
      <c r="BN52" s="1236"/>
      <c r="BO52" s="1236"/>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ht="13" x14ac:dyDescent="0.2">
      <c r="A53" s="358"/>
      <c r="B53" s="259"/>
      <c r="G53" s="1248"/>
      <c r="H53" s="1248"/>
      <c r="I53" s="1231"/>
      <c r="J53" s="1231"/>
      <c r="K53" s="1238"/>
      <c r="L53" s="1238"/>
      <c r="M53" s="1238"/>
      <c r="N53" s="1238"/>
      <c r="AM53" s="359"/>
      <c r="AN53" s="1236"/>
      <c r="AO53" s="1236"/>
      <c r="AP53" s="1236"/>
      <c r="AQ53" s="1236"/>
      <c r="AR53" s="1236"/>
      <c r="AS53" s="1236"/>
      <c r="AT53" s="1236"/>
      <c r="AU53" s="1236"/>
      <c r="AV53" s="1236"/>
      <c r="AW53" s="1236"/>
      <c r="AX53" s="1236"/>
      <c r="AY53" s="1236"/>
      <c r="AZ53" s="1236"/>
      <c r="BA53" s="1236"/>
      <c r="BB53" s="1236" t="s">
        <v>574</v>
      </c>
      <c r="BC53" s="1236"/>
      <c r="BD53" s="1236"/>
      <c r="BE53" s="1236"/>
      <c r="BF53" s="1236"/>
      <c r="BG53" s="1236"/>
      <c r="BH53" s="1236"/>
      <c r="BI53" s="1236"/>
      <c r="BJ53" s="1236"/>
      <c r="BK53" s="1236"/>
      <c r="BL53" s="1236"/>
      <c r="BM53" s="1236"/>
      <c r="BN53" s="1236"/>
      <c r="BO53" s="1236"/>
      <c r="BP53" s="1233">
        <v>47.2</v>
      </c>
      <c r="BQ53" s="1233"/>
      <c r="BR53" s="1233"/>
      <c r="BS53" s="1233"/>
      <c r="BT53" s="1233"/>
      <c r="BU53" s="1233"/>
      <c r="BV53" s="1233"/>
      <c r="BW53" s="1233"/>
      <c r="BX53" s="1233">
        <v>47.3</v>
      </c>
      <c r="BY53" s="1233"/>
      <c r="BZ53" s="1233"/>
      <c r="CA53" s="1233"/>
      <c r="CB53" s="1233"/>
      <c r="CC53" s="1233"/>
      <c r="CD53" s="1233"/>
      <c r="CE53" s="1233"/>
      <c r="CF53" s="1233">
        <v>52.4</v>
      </c>
      <c r="CG53" s="1233"/>
      <c r="CH53" s="1233"/>
      <c r="CI53" s="1233"/>
      <c r="CJ53" s="1233"/>
      <c r="CK53" s="1233"/>
      <c r="CL53" s="1233"/>
      <c r="CM53" s="1233"/>
      <c r="CN53" s="1233">
        <v>46.9</v>
      </c>
      <c r="CO53" s="1233"/>
      <c r="CP53" s="1233"/>
      <c r="CQ53" s="1233"/>
      <c r="CR53" s="1233"/>
      <c r="CS53" s="1233"/>
      <c r="CT53" s="1233"/>
      <c r="CU53" s="1233"/>
      <c r="CV53" s="1233">
        <v>55.4</v>
      </c>
      <c r="CW53" s="1233"/>
      <c r="CX53" s="1233"/>
      <c r="CY53" s="1233"/>
      <c r="CZ53" s="1233"/>
      <c r="DA53" s="1233"/>
      <c r="DB53" s="1233"/>
      <c r="DC53" s="1233"/>
    </row>
    <row r="54" spans="1:109" ht="13" x14ac:dyDescent="0.2">
      <c r="A54" s="358"/>
      <c r="B54" s="259"/>
      <c r="G54" s="1248"/>
      <c r="H54" s="1248"/>
      <c r="I54" s="1231"/>
      <c r="J54" s="1231"/>
      <c r="K54" s="1238"/>
      <c r="L54" s="1238"/>
      <c r="M54" s="1238"/>
      <c r="N54" s="1238"/>
      <c r="AM54" s="359"/>
      <c r="AN54" s="1236"/>
      <c r="AO54" s="1236"/>
      <c r="AP54" s="1236"/>
      <c r="AQ54" s="1236"/>
      <c r="AR54" s="1236"/>
      <c r="AS54" s="1236"/>
      <c r="AT54" s="1236"/>
      <c r="AU54" s="1236"/>
      <c r="AV54" s="1236"/>
      <c r="AW54" s="1236"/>
      <c r="AX54" s="1236"/>
      <c r="AY54" s="1236"/>
      <c r="AZ54" s="1236"/>
      <c r="BA54" s="1236"/>
      <c r="BB54" s="1236"/>
      <c r="BC54" s="1236"/>
      <c r="BD54" s="1236"/>
      <c r="BE54" s="1236"/>
      <c r="BF54" s="1236"/>
      <c r="BG54" s="1236"/>
      <c r="BH54" s="1236"/>
      <c r="BI54" s="1236"/>
      <c r="BJ54" s="1236"/>
      <c r="BK54" s="1236"/>
      <c r="BL54" s="1236"/>
      <c r="BM54" s="1236"/>
      <c r="BN54" s="1236"/>
      <c r="BO54" s="1236"/>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ht="13" x14ac:dyDescent="0.2">
      <c r="A55" s="358"/>
      <c r="B55" s="259"/>
      <c r="G55" s="1231"/>
      <c r="H55" s="1231"/>
      <c r="I55" s="1231"/>
      <c r="J55" s="1231"/>
      <c r="K55" s="1238"/>
      <c r="L55" s="1238"/>
      <c r="M55" s="1238"/>
      <c r="N55" s="1238"/>
      <c r="AN55" s="1237" t="s">
        <v>575</v>
      </c>
      <c r="AO55" s="1237"/>
      <c r="AP55" s="1237"/>
      <c r="AQ55" s="1237"/>
      <c r="AR55" s="1237"/>
      <c r="AS55" s="1237"/>
      <c r="AT55" s="1237"/>
      <c r="AU55" s="1237"/>
      <c r="AV55" s="1237"/>
      <c r="AW55" s="1237"/>
      <c r="AX55" s="1237"/>
      <c r="AY55" s="1237"/>
      <c r="AZ55" s="1237"/>
      <c r="BA55" s="1237"/>
      <c r="BB55" s="1236" t="s">
        <v>573</v>
      </c>
      <c r="BC55" s="1236"/>
      <c r="BD55" s="1236"/>
      <c r="BE55" s="1236"/>
      <c r="BF55" s="1236"/>
      <c r="BG55" s="1236"/>
      <c r="BH55" s="1236"/>
      <c r="BI55" s="1236"/>
      <c r="BJ55" s="1236"/>
      <c r="BK55" s="1236"/>
      <c r="BL55" s="1236"/>
      <c r="BM55" s="1236"/>
      <c r="BN55" s="1236"/>
      <c r="BO55" s="1236"/>
      <c r="BP55" s="1233">
        <v>20.3</v>
      </c>
      <c r="BQ55" s="1233"/>
      <c r="BR55" s="1233"/>
      <c r="BS55" s="1233"/>
      <c r="BT55" s="1233"/>
      <c r="BU55" s="1233"/>
      <c r="BV55" s="1233"/>
      <c r="BW55" s="1233"/>
      <c r="BX55" s="1233">
        <v>15.5</v>
      </c>
      <c r="BY55" s="1233"/>
      <c r="BZ55" s="1233"/>
      <c r="CA55" s="1233"/>
      <c r="CB55" s="1233"/>
      <c r="CC55" s="1233"/>
      <c r="CD55" s="1233"/>
      <c r="CE55" s="1233"/>
      <c r="CF55" s="1233">
        <v>6.5</v>
      </c>
      <c r="CG55" s="1233"/>
      <c r="CH55" s="1233"/>
      <c r="CI55" s="1233"/>
      <c r="CJ55" s="1233"/>
      <c r="CK55" s="1233"/>
      <c r="CL55" s="1233"/>
      <c r="CM55" s="1233"/>
      <c r="CN55" s="1233">
        <v>0</v>
      </c>
      <c r="CO55" s="1233"/>
      <c r="CP55" s="1233"/>
      <c r="CQ55" s="1233"/>
      <c r="CR55" s="1233"/>
      <c r="CS55" s="1233"/>
      <c r="CT55" s="1233"/>
      <c r="CU55" s="1233"/>
      <c r="CV55" s="1233">
        <v>0</v>
      </c>
      <c r="CW55" s="1233"/>
      <c r="CX55" s="1233"/>
      <c r="CY55" s="1233"/>
      <c r="CZ55" s="1233"/>
      <c r="DA55" s="1233"/>
      <c r="DB55" s="1233"/>
      <c r="DC55" s="1233"/>
    </row>
    <row r="56" spans="1:109" ht="13" x14ac:dyDescent="0.2">
      <c r="A56" s="358"/>
      <c r="B56" s="259"/>
      <c r="G56" s="1231"/>
      <c r="H56" s="1231"/>
      <c r="I56" s="1231"/>
      <c r="J56" s="1231"/>
      <c r="K56" s="1238"/>
      <c r="L56" s="1238"/>
      <c r="M56" s="1238"/>
      <c r="N56" s="1238"/>
      <c r="AN56" s="1237"/>
      <c r="AO56" s="1237"/>
      <c r="AP56" s="1237"/>
      <c r="AQ56" s="1237"/>
      <c r="AR56" s="1237"/>
      <c r="AS56" s="1237"/>
      <c r="AT56" s="1237"/>
      <c r="AU56" s="1237"/>
      <c r="AV56" s="1237"/>
      <c r="AW56" s="1237"/>
      <c r="AX56" s="1237"/>
      <c r="AY56" s="1237"/>
      <c r="AZ56" s="1237"/>
      <c r="BA56" s="1237"/>
      <c r="BB56" s="1236"/>
      <c r="BC56" s="1236"/>
      <c r="BD56" s="1236"/>
      <c r="BE56" s="1236"/>
      <c r="BF56" s="1236"/>
      <c r="BG56" s="1236"/>
      <c r="BH56" s="1236"/>
      <c r="BI56" s="1236"/>
      <c r="BJ56" s="1236"/>
      <c r="BK56" s="1236"/>
      <c r="BL56" s="1236"/>
      <c r="BM56" s="1236"/>
      <c r="BN56" s="1236"/>
      <c r="BO56" s="1236"/>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ht="13" x14ac:dyDescent="0.2">
      <c r="B57" s="362"/>
      <c r="G57" s="1231"/>
      <c r="H57" s="1231"/>
      <c r="I57" s="1234"/>
      <c r="J57" s="1234"/>
      <c r="K57" s="1238"/>
      <c r="L57" s="1238"/>
      <c r="M57" s="1238"/>
      <c r="N57" s="1238"/>
      <c r="AM57" s="255"/>
      <c r="AN57" s="1237"/>
      <c r="AO57" s="1237"/>
      <c r="AP57" s="1237"/>
      <c r="AQ57" s="1237"/>
      <c r="AR57" s="1237"/>
      <c r="AS57" s="1237"/>
      <c r="AT57" s="1237"/>
      <c r="AU57" s="1237"/>
      <c r="AV57" s="1237"/>
      <c r="AW57" s="1237"/>
      <c r="AX57" s="1237"/>
      <c r="AY57" s="1237"/>
      <c r="AZ57" s="1237"/>
      <c r="BA57" s="1237"/>
      <c r="BB57" s="1236" t="s">
        <v>574</v>
      </c>
      <c r="BC57" s="1236"/>
      <c r="BD57" s="1236"/>
      <c r="BE57" s="1236"/>
      <c r="BF57" s="1236"/>
      <c r="BG57" s="1236"/>
      <c r="BH57" s="1236"/>
      <c r="BI57" s="1236"/>
      <c r="BJ57" s="1236"/>
      <c r="BK57" s="1236"/>
      <c r="BL57" s="1236"/>
      <c r="BM57" s="1236"/>
      <c r="BN57" s="1236"/>
      <c r="BO57" s="1236"/>
      <c r="BP57" s="1233">
        <v>60.4</v>
      </c>
      <c r="BQ57" s="1233"/>
      <c r="BR57" s="1233"/>
      <c r="BS57" s="1233"/>
      <c r="BT57" s="1233"/>
      <c r="BU57" s="1233"/>
      <c r="BV57" s="1233"/>
      <c r="BW57" s="1233"/>
      <c r="BX57" s="1233">
        <v>61.5</v>
      </c>
      <c r="BY57" s="1233"/>
      <c r="BZ57" s="1233"/>
      <c r="CA57" s="1233"/>
      <c r="CB57" s="1233"/>
      <c r="CC57" s="1233"/>
      <c r="CD57" s="1233"/>
      <c r="CE57" s="1233"/>
      <c r="CF57" s="1233">
        <v>63.6</v>
      </c>
      <c r="CG57" s="1233"/>
      <c r="CH57" s="1233"/>
      <c r="CI57" s="1233"/>
      <c r="CJ57" s="1233"/>
      <c r="CK57" s="1233"/>
      <c r="CL57" s="1233"/>
      <c r="CM57" s="1233"/>
      <c r="CN57" s="1233">
        <v>64.7</v>
      </c>
      <c r="CO57" s="1233"/>
      <c r="CP57" s="1233"/>
      <c r="CQ57" s="1233"/>
      <c r="CR57" s="1233"/>
      <c r="CS57" s="1233"/>
      <c r="CT57" s="1233"/>
      <c r="CU57" s="1233"/>
      <c r="CV57" s="1233">
        <v>66.3</v>
      </c>
      <c r="CW57" s="1233"/>
      <c r="CX57" s="1233"/>
      <c r="CY57" s="1233"/>
      <c r="CZ57" s="1233"/>
      <c r="DA57" s="1233"/>
      <c r="DB57" s="1233"/>
      <c r="DC57" s="1233"/>
      <c r="DD57" s="363"/>
      <c r="DE57" s="362"/>
    </row>
    <row r="58" spans="1:109" s="358" customFormat="1" ht="13" x14ac:dyDescent="0.2">
      <c r="A58" s="255"/>
      <c r="B58" s="362"/>
      <c r="G58" s="1231"/>
      <c r="H58" s="1231"/>
      <c r="I58" s="1234"/>
      <c r="J58" s="1234"/>
      <c r="K58" s="1238"/>
      <c r="L58" s="1238"/>
      <c r="M58" s="1238"/>
      <c r="N58" s="1238"/>
      <c r="AM58" s="255"/>
      <c r="AN58" s="1237"/>
      <c r="AO58" s="1237"/>
      <c r="AP58" s="1237"/>
      <c r="AQ58" s="1237"/>
      <c r="AR58" s="1237"/>
      <c r="AS58" s="1237"/>
      <c r="AT58" s="1237"/>
      <c r="AU58" s="1237"/>
      <c r="AV58" s="1237"/>
      <c r="AW58" s="1237"/>
      <c r="AX58" s="1237"/>
      <c r="AY58" s="1237"/>
      <c r="AZ58" s="1237"/>
      <c r="BA58" s="1237"/>
      <c r="BB58" s="1236"/>
      <c r="BC58" s="1236"/>
      <c r="BD58" s="1236"/>
      <c r="BE58" s="1236"/>
      <c r="BF58" s="1236"/>
      <c r="BG58" s="1236"/>
      <c r="BH58" s="1236"/>
      <c r="BI58" s="1236"/>
      <c r="BJ58" s="1236"/>
      <c r="BK58" s="1236"/>
      <c r="BL58" s="1236"/>
      <c r="BM58" s="1236"/>
      <c r="BN58" s="1236"/>
      <c r="BO58" s="1236"/>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576</v>
      </c>
    </row>
    <row r="64" spans="1:109" ht="13" x14ac:dyDescent="0.2">
      <c r="B64" s="259"/>
      <c r="G64" s="357"/>
      <c r="I64" s="369"/>
      <c r="J64" s="369"/>
      <c r="K64" s="369"/>
      <c r="L64" s="369"/>
      <c r="M64" s="369"/>
      <c r="N64" s="370"/>
      <c r="AM64" s="357"/>
      <c r="AN64" s="357" t="s">
        <v>570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9" t="s">
        <v>578</v>
      </c>
      <c r="AO65" s="1240"/>
      <c r="AP65" s="1240"/>
      <c r="AQ65" s="1240"/>
      <c r="AR65" s="1240"/>
      <c r="AS65" s="1240"/>
      <c r="AT65" s="1240"/>
      <c r="AU65" s="1240"/>
      <c r="AV65" s="1240"/>
      <c r="AW65" s="1240"/>
      <c r="AX65" s="1240"/>
      <c r="AY65" s="1240"/>
      <c r="AZ65" s="1240"/>
      <c r="BA65" s="1240"/>
      <c r="BB65" s="1240"/>
      <c r="BC65" s="1240"/>
      <c r="BD65" s="1240"/>
      <c r="BE65" s="1240"/>
      <c r="BF65" s="1240"/>
      <c r="BG65" s="1240"/>
      <c r="BH65" s="1240"/>
      <c r="BI65" s="1240"/>
      <c r="BJ65" s="1240"/>
      <c r="BK65" s="1240"/>
      <c r="BL65" s="1240"/>
      <c r="BM65" s="1240"/>
      <c r="BN65" s="1240"/>
      <c r="BO65" s="1240"/>
      <c r="BP65" s="1240"/>
      <c r="BQ65" s="1240"/>
      <c r="BR65" s="1240"/>
      <c r="BS65" s="1240"/>
      <c r="BT65" s="1240"/>
      <c r="BU65" s="1240"/>
      <c r="BV65" s="1240"/>
      <c r="BW65" s="1240"/>
      <c r="BX65" s="1240"/>
      <c r="BY65" s="1240"/>
      <c r="BZ65" s="1240"/>
      <c r="CA65" s="1240"/>
      <c r="CB65" s="1240"/>
      <c r="CC65" s="1240"/>
      <c r="CD65" s="1240"/>
      <c r="CE65" s="1240"/>
      <c r="CF65" s="1240"/>
      <c r="CG65" s="1240"/>
      <c r="CH65" s="1240"/>
      <c r="CI65" s="1240"/>
      <c r="CJ65" s="1240"/>
      <c r="CK65" s="1240"/>
      <c r="CL65" s="1240"/>
      <c r="CM65" s="1240"/>
      <c r="CN65" s="1240"/>
      <c r="CO65" s="1240"/>
      <c r="CP65" s="1240"/>
      <c r="CQ65" s="1240"/>
      <c r="CR65" s="1240"/>
      <c r="CS65" s="1240"/>
      <c r="CT65" s="1240"/>
      <c r="CU65" s="1240"/>
      <c r="CV65" s="1240"/>
      <c r="CW65" s="1240"/>
      <c r="CX65" s="1240"/>
      <c r="CY65" s="1240"/>
      <c r="CZ65" s="1240"/>
      <c r="DA65" s="1240"/>
      <c r="DB65" s="1240"/>
      <c r="DC65" s="1241"/>
    </row>
    <row r="66" spans="2:107" ht="13" x14ac:dyDescent="0.2">
      <c r="B66" s="259"/>
      <c r="AN66" s="1242"/>
      <c r="AO66" s="1243"/>
      <c r="AP66" s="1243"/>
      <c r="AQ66" s="1243"/>
      <c r="AR66" s="1243"/>
      <c r="AS66" s="1243"/>
      <c r="AT66" s="1243"/>
      <c r="AU66" s="1243"/>
      <c r="AV66" s="1243"/>
      <c r="AW66" s="1243"/>
      <c r="AX66" s="1243"/>
      <c r="AY66" s="1243"/>
      <c r="AZ66" s="1243"/>
      <c r="BA66" s="1243"/>
      <c r="BB66" s="1243"/>
      <c r="BC66" s="1243"/>
      <c r="BD66" s="1243"/>
      <c r="BE66" s="1243"/>
      <c r="BF66" s="1243"/>
      <c r="BG66" s="1243"/>
      <c r="BH66" s="1243"/>
      <c r="BI66" s="1243"/>
      <c r="BJ66" s="1243"/>
      <c r="BK66" s="1243"/>
      <c r="BL66" s="1243"/>
      <c r="BM66" s="1243"/>
      <c r="BN66" s="1243"/>
      <c r="BO66" s="1243"/>
      <c r="BP66" s="1243"/>
      <c r="BQ66" s="1243"/>
      <c r="BR66" s="1243"/>
      <c r="BS66" s="1243"/>
      <c r="BT66" s="1243"/>
      <c r="BU66" s="1243"/>
      <c r="BV66" s="1243"/>
      <c r="BW66" s="1243"/>
      <c r="BX66" s="1243"/>
      <c r="BY66" s="1243"/>
      <c r="BZ66" s="1243"/>
      <c r="CA66" s="1243"/>
      <c r="CB66" s="1243"/>
      <c r="CC66" s="1243"/>
      <c r="CD66" s="1243"/>
      <c r="CE66" s="1243"/>
      <c r="CF66" s="1243"/>
      <c r="CG66" s="1243"/>
      <c r="CH66" s="1243"/>
      <c r="CI66" s="1243"/>
      <c r="CJ66" s="1243"/>
      <c r="CK66" s="1243"/>
      <c r="CL66" s="1243"/>
      <c r="CM66" s="1243"/>
      <c r="CN66" s="1243"/>
      <c r="CO66" s="1243"/>
      <c r="CP66" s="1243"/>
      <c r="CQ66" s="1243"/>
      <c r="CR66" s="1243"/>
      <c r="CS66" s="1243"/>
      <c r="CT66" s="1243"/>
      <c r="CU66" s="1243"/>
      <c r="CV66" s="1243"/>
      <c r="CW66" s="1243"/>
      <c r="CX66" s="1243"/>
      <c r="CY66" s="1243"/>
      <c r="CZ66" s="1243"/>
      <c r="DA66" s="1243"/>
      <c r="DB66" s="1243"/>
      <c r="DC66" s="1244"/>
    </row>
    <row r="67" spans="2:107" ht="13" x14ac:dyDescent="0.2">
      <c r="B67" s="259"/>
      <c r="AN67" s="1242"/>
      <c r="AO67" s="1243"/>
      <c r="AP67" s="1243"/>
      <c r="AQ67" s="1243"/>
      <c r="AR67" s="1243"/>
      <c r="AS67" s="1243"/>
      <c r="AT67" s="1243"/>
      <c r="AU67" s="1243"/>
      <c r="AV67" s="1243"/>
      <c r="AW67" s="1243"/>
      <c r="AX67" s="1243"/>
      <c r="AY67" s="1243"/>
      <c r="AZ67" s="1243"/>
      <c r="BA67" s="1243"/>
      <c r="BB67" s="1243"/>
      <c r="BC67" s="1243"/>
      <c r="BD67" s="1243"/>
      <c r="BE67" s="1243"/>
      <c r="BF67" s="1243"/>
      <c r="BG67" s="1243"/>
      <c r="BH67" s="1243"/>
      <c r="BI67" s="1243"/>
      <c r="BJ67" s="1243"/>
      <c r="BK67" s="1243"/>
      <c r="BL67" s="1243"/>
      <c r="BM67" s="1243"/>
      <c r="BN67" s="1243"/>
      <c r="BO67" s="1243"/>
      <c r="BP67" s="1243"/>
      <c r="BQ67" s="1243"/>
      <c r="BR67" s="1243"/>
      <c r="BS67" s="1243"/>
      <c r="BT67" s="1243"/>
      <c r="BU67" s="1243"/>
      <c r="BV67" s="1243"/>
      <c r="BW67" s="1243"/>
      <c r="BX67" s="1243"/>
      <c r="BY67" s="1243"/>
      <c r="BZ67" s="1243"/>
      <c r="CA67" s="1243"/>
      <c r="CB67" s="1243"/>
      <c r="CC67" s="1243"/>
      <c r="CD67" s="1243"/>
      <c r="CE67" s="1243"/>
      <c r="CF67" s="1243"/>
      <c r="CG67" s="1243"/>
      <c r="CH67" s="1243"/>
      <c r="CI67" s="1243"/>
      <c r="CJ67" s="1243"/>
      <c r="CK67" s="1243"/>
      <c r="CL67" s="1243"/>
      <c r="CM67" s="1243"/>
      <c r="CN67" s="1243"/>
      <c r="CO67" s="1243"/>
      <c r="CP67" s="1243"/>
      <c r="CQ67" s="1243"/>
      <c r="CR67" s="1243"/>
      <c r="CS67" s="1243"/>
      <c r="CT67" s="1243"/>
      <c r="CU67" s="1243"/>
      <c r="CV67" s="1243"/>
      <c r="CW67" s="1243"/>
      <c r="CX67" s="1243"/>
      <c r="CY67" s="1243"/>
      <c r="CZ67" s="1243"/>
      <c r="DA67" s="1243"/>
      <c r="DB67" s="1243"/>
      <c r="DC67" s="1244"/>
    </row>
    <row r="68" spans="2:107" ht="13" x14ac:dyDescent="0.2">
      <c r="B68" s="259"/>
      <c r="AN68" s="1242"/>
      <c r="AO68" s="1243"/>
      <c r="AP68" s="1243"/>
      <c r="AQ68" s="1243"/>
      <c r="AR68" s="1243"/>
      <c r="AS68" s="1243"/>
      <c r="AT68" s="1243"/>
      <c r="AU68" s="1243"/>
      <c r="AV68" s="1243"/>
      <c r="AW68" s="1243"/>
      <c r="AX68" s="1243"/>
      <c r="AY68" s="1243"/>
      <c r="AZ68" s="1243"/>
      <c r="BA68" s="1243"/>
      <c r="BB68" s="1243"/>
      <c r="BC68" s="1243"/>
      <c r="BD68" s="1243"/>
      <c r="BE68" s="1243"/>
      <c r="BF68" s="1243"/>
      <c r="BG68" s="1243"/>
      <c r="BH68" s="1243"/>
      <c r="BI68" s="1243"/>
      <c r="BJ68" s="1243"/>
      <c r="BK68" s="1243"/>
      <c r="BL68" s="1243"/>
      <c r="BM68" s="1243"/>
      <c r="BN68" s="1243"/>
      <c r="BO68" s="1243"/>
      <c r="BP68" s="1243"/>
      <c r="BQ68" s="1243"/>
      <c r="BR68" s="1243"/>
      <c r="BS68" s="1243"/>
      <c r="BT68" s="1243"/>
      <c r="BU68" s="1243"/>
      <c r="BV68" s="1243"/>
      <c r="BW68" s="1243"/>
      <c r="BX68" s="1243"/>
      <c r="BY68" s="1243"/>
      <c r="BZ68" s="1243"/>
      <c r="CA68" s="1243"/>
      <c r="CB68" s="1243"/>
      <c r="CC68" s="1243"/>
      <c r="CD68" s="1243"/>
      <c r="CE68" s="1243"/>
      <c r="CF68" s="1243"/>
      <c r="CG68" s="1243"/>
      <c r="CH68" s="1243"/>
      <c r="CI68" s="1243"/>
      <c r="CJ68" s="1243"/>
      <c r="CK68" s="1243"/>
      <c r="CL68" s="1243"/>
      <c r="CM68" s="1243"/>
      <c r="CN68" s="1243"/>
      <c r="CO68" s="1243"/>
      <c r="CP68" s="1243"/>
      <c r="CQ68" s="1243"/>
      <c r="CR68" s="1243"/>
      <c r="CS68" s="1243"/>
      <c r="CT68" s="1243"/>
      <c r="CU68" s="1243"/>
      <c r="CV68" s="1243"/>
      <c r="CW68" s="1243"/>
      <c r="CX68" s="1243"/>
      <c r="CY68" s="1243"/>
      <c r="CZ68" s="1243"/>
      <c r="DA68" s="1243"/>
      <c r="DB68" s="1243"/>
      <c r="DC68" s="1244"/>
    </row>
    <row r="69" spans="2:107" ht="13" x14ac:dyDescent="0.2">
      <c r="B69" s="259"/>
      <c r="AN69" s="1245"/>
      <c r="AO69" s="1246"/>
      <c r="AP69" s="1246"/>
      <c r="AQ69" s="1246"/>
      <c r="AR69" s="1246"/>
      <c r="AS69" s="1246"/>
      <c r="AT69" s="1246"/>
      <c r="AU69" s="1246"/>
      <c r="AV69" s="1246"/>
      <c r="AW69" s="1246"/>
      <c r="AX69" s="1246"/>
      <c r="AY69" s="1246"/>
      <c r="AZ69" s="1246"/>
      <c r="BA69" s="1246"/>
      <c r="BB69" s="1246"/>
      <c r="BC69" s="1246"/>
      <c r="BD69" s="1246"/>
      <c r="BE69" s="1246"/>
      <c r="BF69" s="1246"/>
      <c r="BG69" s="1246"/>
      <c r="BH69" s="1246"/>
      <c r="BI69" s="1246"/>
      <c r="BJ69" s="1246"/>
      <c r="BK69" s="1246"/>
      <c r="BL69" s="1246"/>
      <c r="BM69" s="1246"/>
      <c r="BN69" s="1246"/>
      <c r="BO69" s="1246"/>
      <c r="BP69" s="1246"/>
      <c r="BQ69" s="1246"/>
      <c r="BR69" s="1246"/>
      <c r="BS69" s="1246"/>
      <c r="BT69" s="1246"/>
      <c r="BU69" s="1246"/>
      <c r="BV69" s="1246"/>
      <c r="BW69" s="1246"/>
      <c r="BX69" s="1246"/>
      <c r="BY69" s="1246"/>
      <c r="BZ69" s="1246"/>
      <c r="CA69" s="1246"/>
      <c r="CB69" s="1246"/>
      <c r="CC69" s="1246"/>
      <c r="CD69" s="1246"/>
      <c r="CE69" s="1246"/>
      <c r="CF69" s="1246"/>
      <c r="CG69" s="1246"/>
      <c r="CH69" s="1246"/>
      <c r="CI69" s="1246"/>
      <c r="CJ69" s="1246"/>
      <c r="CK69" s="1246"/>
      <c r="CL69" s="1246"/>
      <c r="CM69" s="1246"/>
      <c r="CN69" s="1246"/>
      <c r="CO69" s="1246"/>
      <c r="CP69" s="1246"/>
      <c r="CQ69" s="1246"/>
      <c r="CR69" s="1246"/>
      <c r="CS69" s="1246"/>
      <c r="CT69" s="1246"/>
      <c r="CU69" s="1246"/>
      <c r="CV69" s="1246"/>
      <c r="CW69" s="1246"/>
      <c r="CX69" s="1246"/>
      <c r="CY69" s="1246"/>
      <c r="CZ69" s="1246"/>
      <c r="DA69" s="1246"/>
      <c r="DB69" s="1246"/>
      <c r="DC69" s="1247"/>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571</v>
      </c>
    </row>
    <row r="72" spans="2:107" ht="13" x14ac:dyDescent="0.2">
      <c r="B72" s="259"/>
      <c r="G72" s="1231"/>
      <c r="H72" s="1231"/>
      <c r="I72" s="1231"/>
      <c r="J72" s="1231"/>
      <c r="K72" s="360"/>
      <c r="L72" s="360"/>
      <c r="M72" s="361"/>
      <c r="N72" s="361"/>
      <c r="AN72" s="1249"/>
      <c r="AO72" s="1250"/>
      <c r="AP72" s="1250"/>
      <c r="AQ72" s="1250"/>
      <c r="AR72" s="1250"/>
      <c r="AS72" s="1250"/>
      <c r="AT72" s="1250"/>
      <c r="AU72" s="1250"/>
      <c r="AV72" s="1250"/>
      <c r="AW72" s="1250"/>
      <c r="AX72" s="1250"/>
      <c r="AY72" s="1250"/>
      <c r="AZ72" s="1250"/>
      <c r="BA72" s="1250"/>
      <c r="BB72" s="1250"/>
      <c r="BC72" s="1250"/>
      <c r="BD72" s="1250"/>
      <c r="BE72" s="1250"/>
      <c r="BF72" s="1250"/>
      <c r="BG72" s="1250"/>
      <c r="BH72" s="1250"/>
      <c r="BI72" s="1250"/>
      <c r="BJ72" s="1250"/>
      <c r="BK72" s="1250"/>
      <c r="BL72" s="1250"/>
      <c r="BM72" s="1250"/>
      <c r="BN72" s="1250"/>
      <c r="BO72" s="1251"/>
      <c r="BP72" s="1237" t="s">
        <v>526</v>
      </c>
      <c r="BQ72" s="1237"/>
      <c r="BR72" s="1237"/>
      <c r="BS72" s="1237"/>
      <c r="BT72" s="1237"/>
      <c r="BU72" s="1237"/>
      <c r="BV72" s="1237"/>
      <c r="BW72" s="1237"/>
      <c r="BX72" s="1237" t="s">
        <v>527</v>
      </c>
      <c r="BY72" s="1237"/>
      <c r="BZ72" s="1237"/>
      <c r="CA72" s="1237"/>
      <c r="CB72" s="1237"/>
      <c r="CC72" s="1237"/>
      <c r="CD72" s="1237"/>
      <c r="CE72" s="1237"/>
      <c r="CF72" s="1237" t="s">
        <v>528</v>
      </c>
      <c r="CG72" s="1237"/>
      <c r="CH72" s="1237"/>
      <c r="CI72" s="1237"/>
      <c r="CJ72" s="1237"/>
      <c r="CK72" s="1237"/>
      <c r="CL72" s="1237"/>
      <c r="CM72" s="1237"/>
      <c r="CN72" s="1237" t="s">
        <v>529</v>
      </c>
      <c r="CO72" s="1237"/>
      <c r="CP72" s="1237"/>
      <c r="CQ72" s="1237"/>
      <c r="CR72" s="1237"/>
      <c r="CS72" s="1237"/>
      <c r="CT72" s="1237"/>
      <c r="CU72" s="1237"/>
      <c r="CV72" s="1237" t="s">
        <v>530</v>
      </c>
      <c r="CW72" s="1237"/>
      <c r="CX72" s="1237"/>
      <c r="CY72" s="1237"/>
      <c r="CZ72" s="1237"/>
      <c r="DA72" s="1237"/>
      <c r="DB72" s="1237"/>
      <c r="DC72" s="1237"/>
    </row>
    <row r="73" spans="2:107" ht="13" x14ac:dyDescent="0.2">
      <c r="B73" s="259"/>
      <c r="G73" s="1248"/>
      <c r="H73" s="1248"/>
      <c r="I73" s="1248"/>
      <c r="J73" s="1248"/>
      <c r="K73" s="1232"/>
      <c r="L73" s="1232"/>
      <c r="M73" s="1232"/>
      <c r="N73" s="1232"/>
      <c r="AM73" s="359"/>
      <c r="AN73" s="1236" t="s">
        <v>572</v>
      </c>
      <c r="AO73" s="1236"/>
      <c r="AP73" s="1236"/>
      <c r="AQ73" s="1236"/>
      <c r="AR73" s="1236"/>
      <c r="AS73" s="1236"/>
      <c r="AT73" s="1236"/>
      <c r="AU73" s="1236"/>
      <c r="AV73" s="1236"/>
      <c r="AW73" s="1236"/>
      <c r="AX73" s="1236"/>
      <c r="AY73" s="1236"/>
      <c r="AZ73" s="1236"/>
      <c r="BA73" s="1236"/>
      <c r="BB73" s="1236" t="s">
        <v>573</v>
      </c>
      <c r="BC73" s="1236"/>
      <c r="BD73" s="1236"/>
      <c r="BE73" s="1236"/>
      <c r="BF73" s="1236"/>
      <c r="BG73" s="1236"/>
      <c r="BH73" s="1236"/>
      <c r="BI73" s="1236"/>
      <c r="BJ73" s="1236"/>
      <c r="BK73" s="1236"/>
      <c r="BL73" s="1236"/>
      <c r="BM73" s="1236"/>
      <c r="BN73" s="1236"/>
      <c r="BO73" s="1236"/>
      <c r="BP73" s="1233">
        <v>125.7</v>
      </c>
      <c r="BQ73" s="1233"/>
      <c r="BR73" s="1233"/>
      <c r="BS73" s="1233"/>
      <c r="BT73" s="1233"/>
      <c r="BU73" s="1233"/>
      <c r="BV73" s="1233"/>
      <c r="BW73" s="1233"/>
      <c r="BX73" s="1233">
        <v>111.9</v>
      </c>
      <c r="BY73" s="1233"/>
      <c r="BZ73" s="1233"/>
      <c r="CA73" s="1233"/>
      <c r="CB73" s="1233"/>
      <c r="CC73" s="1233"/>
      <c r="CD73" s="1233"/>
      <c r="CE73" s="1233"/>
      <c r="CF73" s="1233">
        <v>92.6</v>
      </c>
      <c r="CG73" s="1233"/>
      <c r="CH73" s="1233"/>
      <c r="CI73" s="1233"/>
      <c r="CJ73" s="1233"/>
      <c r="CK73" s="1233"/>
      <c r="CL73" s="1233"/>
      <c r="CM73" s="1233"/>
      <c r="CN73" s="1233">
        <v>70.400000000000006</v>
      </c>
      <c r="CO73" s="1233"/>
      <c r="CP73" s="1233"/>
      <c r="CQ73" s="1233"/>
      <c r="CR73" s="1233"/>
      <c r="CS73" s="1233"/>
      <c r="CT73" s="1233"/>
      <c r="CU73" s="1233"/>
      <c r="CV73" s="1233">
        <v>79.099999999999994</v>
      </c>
      <c r="CW73" s="1233"/>
      <c r="CX73" s="1233"/>
      <c r="CY73" s="1233"/>
      <c r="CZ73" s="1233"/>
      <c r="DA73" s="1233"/>
      <c r="DB73" s="1233"/>
      <c r="DC73" s="1233"/>
    </row>
    <row r="74" spans="2:107" ht="13" x14ac:dyDescent="0.2">
      <c r="B74" s="259"/>
      <c r="G74" s="1248"/>
      <c r="H74" s="1248"/>
      <c r="I74" s="1248"/>
      <c r="J74" s="1248"/>
      <c r="K74" s="1232"/>
      <c r="L74" s="1232"/>
      <c r="M74" s="1232"/>
      <c r="N74" s="1232"/>
      <c r="AM74" s="359"/>
      <c r="AN74" s="1236"/>
      <c r="AO74" s="1236"/>
      <c r="AP74" s="1236"/>
      <c r="AQ74" s="1236"/>
      <c r="AR74" s="1236"/>
      <c r="AS74" s="1236"/>
      <c r="AT74" s="1236"/>
      <c r="AU74" s="1236"/>
      <c r="AV74" s="1236"/>
      <c r="AW74" s="1236"/>
      <c r="AX74" s="1236"/>
      <c r="AY74" s="1236"/>
      <c r="AZ74" s="1236"/>
      <c r="BA74" s="1236"/>
      <c r="BB74" s="1236"/>
      <c r="BC74" s="1236"/>
      <c r="BD74" s="1236"/>
      <c r="BE74" s="1236"/>
      <c r="BF74" s="1236"/>
      <c r="BG74" s="1236"/>
      <c r="BH74" s="1236"/>
      <c r="BI74" s="1236"/>
      <c r="BJ74" s="1236"/>
      <c r="BK74" s="1236"/>
      <c r="BL74" s="1236"/>
      <c r="BM74" s="1236"/>
      <c r="BN74" s="1236"/>
      <c r="BO74" s="1236"/>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ht="13" x14ac:dyDescent="0.2">
      <c r="B75" s="259"/>
      <c r="G75" s="1248"/>
      <c r="H75" s="1248"/>
      <c r="I75" s="1231"/>
      <c r="J75" s="1231"/>
      <c r="K75" s="1238"/>
      <c r="L75" s="1238"/>
      <c r="M75" s="1238"/>
      <c r="N75" s="1238"/>
      <c r="AM75" s="359"/>
      <c r="AN75" s="1236"/>
      <c r="AO75" s="1236"/>
      <c r="AP75" s="1236"/>
      <c r="AQ75" s="1236"/>
      <c r="AR75" s="1236"/>
      <c r="AS75" s="1236"/>
      <c r="AT75" s="1236"/>
      <c r="AU75" s="1236"/>
      <c r="AV75" s="1236"/>
      <c r="AW75" s="1236"/>
      <c r="AX75" s="1236"/>
      <c r="AY75" s="1236"/>
      <c r="AZ75" s="1236"/>
      <c r="BA75" s="1236"/>
      <c r="BB75" s="1236" t="s">
        <v>577</v>
      </c>
      <c r="BC75" s="1236"/>
      <c r="BD75" s="1236"/>
      <c r="BE75" s="1236"/>
      <c r="BF75" s="1236"/>
      <c r="BG75" s="1236"/>
      <c r="BH75" s="1236"/>
      <c r="BI75" s="1236"/>
      <c r="BJ75" s="1236"/>
      <c r="BK75" s="1236"/>
      <c r="BL75" s="1236"/>
      <c r="BM75" s="1236"/>
      <c r="BN75" s="1236"/>
      <c r="BO75" s="1236"/>
      <c r="BP75" s="1233">
        <v>9</v>
      </c>
      <c r="BQ75" s="1233"/>
      <c r="BR75" s="1233"/>
      <c r="BS75" s="1233"/>
      <c r="BT75" s="1233"/>
      <c r="BU75" s="1233"/>
      <c r="BV75" s="1233"/>
      <c r="BW75" s="1233"/>
      <c r="BX75" s="1233">
        <v>9.6</v>
      </c>
      <c r="BY75" s="1233"/>
      <c r="BZ75" s="1233"/>
      <c r="CA75" s="1233"/>
      <c r="CB75" s="1233"/>
      <c r="CC75" s="1233"/>
      <c r="CD75" s="1233"/>
      <c r="CE75" s="1233"/>
      <c r="CF75" s="1233">
        <v>10.3</v>
      </c>
      <c r="CG75" s="1233"/>
      <c r="CH75" s="1233"/>
      <c r="CI75" s="1233"/>
      <c r="CJ75" s="1233"/>
      <c r="CK75" s="1233"/>
      <c r="CL75" s="1233"/>
      <c r="CM75" s="1233"/>
      <c r="CN75" s="1233">
        <v>11.3</v>
      </c>
      <c r="CO75" s="1233"/>
      <c r="CP75" s="1233"/>
      <c r="CQ75" s="1233"/>
      <c r="CR75" s="1233"/>
      <c r="CS75" s="1233"/>
      <c r="CT75" s="1233"/>
      <c r="CU75" s="1233"/>
      <c r="CV75" s="1233">
        <v>11.9</v>
      </c>
      <c r="CW75" s="1233"/>
      <c r="CX75" s="1233"/>
      <c r="CY75" s="1233"/>
      <c r="CZ75" s="1233"/>
      <c r="DA75" s="1233"/>
      <c r="DB75" s="1233"/>
      <c r="DC75" s="1233"/>
    </row>
    <row r="76" spans="2:107" ht="13" x14ac:dyDescent="0.2">
      <c r="B76" s="259"/>
      <c r="G76" s="1248"/>
      <c r="H76" s="1248"/>
      <c r="I76" s="1231"/>
      <c r="J76" s="1231"/>
      <c r="K76" s="1238"/>
      <c r="L76" s="1238"/>
      <c r="M76" s="1238"/>
      <c r="N76" s="1238"/>
      <c r="AM76" s="359"/>
      <c r="AN76" s="1236"/>
      <c r="AO76" s="1236"/>
      <c r="AP76" s="1236"/>
      <c r="AQ76" s="1236"/>
      <c r="AR76" s="1236"/>
      <c r="AS76" s="1236"/>
      <c r="AT76" s="1236"/>
      <c r="AU76" s="1236"/>
      <c r="AV76" s="1236"/>
      <c r="AW76" s="1236"/>
      <c r="AX76" s="1236"/>
      <c r="AY76" s="1236"/>
      <c r="AZ76" s="1236"/>
      <c r="BA76" s="1236"/>
      <c r="BB76" s="1236"/>
      <c r="BC76" s="1236"/>
      <c r="BD76" s="1236"/>
      <c r="BE76" s="1236"/>
      <c r="BF76" s="1236"/>
      <c r="BG76" s="1236"/>
      <c r="BH76" s="1236"/>
      <c r="BI76" s="1236"/>
      <c r="BJ76" s="1236"/>
      <c r="BK76" s="1236"/>
      <c r="BL76" s="1236"/>
      <c r="BM76" s="1236"/>
      <c r="BN76" s="1236"/>
      <c r="BO76" s="1236"/>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ht="13" x14ac:dyDescent="0.2">
      <c r="B77" s="259"/>
      <c r="G77" s="1231"/>
      <c r="H77" s="1231"/>
      <c r="I77" s="1231"/>
      <c r="J77" s="1231"/>
      <c r="K77" s="1232"/>
      <c r="L77" s="1232"/>
      <c r="M77" s="1232"/>
      <c r="N77" s="1232"/>
      <c r="AN77" s="1237" t="s">
        <v>575</v>
      </c>
      <c r="AO77" s="1237"/>
      <c r="AP77" s="1237"/>
      <c r="AQ77" s="1237"/>
      <c r="AR77" s="1237"/>
      <c r="AS77" s="1237"/>
      <c r="AT77" s="1237"/>
      <c r="AU77" s="1237"/>
      <c r="AV77" s="1237"/>
      <c r="AW77" s="1237"/>
      <c r="AX77" s="1237"/>
      <c r="AY77" s="1237"/>
      <c r="AZ77" s="1237"/>
      <c r="BA77" s="1237"/>
      <c r="BB77" s="1236" t="s">
        <v>573</v>
      </c>
      <c r="BC77" s="1236"/>
      <c r="BD77" s="1236"/>
      <c r="BE77" s="1236"/>
      <c r="BF77" s="1236"/>
      <c r="BG77" s="1236"/>
      <c r="BH77" s="1236"/>
      <c r="BI77" s="1236"/>
      <c r="BJ77" s="1236"/>
      <c r="BK77" s="1236"/>
      <c r="BL77" s="1236"/>
      <c r="BM77" s="1236"/>
      <c r="BN77" s="1236"/>
      <c r="BO77" s="1236"/>
      <c r="BP77" s="1233">
        <v>20.3</v>
      </c>
      <c r="BQ77" s="1233"/>
      <c r="BR77" s="1233"/>
      <c r="BS77" s="1233"/>
      <c r="BT77" s="1233"/>
      <c r="BU77" s="1233"/>
      <c r="BV77" s="1233"/>
      <c r="BW77" s="1233"/>
      <c r="BX77" s="1233">
        <v>15.5</v>
      </c>
      <c r="BY77" s="1233"/>
      <c r="BZ77" s="1233"/>
      <c r="CA77" s="1233"/>
      <c r="CB77" s="1233"/>
      <c r="CC77" s="1233"/>
      <c r="CD77" s="1233"/>
      <c r="CE77" s="1233"/>
      <c r="CF77" s="1233">
        <v>6.5</v>
      </c>
      <c r="CG77" s="1233"/>
      <c r="CH77" s="1233"/>
      <c r="CI77" s="1233"/>
      <c r="CJ77" s="1233"/>
      <c r="CK77" s="1233"/>
      <c r="CL77" s="1233"/>
      <c r="CM77" s="1233"/>
      <c r="CN77" s="1233">
        <v>0</v>
      </c>
      <c r="CO77" s="1233"/>
      <c r="CP77" s="1233"/>
      <c r="CQ77" s="1233"/>
      <c r="CR77" s="1233"/>
      <c r="CS77" s="1233"/>
      <c r="CT77" s="1233"/>
      <c r="CU77" s="1233"/>
      <c r="CV77" s="1233">
        <v>0</v>
      </c>
      <c r="CW77" s="1233"/>
      <c r="CX77" s="1233"/>
      <c r="CY77" s="1233"/>
      <c r="CZ77" s="1233"/>
      <c r="DA77" s="1233"/>
      <c r="DB77" s="1233"/>
      <c r="DC77" s="1233"/>
    </row>
    <row r="78" spans="2:107" ht="13" x14ac:dyDescent="0.2">
      <c r="B78" s="259"/>
      <c r="G78" s="1231"/>
      <c r="H78" s="1231"/>
      <c r="I78" s="1231"/>
      <c r="J78" s="1231"/>
      <c r="K78" s="1232"/>
      <c r="L78" s="1232"/>
      <c r="M78" s="1232"/>
      <c r="N78" s="1232"/>
      <c r="AN78" s="1237"/>
      <c r="AO78" s="1237"/>
      <c r="AP78" s="1237"/>
      <c r="AQ78" s="1237"/>
      <c r="AR78" s="1237"/>
      <c r="AS78" s="1237"/>
      <c r="AT78" s="1237"/>
      <c r="AU78" s="1237"/>
      <c r="AV78" s="1237"/>
      <c r="AW78" s="1237"/>
      <c r="AX78" s="1237"/>
      <c r="AY78" s="1237"/>
      <c r="AZ78" s="1237"/>
      <c r="BA78" s="1237"/>
      <c r="BB78" s="1236"/>
      <c r="BC78" s="1236"/>
      <c r="BD78" s="1236"/>
      <c r="BE78" s="1236"/>
      <c r="BF78" s="1236"/>
      <c r="BG78" s="1236"/>
      <c r="BH78" s="1236"/>
      <c r="BI78" s="1236"/>
      <c r="BJ78" s="1236"/>
      <c r="BK78" s="1236"/>
      <c r="BL78" s="1236"/>
      <c r="BM78" s="1236"/>
      <c r="BN78" s="1236"/>
      <c r="BO78" s="1236"/>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ht="13" x14ac:dyDescent="0.2">
      <c r="B79" s="259"/>
      <c r="G79" s="1231"/>
      <c r="H79" s="1231"/>
      <c r="I79" s="1234"/>
      <c r="J79" s="1234"/>
      <c r="K79" s="1235"/>
      <c r="L79" s="1235"/>
      <c r="M79" s="1235"/>
      <c r="N79" s="1235"/>
      <c r="AN79" s="1237"/>
      <c r="AO79" s="1237"/>
      <c r="AP79" s="1237"/>
      <c r="AQ79" s="1237"/>
      <c r="AR79" s="1237"/>
      <c r="AS79" s="1237"/>
      <c r="AT79" s="1237"/>
      <c r="AU79" s="1237"/>
      <c r="AV79" s="1237"/>
      <c r="AW79" s="1237"/>
      <c r="AX79" s="1237"/>
      <c r="AY79" s="1237"/>
      <c r="AZ79" s="1237"/>
      <c r="BA79" s="1237"/>
      <c r="BB79" s="1236" t="s">
        <v>577</v>
      </c>
      <c r="BC79" s="1236"/>
      <c r="BD79" s="1236"/>
      <c r="BE79" s="1236"/>
      <c r="BF79" s="1236"/>
      <c r="BG79" s="1236"/>
      <c r="BH79" s="1236"/>
      <c r="BI79" s="1236"/>
      <c r="BJ79" s="1236"/>
      <c r="BK79" s="1236"/>
      <c r="BL79" s="1236"/>
      <c r="BM79" s="1236"/>
      <c r="BN79" s="1236"/>
      <c r="BO79" s="1236"/>
      <c r="BP79" s="1233">
        <v>6.6</v>
      </c>
      <c r="BQ79" s="1233"/>
      <c r="BR79" s="1233"/>
      <c r="BS79" s="1233"/>
      <c r="BT79" s="1233"/>
      <c r="BU79" s="1233"/>
      <c r="BV79" s="1233"/>
      <c r="BW79" s="1233"/>
      <c r="BX79" s="1233">
        <v>6.4</v>
      </c>
      <c r="BY79" s="1233"/>
      <c r="BZ79" s="1233"/>
      <c r="CA79" s="1233"/>
      <c r="CB79" s="1233"/>
      <c r="CC79" s="1233"/>
      <c r="CD79" s="1233"/>
      <c r="CE79" s="1233"/>
      <c r="CF79" s="1233">
        <v>5.9</v>
      </c>
      <c r="CG79" s="1233"/>
      <c r="CH79" s="1233"/>
      <c r="CI79" s="1233"/>
      <c r="CJ79" s="1233"/>
      <c r="CK79" s="1233"/>
      <c r="CL79" s="1233"/>
      <c r="CM79" s="1233"/>
      <c r="CN79" s="1233">
        <v>6.1</v>
      </c>
      <c r="CO79" s="1233"/>
      <c r="CP79" s="1233"/>
      <c r="CQ79" s="1233"/>
      <c r="CR79" s="1233"/>
      <c r="CS79" s="1233"/>
      <c r="CT79" s="1233"/>
      <c r="CU79" s="1233"/>
      <c r="CV79" s="1233">
        <v>6.5</v>
      </c>
      <c r="CW79" s="1233"/>
      <c r="CX79" s="1233"/>
      <c r="CY79" s="1233"/>
      <c r="CZ79" s="1233"/>
      <c r="DA79" s="1233"/>
      <c r="DB79" s="1233"/>
      <c r="DC79" s="1233"/>
    </row>
    <row r="80" spans="2:107" ht="13" x14ac:dyDescent="0.2">
      <c r="B80" s="259"/>
      <c r="G80" s="1231"/>
      <c r="H80" s="1231"/>
      <c r="I80" s="1234"/>
      <c r="J80" s="1234"/>
      <c r="K80" s="1235"/>
      <c r="L80" s="1235"/>
      <c r="M80" s="1235"/>
      <c r="N80" s="1235"/>
      <c r="AN80" s="1237"/>
      <c r="AO80" s="1237"/>
      <c r="AP80" s="1237"/>
      <c r="AQ80" s="1237"/>
      <c r="AR80" s="1237"/>
      <c r="AS80" s="1237"/>
      <c r="AT80" s="1237"/>
      <c r="AU80" s="1237"/>
      <c r="AV80" s="1237"/>
      <c r="AW80" s="1237"/>
      <c r="AX80" s="1237"/>
      <c r="AY80" s="1237"/>
      <c r="AZ80" s="1237"/>
      <c r="BA80" s="1237"/>
      <c r="BB80" s="1236"/>
      <c r="BC80" s="1236"/>
      <c r="BD80" s="1236"/>
      <c r="BE80" s="1236"/>
      <c r="BF80" s="1236"/>
      <c r="BG80" s="1236"/>
      <c r="BH80" s="1236"/>
      <c r="BI80" s="1236"/>
      <c r="BJ80" s="1236"/>
      <c r="BK80" s="1236"/>
      <c r="BL80" s="1236"/>
      <c r="BM80" s="1236"/>
      <c r="BN80" s="1236"/>
      <c r="BO80" s="1236"/>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Dg9dF2Zeuke1mtP8VhDVGBzfE2Hc57da6F3zekqZQqoNci6a0/NcsiZodFSxWhfLjqQptDotdvg9A3l9ywgNKw==" saltValue="PAUsgRkL8ntaCSRx5z4Idg==" spinCount="100000" sheet="1" objects="1" scenarios="1" formatCells="0"/>
  <dataConsolidate/>
  <mergeCells count="111">
    <mergeCell ref="AN51:BA54"/>
    <mergeCell ref="BB51:BO52"/>
    <mergeCell ref="BP51:BW52"/>
    <mergeCell ref="BX51:CE52"/>
    <mergeCell ref="CF51:CM52"/>
    <mergeCell ref="G51:H54"/>
    <mergeCell ref="BX50:CE50"/>
    <mergeCell ref="CF50:CM50"/>
    <mergeCell ref="CN50:CU50"/>
    <mergeCell ref="CV50:DC50"/>
    <mergeCell ref="CV51:DC52"/>
    <mergeCell ref="CN51:CU52"/>
    <mergeCell ref="BP53:BW54"/>
    <mergeCell ref="BX53:CE54"/>
    <mergeCell ref="CF53:CM54"/>
    <mergeCell ref="AN43:DC47"/>
    <mergeCell ref="L57:L58"/>
    <mergeCell ref="M57:M58"/>
    <mergeCell ref="N57:N58"/>
    <mergeCell ref="BB57:BO58"/>
    <mergeCell ref="I53:J54"/>
    <mergeCell ref="K53:K54"/>
    <mergeCell ref="L53:L54"/>
    <mergeCell ref="M53:M54"/>
    <mergeCell ref="N53:N54"/>
    <mergeCell ref="BB53:BO54"/>
    <mergeCell ref="CV53:DC54"/>
    <mergeCell ref="BX57:CE58"/>
    <mergeCell ref="CF57:CM58"/>
    <mergeCell ref="CN57:CU58"/>
    <mergeCell ref="CV57:DC58"/>
    <mergeCell ref="CN53:CU54"/>
    <mergeCell ref="I51:J52"/>
    <mergeCell ref="K51:K52"/>
    <mergeCell ref="L51:L52"/>
    <mergeCell ref="M51:M52"/>
    <mergeCell ref="N51:N52"/>
    <mergeCell ref="G50:J50"/>
    <mergeCell ref="BP50:BW50"/>
    <mergeCell ref="G55:H58"/>
    <mergeCell ref="I55:J56"/>
    <mergeCell ref="K55:K56"/>
    <mergeCell ref="L55:L56"/>
    <mergeCell ref="M55:M56"/>
    <mergeCell ref="N55:N56"/>
    <mergeCell ref="AN55:BA58"/>
    <mergeCell ref="BB55:BO56"/>
    <mergeCell ref="BP55:BW56"/>
    <mergeCell ref="BP57:BW58"/>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55CA6-7982-4195-888B-264CDAF35722}">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ymtRVyn8XDijj6p0tnUuuilTufGWMesvJrg5tBSs6XvwxvwFkGEOx1Eit/8O/sMX6hi2UldUQtIxxz7DZNFNWQ==" saltValue="UFj9UznJWT13aGK1OWVjC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AC808-30B7-4D8C-A13B-060D665BC90F}">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ntQLjeEUNcfe6cTv5EXHqgsM6q54GIoRLUeXE0c2KNQ23gcvtRM6c98Gtq2vwTj7kAGdt2GPxGjmOwr4x+BDmg==" saltValue="XWFxHAhlhtne6d1Kj0FvN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118672</v>
      </c>
      <c r="E3" s="154"/>
      <c r="F3" s="155">
        <v>51264</v>
      </c>
      <c r="G3" s="156"/>
      <c r="H3" s="157"/>
    </row>
    <row r="4" spans="1:8" x14ac:dyDescent="0.2">
      <c r="A4" s="158"/>
      <c r="B4" s="159"/>
      <c r="C4" s="160"/>
      <c r="D4" s="161">
        <v>15992</v>
      </c>
      <c r="E4" s="162"/>
      <c r="F4" s="163">
        <v>26040</v>
      </c>
      <c r="G4" s="164"/>
      <c r="H4" s="165"/>
    </row>
    <row r="5" spans="1:8" x14ac:dyDescent="0.2">
      <c r="A5" s="146" t="s">
        <v>520</v>
      </c>
      <c r="B5" s="151"/>
      <c r="C5" s="152"/>
      <c r="D5" s="153">
        <v>53780</v>
      </c>
      <c r="E5" s="154"/>
      <c r="F5" s="155">
        <v>52068</v>
      </c>
      <c r="G5" s="156"/>
      <c r="H5" s="157"/>
    </row>
    <row r="6" spans="1:8" x14ac:dyDescent="0.2">
      <c r="A6" s="158"/>
      <c r="B6" s="159"/>
      <c r="C6" s="160"/>
      <c r="D6" s="161">
        <v>9637</v>
      </c>
      <c r="E6" s="162"/>
      <c r="F6" s="163">
        <v>26936</v>
      </c>
      <c r="G6" s="164"/>
      <c r="H6" s="165"/>
    </row>
    <row r="7" spans="1:8" x14ac:dyDescent="0.2">
      <c r="A7" s="146" t="s">
        <v>521</v>
      </c>
      <c r="B7" s="151"/>
      <c r="C7" s="152"/>
      <c r="D7" s="153">
        <v>44970</v>
      </c>
      <c r="E7" s="154"/>
      <c r="F7" s="155">
        <v>56181</v>
      </c>
      <c r="G7" s="156"/>
      <c r="H7" s="157"/>
    </row>
    <row r="8" spans="1:8" x14ac:dyDescent="0.2">
      <c r="A8" s="158"/>
      <c r="B8" s="159"/>
      <c r="C8" s="160"/>
      <c r="D8" s="161">
        <v>18261</v>
      </c>
      <c r="E8" s="162"/>
      <c r="F8" s="163">
        <v>32039</v>
      </c>
      <c r="G8" s="164"/>
      <c r="H8" s="165"/>
    </row>
    <row r="9" spans="1:8" x14ac:dyDescent="0.2">
      <c r="A9" s="146" t="s">
        <v>522</v>
      </c>
      <c r="B9" s="151"/>
      <c r="C9" s="152"/>
      <c r="D9" s="153">
        <v>55271</v>
      </c>
      <c r="E9" s="154"/>
      <c r="F9" s="155">
        <v>47730</v>
      </c>
      <c r="G9" s="156"/>
      <c r="H9" s="157"/>
    </row>
    <row r="10" spans="1:8" x14ac:dyDescent="0.2">
      <c r="A10" s="158"/>
      <c r="B10" s="159"/>
      <c r="C10" s="160"/>
      <c r="D10" s="161">
        <v>30592</v>
      </c>
      <c r="E10" s="162"/>
      <c r="F10" s="163">
        <v>26378</v>
      </c>
      <c r="G10" s="164"/>
      <c r="H10" s="165"/>
    </row>
    <row r="11" spans="1:8" x14ac:dyDescent="0.2">
      <c r="A11" s="146" t="s">
        <v>523</v>
      </c>
      <c r="B11" s="151"/>
      <c r="C11" s="152"/>
      <c r="D11" s="153">
        <v>132263</v>
      </c>
      <c r="E11" s="154"/>
      <c r="F11" s="155">
        <v>61921</v>
      </c>
      <c r="G11" s="156"/>
      <c r="H11" s="157"/>
    </row>
    <row r="12" spans="1:8" x14ac:dyDescent="0.2">
      <c r="A12" s="158"/>
      <c r="B12" s="159"/>
      <c r="C12" s="166"/>
      <c r="D12" s="161">
        <v>21875</v>
      </c>
      <c r="E12" s="162"/>
      <c r="F12" s="163">
        <v>34719</v>
      </c>
      <c r="G12" s="164"/>
      <c r="H12" s="165"/>
    </row>
    <row r="13" spans="1:8" x14ac:dyDescent="0.2">
      <c r="A13" s="146"/>
      <c r="B13" s="151"/>
      <c r="C13" s="152"/>
      <c r="D13" s="153">
        <v>80991</v>
      </c>
      <c r="E13" s="154"/>
      <c r="F13" s="155">
        <v>53833</v>
      </c>
      <c r="G13" s="167"/>
      <c r="H13" s="157"/>
    </row>
    <row r="14" spans="1:8" x14ac:dyDescent="0.2">
      <c r="A14" s="158"/>
      <c r="B14" s="159"/>
      <c r="C14" s="160"/>
      <c r="D14" s="161">
        <v>19271</v>
      </c>
      <c r="E14" s="162"/>
      <c r="F14" s="163">
        <v>29222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9.82</v>
      </c>
      <c r="C19" s="168">
        <f>ROUND(VALUE(SUBSTITUTE(実質収支比率等に係る経年分析!G$48,"▲","-")),2)</f>
        <v>13.86</v>
      </c>
      <c r="D19" s="168">
        <f>ROUND(VALUE(SUBSTITUTE(実質収支比率等に係る経年分析!H$48,"▲","-")),2)</f>
        <v>19.690000000000001</v>
      </c>
      <c r="E19" s="168">
        <f>ROUND(VALUE(SUBSTITUTE(実質収支比率等に係る経年分析!I$48,"▲","-")),2)</f>
        <v>10.99</v>
      </c>
      <c r="F19" s="168">
        <f>ROUND(VALUE(SUBSTITUTE(実質収支比率等に係る経年分析!J$48,"▲","-")),2)</f>
        <v>10.039999999999999</v>
      </c>
    </row>
    <row r="20" spans="1:11" x14ac:dyDescent="0.2">
      <c r="A20" s="168" t="s">
        <v>53</v>
      </c>
      <c r="B20" s="168">
        <f>ROUND(VALUE(SUBSTITUTE(実質収支比率等に係る経年分析!F$47,"▲","-")),2)</f>
        <v>9.27</v>
      </c>
      <c r="C20" s="168">
        <f>ROUND(VALUE(SUBSTITUTE(実質収支比率等に係る経年分析!G$47,"▲","-")),2)</f>
        <v>10.26</v>
      </c>
      <c r="D20" s="168">
        <f>ROUND(VALUE(SUBSTITUTE(実質収支比率等に係る経年分析!H$47,"▲","-")),2)</f>
        <v>11.42</v>
      </c>
      <c r="E20" s="168">
        <f>ROUND(VALUE(SUBSTITUTE(実質収支比率等に係る経年分析!I$47,"▲","-")),2)</f>
        <v>23.23</v>
      </c>
      <c r="F20" s="168">
        <f>ROUND(VALUE(SUBSTITUTE(実質収支比率等に係る経年分析!J$47,"▲","-")),2)</f>
        <v>27.73</v>
      </c>
    </row>
    <row r="21" spans="1:11" x14ac:dyDescent="0.2">
      <c r="A21" s="168" t="s">
        <v>54</v>
      </c>
      <c r="B21" s="168">
        <f>IF(ISNUMBER(VALUE(SUBSTITUTE(実質収支比率等に係る経年分析!F$49,"▲","-"))),ROUND(VALUE(SUBSTITUTE(実質収支比率等に係る経年分析!F$49,"▲","-")),2),NA())</f>
        <v>4.0199999999999996</v>
      </c>
      <c r="C21" s="168">
        <f>IF(ISNUMBER(VALUE(SUBSTITUTE(実質収支比率等に係る経年分析!G$49,"▲","-"))),ROUND(VALUE(SUBSTITUTE(実質収支比率等に係る経年分析!G$49,"▲","-")),2),NA())</f>
        <v>6.51</v>
      </c>
      <c r="D21" s="168">
        <f>IF(ISNUMBER(VALUE(SUBSTITUTE(実質収支比率等に係る経年分析!H$49,"▲","-"))),ROUND(VALUE(SUBSTITUTE(実質収支比率等に係る経年分析!H$49,"▲","-")),2),NA())</f>
        <v>7.35</v>
      </c>
      <c r="E21" s="168">
        <f>IF(ISNUMBER(VALUE(SUBSTITUTE(実質収支比率等に係る経年分析!I$49,"▲","-"))),ROUND(VALUE(SUBSTITUTE(実質収支比率等に係る経年分析!I$49,"▲","-")),2),NA())</f>
        <v>2.3199999999999998</v>
      </c>
      <c r="F21" s="168">
        <f>IF(ISNUMBER(VALUE(SUBSTITUTE(実質収支比率等に係る経年分析!J$49,"▲","-"))),ROUND(VALUE(SUBSTITUTE(実質収支比率等に係る経年分析!J$49,"▲","-")),2),NA())</f>
        <v>4.4800000000000004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1.1599999999999999</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1.1100000000000001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1.22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2.19</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斎宮跡保存事業特別会計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0.24</v>
      </c>
      <c r="F29" s="169">
        <f>IF(ROUND(VALUE(SUBSTITUTE(連結実質赤字比率に係る赤字・黒字の構成分析!H$41,"▲", "-")), 2) &lt; 0, ABS(ROUND(VALUE(SUBSTITUTE(連結実質赤字比率に係る赤字・黒字の構成分析!H$41,"▲", "-")), 2)), NA())</f>
        <v>0.45</v>
      </c>
      <c r="G29" s="169" t="e">
        <f>IF(ROUND(VALUE(SUBSTITUTE(連結実質赤字比率に係る赤字・黒字の構成分析!H$41,"▲", "-")), 2) &gt;= 0, ABS(ROUND(VALUE(SUBSTITUTE(連結実質赤字比率に係る赤字・黒字の構成分析!H$41,"▲", "-")), 2)), NA())</f>
        <v>#N/A</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0.17</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0.56999999999999995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0.19</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0.19</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0.4</v>
      </c>
    </row>
    <row r="31" spans="1:11" x14ac:dyDescent="0.2">
      <c r="A31" s="169" t="str">
        <f>IF(連結実質赤字比率に係る赤字・黒字の構成分析!C$39="",NA(),連結実質赤字比率に係る赤字・黒字の構成分析!C$39)</f>
        <v>住宅新築資金等貸付事業特別会計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0.35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0.44</v>
      </c>
    </row>
    <row r="32" spans="1:11" x14ac:dyDescent="0.2">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1.45</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2.84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2.3199999999999998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2.27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2.34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1.72</v>
      </c>
    </row>
    <row r="34" spans="1:16" x14ac:dyDescent="0.2">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2.71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3.88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4.78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5.89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6.18</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9.48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8.48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8.09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7.96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7.91</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9.3000000000000007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13.31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19.87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10.66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9.41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723</v>
      </c>
      <c r="E42" s="170"/>
      <c r="F42" s="170"/>
      <c r="G42" s="170">
        <f>'実質公債費比率（分子）の構造'!L$52</f>
        <v>704</v>
      </c>
      <c r="H42" s="170"/>
      <c r="I42" s="170"/>
      <c r="J42" s="170">
        <f>'実質公債費比率（分子）の構造'!M$52</f>
        <v>718</v>
      </c>
      <c r="K42" s="170"/>
      <c r="L42" s="170"/>
      <c r="M42" s="170">
        <f>'実質公債費比率（分子）の構造'!N$52</f>
        <v>740</v>
      </c>
      <c r="N42" s="170"/>
      <c r="O42" s="170"/>
      <c r="P42" s="170">
        <f>'実質公債費比率（分子）の構造'!O$52</f>
        <v>737</v>
      </c>
    </row>
    <row r="43" spans="1:16" x14ac:dyDescent="0.2">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46</v>
      </c>
      <c r="C45" s="170"/>
      <c r="D45" s="170"/>
      <c r="E45" s="170">
        <f>'実質公債費比率（分子）の構造'!L$49</f>
        <v>35</v>
      </c>
      <c r="F45" s="170"/>
      <c r="G45" s="170"/>
      <c r="H45" s="170">
        <f>'実質公債費比率（分子）の構造'!M$49</f>
        <v>39</v>
      </c>
      <c r="I45" s="170"/>
      <c r="J45" s="170"/>
      <c r="K45" s="170">
        <f>'実質公債費比率（分子）の構造'!N$49</f>
        <v>42</v>
      </c>
      <c r="L45" s="170"/>
      <c r="M45" s="170"/>
      <c r="N45" s="170">
        <f>'実質公債費比率（分子）の構造'!O$49</f>
        <v>40</v>
      </c>
      <c r="O45" s="170"/>
      <c r="P45" s="170"/>
    </row>
    <row r="46" spans="1:16" x14ac:dyDescent="0.2">
      <c r="A46" s="170" t="s">
        <v>64</v>
      </c>
      <c r="B46" s="170">
        <f>'実質公債費比率（分子）の構造'!K$48</f>
        <v>268</v>
      </c>
      <c r="C46" s="170"/>
      <c r="D46" s="170"/>
      <c r="E46" s="170">
        <f>'実質公債費比率（分子）の構造'!L$48</f>
        <v>286</v>
      </c>
      <c r="F46" s="170"/>
      <c r="G46" s="170"/>
      <c r="H46" s="170">
        <f>'実質公債費比率（分子）の構造'!M$48</f>
        <v>280</v>
      </c>
      <c r="I46" s="170"/>
      <c r="J46" s="170"/>
      <c r="K46" s="170">
        <f>'実質公債費比率（分子）の構造'!N$48</f>
        <v>289</v>
      </c>
      <c r="L46" s="170"/>
      <c r="M46" s="170"/>
      <c r="N46" s="170">
        <f>'実質公債費比率（分子）の構造'!O$48</f>
        <v>288</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864</v>
      </c>
      <c r="C49" s="170"/>
      <c r="D49" s="170"/>
      <c r="E49" s="170">
        <f>'実質公債費比率（分子）の構造'!L$45</f>
        <v>926</v>
      </c>
      <c r="F49" s="170"/>
      <c r="G49" s="170"/>
      <c r="H49" s="170">
        <f>'実質公債費比率（分子）の構造'!M$45</f>
        <v>988</v>
      </c>
      <c r="I49" s="170"/>
      <c r="J49" s="170"/>
      <c r="K49" s="170">
        <f>'実質公債費比率（分子）の構造'!N$45</f>
        <v>1071</v>
      </c>
      <c r="L49" s="170"/>
      <c r="M49" s="170"/>
      <c r="N49" s="170">
        <f>'実質公債費比率（分子）の構造'!O$45</f>
        <v>1077</v>
      </c>
      <c r="O49" s="170"/>
      <c r="P49" s="170"/>
    </row>
    <row r="50" spans="1:16" x14ac:dyDescent="0.2">
      <c r="A50" s="170" t="s">
        <v>67</v>
      </c>
      <c r="B50" s="170" t="e">
        <f>NA()</f>
        <v>#N/A</v>
      </c>
      <c r="C50" s="170">
        <f>IF(ISNUMBER('実質公債費比率（分子）の構造'!K$53),'実質公債費比率（分子）の構造'!K$53,NA())</f>
        <v>455</v>
      </c>
      <c r="D50" s="170" t="e">
        <f>NA()</f>
        <v>#N/A</v>
      </c>
      <c r="E50" s="170" t="e">
        <f>NA()</f>
        <v>#N/A</v>
      </c>
      <c r="F50" s="170">
        <f>IF(ISNUMBER('実質公債費比率（分子）の構造'!L$53),'実質公債費比率（分子）の構造'!L$53,NA())</f>
        <v>543</v>
      </c>
      <c r="G50" s="170" t="e">
        <f>NA()</f>
        <v>#N/A</v>
      </c>
      <c r="H50" s="170" t="e">
        <f>NA()</f>
        <v>#N/A</v>
      </c>
      <c r="I50" s="170">
        <f>IF(ISNUMBER('実質公債費比率（分子）の構造'!M$53),'実質公債費比率（分子）の構造'!M$53,NA())</f>
        <v>589</v>
      </c>
      <c r="J50" s="170" t="e">
        <f>NA()</f>
        <v>#N/A</v>
      </c>
      <c r="K50" s="170" t="e">
        <f>NA()</f>
        <v>#N/A</v>
      </c>
      <c r="L50" s="170">
        <f>IF(ISNUMBER('実質公債費比率（分子）の構造'!N$53),'実質公債費比率（分子）の構造'!N$53,NA())</f>
        <v>662</v>
      </c>
      <c r="M50" s="170" t="e">
        <f>NA()</f>
        <v>#N/A</v>
      </c>
      <c r="N50" s="170" t="e">
        <f>NA()</f>
        <v>#N/A</v>
      </c>
      <c r="O50" s="170">
        <f>IF(ISNUMBER('実質公債費比率（分子）の構造'!O$53),'実質公債費比率（分子）の構造'!O$53,NA())</f>
        <v>668</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9027</v>
      </c>
      <c r="E56" s="169"/>
      <c r="F56" s="169"/>
      <c r="G56" s="169">
        <f>'将来負担比率（分子）の構造'!J$52</f>
        <v>9086</v>
      </c>
      <c r="H56" s="169"/>
      <c r="I56" s="169"/>
      <c r="J56" s="169">
        <f>'将来負担比率（分子）の構造'!K$52</f>
        <v>9081</v>
      </c>
      <c r="K56" s="169"/>
      <c r="L56" s="169"/>
      <c r="M56" s="169">
        <f>'将来負担比率（分子）の構造'!L$52</f>
        <v>9015</v>
      </c>
      <c r="N56" s="169"/>
      <c r="O56" s="169"/>
      <c r="P56" s="169">
        <f>'将来負担比率（分子）の構造'!M$52</f>
        <v>9178</v>
      </c>
    </row>
    <row r="57" spans="1:16" x14ac:dyDescent="0.2">
      <c r="A57" s="169" t="s">
        <v>42</v>
      </c>
      <c r="B57" s="169"/>
      <c r="C57" s="169"/>
      <c r="D57" s="169">
        <f>'将来負担比率（分子）の構造'!I$51</f>
        <v>569</v>
      </c>
      <c r="E57" s="169"/>
      <c r="F57" s="169"/>
      <c r="G57" s="169">
        <f>'将来負担比率（分子）の構造'!J$51</f>
        <v>607</v>
      </c>
      <c r="H57" s="169"/>
      <c r="I57" s="169"/>
      <c r="J57" s="169">
        <f>'将来負担比率（分子）の構造'!K$51</f>
        <v>512</v>
      </c>
      <c r="K57" s="169"/>
      <c r="L57" s="169"/>
      <c r="M57" s="169">
        <f>'将来負担比率（分子）の構造'!L$51</f>
        <v>819</v>
      </c>
      <c r="N57" s="169"/>
      <c r="O57" s="169"/>
      <c r="P57" s="169">
        <f>'将来負担比率（分子）の構造'!M$51</f>
        <v>776</v>
      </c>
    </row>
    <row r="58" spans="1:16" x14ac:dyDescent="0.2">
      <c r="A58" s="169" t="s">
        <v>41</v>
      </c>
      <c r="B58" s="169"/>
      <c r="C58" s="169"/>
      <c r="D58" s="169">
        <f>'将来負担比率（分子）の構造'!I$50</f>
        <v>2278</v>
      </c>
      <c r="E58" s="169"/>
      <c r="F58" s="169"/>
      <c r="G58" s="169">
        <f>'将来負担比率（分子）の構造'!J$50</f>
        <v>2800</v>
      </c>
      <c r="H58" s="169"/>
      <c r="I58" s="169"/>
      <c r="J58" s="169">
        <f>'将来負担比率（分子）の構造'!K$50</f>
        <v>3176</v>
      </c>
      <c r="K58" s="169"/>
      <c r="L58" s="169"/>
      <c r="M58" s="169">
        <f>'将来負担比率（分子）の構造'!L$50</f>
        <v>3723</v>
      </c>
      <c r="N58" s="169"/>
      <c r="O58" s="169"/>
      <c r="P58" s="169">
        <f>'将来負担比率（分子）の構造'!M$50</f>
        <v>3657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282</v>
      </c>
      <c r="C61" s="169"/>
      <c r="D61" s="169"/>
      <c r="E61" s="169">
        <f>'将来負担比率（分子）の構造'!J$46</f>
        <v>288</v>
      </c>
      <c r="F61" s="169"/>
      <c r="G61" s="169"/>
      <c r="H61" s="169">
        <f>'将来負担比率（分子）の構造'!K$46</f>
        <v>266</v>
      </c>
      <c r="I61" s="169"/>
      <c r="J61" s="169"/>
      <c r="K61" s="169">
        <f>'将来負担比率（分子）の構造'!L$46</f>
        <v>146</v>
      </c>
      <c r="L61" s="169"/>
      <c r="M61" s="169"/>
      <c r="N61" s="169">
        <f>'将来負担比率（分子）の構造'!M$46</f>
        <v>151</v>
      </c>
      <c r="O61" s="169"/>
      <c r="P61" s="169"/>
    </row>
    <row r="62" spans="1:16" x14ac:dyDescent="0.2">
      <c r="A62" s="169" t="s">
        <v>35</v>
      </c>
      <c r="B62" s="169">
        <f>'将来負担比率（分子）の構造'!I$45</f>
        <v>957</v>
      </c>
      <c r="C62" s="169"/>
      <c r="D62" s="169"/>
      <c r="E62" s="169">
        <f>'将来負担比率（分子）の構造'!J$45</f>
        <v>938</v>
      </c>
      <c r="F62" s="169"/>
      <c r="G62" s="169"/>
      <c r="H62" s="169">
        <f>'将来負担比率（分子）の構造'!K$45</f>
        <v>844</v>
      </c>
      <c r="I62" s="169"/>
      <c r="J62" s="169"/>
      <c r="K62" s="169">
        <f>'将来負担比率（分子）の構造'!L$45</f>
        <v>803</v>
      </c>
      <c r="L62" s="169"/>
      <c r="M62" s="169"/>
      <c r="N62" s="169">
        <f>'将来負担比率（分子）の構造'!M$45</f>
        <v>767</v>
      </c>
      <c r="O62" s="169"/>
      <c r="P62" s="169"/>
    </row>
    <row r="63" spans="1:16" x14ac:dyDescent="0.2">
      <c r="A63" s="169" t="s">
        <v>34</v>
      </c>
      <c r="B63" s="169">
        <f>'将来負担比率（分子）の構造'!I$44</f>
        <v>258</v>
      </c>
      <c r="C63" s="169"/>
      <c r="D63" s="169"/>
      <c r="E63" s="169">
        <f>'将来負担比率（分子）の構造'!J$44</f>
        <v>238</v>
      </c>
      <c r="F63" s="169"/>
      <c r="G63" s="169"/>
      <c r="H63" s="169">
        <f>'将来負担比率（分子）の構造'!K$44</f>
        <v>202</v>
      </c>
      <c r="I63" s="169"/>
      <c r="J63" s="169"/>
      <c r="K63" s="169">
        <f>'将来負担比率（分子）の構造'!L$44</f>
        <v>162</v>
      </c>
      <c r="L63" s="169"/>
      <c r="M63" s="169"/>
      <c r="N63" s="169">
        <f>'将来負担比率（分子）の構造'!M$44</f>
        <v>124</v>
      </c>
      <c r="O63" s="169"/>
      <c r="P63" s="169"/>
    </row>
    <row r="64" spans="1:16" x14ac:dyDescent="0.2">
      <c r="A64" s="169" t="s">
        <v>33</v>
      </c>
      <c r="B64" s="169">
        <f>'将来負担比率（分子）の構造'!I$43</f>
        <v>4849</v>
      </c>
      <c r="C64" s="169"/>
      <c r="D64" s="169"/>
      <c r="E64" s="169">
        <f>'将来負担比率（分子）の構造'!J$43</f>
        <v>5274</v>
      </c>
      <c r="F64" s="169"/>
      <c r="G64" s="169"/>
      <c r="H64" s="169">
        <f>'将来負担比率（分子）の構造'!K$43</f>
        <v>4991</v>
      </c>
      <c r="I64" s="169"/>
      <c r="J64" s="169"/>
      <c r="K64" s="169">
        <f>'将来負担比率（分子）の構造'!L$43</f>
        <v>4910</v>
      </c>
      <c r="L64" s="169"/>
      <c r="M64" s="169"/>
      <c r="N64" s="169">
        <f>'将来負担比率（分子）の構造'!M$43</f>
        <v>4820</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11461</v>
      </c>
      <c r="C66" s="169"/>
      <c r="D66" s="169"/>
      <c r="E66" s="169">
        <f>'将来負担比率（分子）の構造'!J$41</f>
        <v>11537</v>
      </c>
      <c r="F66" s="169"/>
      <c r="G66" s="169"/>
      <c r="H66" s="169">
        <f>'将来負担比率（分子）の構造'!K$41</f>
        <v>11500</v>
      </c>
      <c r="I66" s="169"/>
      <c r="J66" s="169"/>
      <c r="K66" s="169">
        <f>'将来負担比率（分子）の構造'!L$41</f>
        <v>11246</v>
      </c>
      <c r="L66" s="169"/>
      <c r="M66" s="169"/>
      <c r="N66" s="169">
        <f>'将来負担比率（分子）の構造'!M$41</f>
        <v>12053</v>
      </c>
      <c r="O66" s="169"/>
      <c r="P66" s="169"/>
    </row>
    <row r="67" spans="1:16" x14ac:dyDescent="0.2">
      <c r="A67" s="169" t="s">
        <v>71</v>
      </c>
      <c r="B67" s="169" t="e">
        <f>NA()</f>
        <v>#N/A</v>
      </c>
      <c r="C67" s="169">
        <f>IF(ISNUMBER('将来負担比率（分子）の構造'!I$53), IF('将来負担比率（分子）の構造'!I$53 &lt; 0, 0, '将来負担比率（分子）の構造'!I$53), NA())</f>
        <v>5933</v>
      </c>
      <c r="D67" s="169" t="e">
        <f>NA()</f>
        <v>#N/A</v>
      </c>
      <c r="E67" s="169" t="e">
        <f>NA()</f>
        <v>#N/A</v>
      </c>
      <c r="F67" s="169">
        <f>IF(ISNUMBER('将来負担比率（分子）の構造'!J$53), IF('将来負担比率（分子）の構造'!J$53 &lt; 0, 0, '将来負担比率（分子）の構造'!J$53), NA())</f>
        <v>5782</v>
      </c>
      <c r="G67" s="169" t="e">
        <f>NA()</f>
        <v>#N/A</v>
      </c>
      <c r="H67" s="169" t="e">
        <f>NA()</f>
        <v>#N/A</v>
      </c>
      <c r="I67" s="169">
        <f>IF(ISNUMBER('将来負担比率（分子）の構造'!K$53), IF('将来負担比率（分子）の構造'!K$53 &lt; 0, 0, '将来負担比率（分子）の構造'!K$53), NA())</f>
        <v>5034</v>
      </c>
      <c r="J67" s="169" t="e">
        <f>NA()</f>
        <v>#N/A</v>
      </c>
      <c r="K67" s="169" t="e">
        <f>NA()</f>
        <v>#N/A</v>
      </c>
      <c r="L67" s="169">
        <f>IF(ISNUMBER('将来負担比率（分子）の構造'!L$53), IF('将来負担比率（分子）の構造'!L$53 &lt; 0, 0, '将来負担比率（分子）の構造'!L$53), NA())</f>
        <v>3709</v>
      </c>
      <c r="M67" s="169" t="e">
        <f>NA()</f>
        <v>#N/A</v>
      </c>
      <c r="N67" s="169" t="e">
        <f>NA()</f>
        <v>#N/A</v>
      </c>
      <c r="O67" s="169">
        <f>IF(ISNUMBER('将来負担比率（分子）の構造'!M$53), IF('将来負担比率（分子）の構造'!M$53 &lt; 0, 0, '将来負担比率（分子）の構造'!M$53), NA())</f>
        <v>4303</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700</v>
      </c>
      <c r="C72" s="173">
        <f>基金残高に係る経年分析!G55</f>
        <v>1388</v>
      </c>
      <c r="D72" s="173">
        <f>基金残高に係る経年分析!H55</f>
        <v>1704</v>
      </c>
    </row>
    <row r="73" spans="1:16" x14ac:dyDescent="0.2">
      <c r="A73" s="172" t="s">
        <v>74</v>
      </c>
      <c r="B73" s="173">
        <f>基金残高に係る経年分析!F56</f>
        <v>237</v>
      </c>
      <c r="C73" s="173">
        <f>基金残高に係る経年分析!G56</f>
        <v>236</v>
      </c>
      <c r="D73" s="173">
        <f>基金残高に係る経年分析!H56</f>
        <v>236</v>
      </c>
    </row>
    <row r="74" spans="1:16" x14ac:dyDescent="0.2">
      <c r="A74" s="172" t="s">
        <v>75</v>
      </c>
      <c r="B74" s="173">
        <f>基金残高に係る経年分析!F57</f>
        <v>1790</v>
      </c>
      <c r="C74" s="173">
        <f>基金残高に係る経年分析!G57</f>
        <v>1645</v>
      </c>
      <c r="D74" s="173">
        <f>基金残高に係る経年分析!H57</f>
        <v>1276</v>
      </c>
    </row>
  </sheetData>
  <sheetProtection algorithmName="SHA-512" hashValue="W7UwmZYvZ2sJOzii4Y8IICTTgvesIm7b/piDFKHXb8oU5Okhw8vkhN59nsIltXMwNaM7P/DjaC9gjYmrrkY/Lw==" saltValue="mEIm/E9uD9daDfdm7bUE3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8" t="s">
        <v>202</v>
      </c>
      <c r="DI1" s="619"/>
      <c r="DJ1" s="619"/>
      <c r="DK1" s="619"/>
      <c r="DL1" s="619"/>
      <c r="DM1" s="619"/>
      <c r="DN1" s="620"/>
      <c r="DO1" s="208"/>
      <c r="DP1" s="618" t="s">
        <v>203</v>
      </c>
      <c r="DQ1" s="619"/>
      <c r="DR1" s="619"/>
      <c r="DS1" s="619"/>
      <c r="DT1" s="619"/>
      <c r="DU1" s="619"/>
      <c r="DV1" s="619"/>
      <c r="DW1" s="619"/>
      <c r="DX1" s="619"/>
      <c r="DY1" s="619"/>
      <c r="DZ1" s="619"/>
      <c r="EA1" s="619"/>
      <c r="EB1" s="619"/>
      <c r="EC1" s="620"/>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21" t="s">
        <v>205</v>
      </c>
      <c r="C3" s="622"/>
      <c r="D3" s="622"/>
      <c r="E3" s="622"/>
      <c r="F3" s="622"/>
      <c r="G3" s="622"/>
      <c r="H3" s="622"/>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I3" s="622"/>
      <c r="AJ3" s="622"/>
      <c r="AK3" s="622"/>
      <c r="AL3" s="622"/>
      <c r="AM3" s="622"/>
      <c r="AN3" s="622"/>
      <c r="AO3" s="622"/>
      <c r="AP3" s="621" t="s">
        <v>206</v>
      </c>
      <c r="AQ3" s="622"/>
      <c r="AR3" s="622"/>
      <c r="AS3" s="622"/>
      <c r="AT3" s="622"/>
      <c r="AU3" s="622"/>
      <c r="AV3" s="622"/>
      <c r="AW3" s="622"/>
      <c r="AX3" s="622"/>
      <c r="AY3" s="622"/>
      <c r="AZ3" s="622"/>
      <c r="BA3" s="622"/>
      <c r="BB3" s="622"/>
      <c r="BC3" s="622"/>
      <c r="BD3" s="622"/>
      <c r="BE3" s="622"/>
      <c r="BF3" s="622"/>
      <c r="BG3" s="622"/>
      <c r="BH3" s="622"/>
      <c r="BI3" s="622"/>
      <c r="BJ3" s="622"/>
      <c r="BK3" s="622"/>
      <c r="BL3" s="622"/>
      <c r="BM3" s="622"/>
      <c r="BN3" s="622"/>
      <c r="BO3" s="622"/>
      <c r="BP3" s="622"/>
      <c r="BQ3" s="622"/>
      <c r="BR3" s="622"/>
      <c r="BS3" s="622"/>
      <c r="BT3" s="622"/>
      <c r="BU3" s="622"/>
      <c r="BV3" s="622"/>
      <c r="BW3" s="622"/>
      <c r="BX3" s="622"/>
      <c r="BY3" s="622"/>
      <c r="BZ3" s="622"/>
      <c r="CA3" s="622"/>
      <c r="CB3" s="623"/>
      <c r="CD3" s="621" t="s">
        <v>207</v>
      </c>
      <c r="CE3" s="622"/>
      <c r="CF3" s="622"/>
      <c r="CG3" s="622"/>
      <c r="CH3" s="622"/>
      <c r="CI3" s="622"/>
      <c r="CJ3" s="622"/>
      <c r="CK3" s="622"/>
      <c r="CL3" s="622"/>
      <c r="CM3" s="622"/>
      <c r="CN3" s="622"/>
      <c r="CO3" s="622"/>
      <c r="CP3" s="622"/>
      <c r="CQ3" s="622"/>
      <c r="CR3" s="622"/>
      <c r="CS3" s="622"/>
      <c r="CT3" s="622"/>
      <c r="CU3" s="622"/>
      <c r="CV3" s="622"/>
      <c r="CW3" s="622"/>
      <c r="CX3" s="622"/>
      <c r="CY3" s="622"/>
      <c r="CZ3" s="622"/>
      <c r="DA3" s="622"/>
      <c r="DB3" s="622"/>
      <c r="DC3" s="622"/>
      <c r="DD3" s="622"/>
      <c r="DE3" s="622"/>
      <c r="DF3" s="622"/>
      <c r="DG3" s="622"/>
      <c r="DH3" s="622"/>
      <c r="DI3" s="622"/>
      <c r="DJ3" s="622"/>
      <c r="DK3" s="622"/>
      <c r="DL3" s="622"/>
      <c r="DM3" s="622"/>
      <c r="DN3" s="622"/>
      <c r="DO3" s="622"/>
      <c r="DP3" s="622"/>
      <c r="DQ3" s="622"/>
      <c r="DR3" s="622"/>
      <c r="DS3" s="622"/>
      <c r="DT3" s="622"/>
      <c r="DU3" s="622"/>
      <c r="DV3" s="622"/>
      <c r="DW3" s="622"/>
      <c r="DX3" s="622"/>
      <c r="DY3" s="622"/>
      <c r="DZ3" s="622"/>
      <c r="EA3" s="622"/>
      <c r="EB3" s="622"/>
      <c r="EC3" s="623"/>
    </row>
    <row r="4" spans="2:143" ht="11.25" customHeight="1" x14ac:dyDescent="0.2">
      <c r="B4" s="621" t="s">
        <v>1</v>
      </c>
      <c r="C4" s="622"/>
      <c r="D4" s="622"/>
      <c r="E4" s="622"/>
      <c r="F4" s="622"/>
      <c r="G4" s="622"/>
      <c r="H4" s="622"/>
      <c r="I4" s="622"/>
      <c r="J4" s="622"/>
      <c r="K4" s="622"/>
      <c r="L4" s="622"/>
      <c r="M4" s="622"/>
      <c r="N4" s="622"/>
      <c r="O4" s="622"/>
      <c r="P4" s="622"/>
      <c r="Q4" s="623"/>
      <c r="R4" s="621" t="s">
        <v>208</v>
      </c>
      <c r="S4" s="622"/>
      <c r="T4" s="622"/>
      <c r="U4" s="622"/>
      <c r="V4" s="622"/>
      <c r="W4" s="622"/>
      <c r="X4" s="622"/>
      <c r="Y4" s="623"/>
      <c r="Z4" s="621" t="s">
        <v>209</v>
      </c>
      <c r="AA4" s="622"/>
      <c r="AB4" s="622"/>
      <c r="AC4" s="623"/>
      <c r="AD4" s="621" t="s">
        <v>210</v>
      </c>
      <c r="AE4" s="622"/>
      <c r="AF4" s="622"/>
      <c r="AG4" s="622"/>
      <c r="AH4" s="622"/>
      <c r="AI4" s="622"/>
      <c r="AJ4" s="622"/>
      <c r="AK4" s="623"/>
      <c r="AL4" s="621" t="s">
        <v>209</v>
      </c>
      <c r="AM4" s="622"/>
      <c r="AN4" s="622"/>
      <c r="AO4" s="623"/>
      <c r="AP4" s="624" t="s">
        <v>211</v>
      </c>
      <c r="AQ4" s="624"/>
      <c r="AR4" s="624"/>
      <c r="AS4" s="624"/>
      <c r="AT4" s="624"/>
      <c r="AU4" s="624"/>
      <c r="AV4" s="624"/>
      <c r="AW4" s="624"/>
      <c r="AX4" s="624"/>
      <c r="AY4" s="624"/>
      <c r="AZ4" s="624"/>
      <c r="BA4" s="624"/>
      <c r="BB4" s="624"/>
      <c r="BC4" s="624"/>
      <c r="BD4" s="624"/>
      <c r="BE4" s="624"/>
      <c r="BF4" s="624"/>
      <c r="BG4" s="624" t="s">
        <v>212</v>
      </c>
      <c r="BH4" s="624"/>
      <c r="BI4" s="624"/>
      <c r="BJ4" s="624"/>
      <c r="BK4" s="624"/>
      <c r="BL4" s="624"/>
      <c r="BM4" s="624"/>
      <c r="BN4" s="624"/>
      <c r="BO4" s="624" t="s">
        <v>209</v>
      </c>
      <c r="BP4" s="624"/>
      <c r="BQ4" s="624"/>
      <c r="BR4" s="624"/>
      <c r="BS4" s="624" t="s">
        <v>213</v>
      </c>
      <c r="BT4" s="624"/>
      <c r="BU4" s="624"/>
      <c r="BV4" s="624"/>
      <c r="BW4" s="624"/>
      <c r="BX4" s="624"/>
      <c r="BY4" s="624"/>
      <c r="BZ4" s="624"/>
      <c r="CA4" s="624"/>
      <c r="CB4" s="624"/>
      <c r="CD4" s="621" t="s">
        <v>214</v>
      </c>
      <c r="CE4" s="622"/>
      <c r="CF4" s="622"/>
      <c r="CG4" s="622"/>
      <c r="CH4" s="622"/>
      <c r="CI4" s="622"/>
      <c r="CJ4" s="622"/>
      <c r="CK4" s="622"/>
      <c r="CL4" s="622"/>
      <c r="CM4" s="622"/>
      <c r="CN4" s="622"/>
      <c r="CO4" s="622"/>
      <c r="CP4" s="622"/>
      <c r="CQ4" s="622"/>
      <c r="CR4" s="622"/>
      <c r="CS4" s="622"/>
      <c r="CT4" s="622"/>
      <c r="CU4" s="622"/>
      <c r="CV4" s="622"/>
      <c r="CW4" s="622"/>
      <c r="CX4" s="622"/>
      <c r="CY4" s="622"/>
      <c r="CZ4" s="622"/>
      <c r="DA4" s="622"/>
      <c r="DB4" s="622"/>
      <c r="DC4" s="622"/>
      <c r="DD4" s="622"/>
      <c r="DE4" s="622"/>
      <c r="DF4" s="622"/>
      <c r="DG4" s="622"/>
      <c r="DH4" s="622"/>
      <c r="DI4" s="622"/>
      <c r="DJ4" s="622"/>
      <c r="DK4" s="622"/>
      <c r="DL4" s="622"/>
      <c r="DM4" s="622"/>
      <c r="DN4" s="622"/>
      <c r="DO4" s="622"/>
      <c r="DP4" s="622"/>
      <c r="DQ4" s="622"/>
      <c r="DR4" s="622"/>
      <c r="DS4" s="622"/>
      <c r="DT4" s="622"/>
      <c r="DU4" s="622"/>
      <c r="DV4" s="622"/>
      <c r="DW4" s="622"/>
      <c r="DX4" s="622"/>
      <c r="DY4" s="622"/>
      <c r="DZ4" s="622"/>
      <c r="EA4" s="622"/>
      <c r="EB4" s="622"/>
      <c r="EC4" s="623"/>
    </row>
    <row r="5" spans="2:143" ht="11.25" customHeight="1" x14ac:dyDescent="0.2">
      <c r="B5" s="625" t="s">
        <v>215</v>
      </c>
      <c r="C5" s="626"/>
      <c r="D5" s="626"/>
      <c r="E5" s="626"/>
      <c r="F5" s="626"/>
      <c r="G5" s="626"/>
      <c r="H5" s="626"/>
      <c r="I5" s="626"/>
      <c r="J5" s="626"/>
      <c r="K5" s="626"/>
      <c r="L5" s="626"/>
      <c r="M5" s="626"/>
      <c r="N5" s="626"/>
      <c r="O5" s="626"/>
      <c r="P5" s="626"/>
      <c r="Q5" s="627"/>
      <c r="R5" s="628">
        <v>2707042</v>
      </c>
      <c r="S5" s="629"/>
      <c r="T5" s="629"/>
      <c r="U5" s="629"/>
      <c r="V5" s="629"/>
      <c r="W5" s="629"/>
      <c r="X5" s="629"/>
      <c r="Y5" s="630"/>
      <c r="Z5" s="631">
        <v>18.600000000000001</v>
      </c>
      <c r="AA5" s="631"/>
      <c r="AB5" s="631"/>
      <c r="AC5" s="631"/>
      <c r="AD5" s="632">
        <v>2707042</v>
      </c>
      <c r="AE5" s="632"/>
      <c r="AF5" s="632"/>
      <c r="AG5" s="632"/>
      <c r="AH5" s="632"/>
      <c r="AI5" s="632"/>
      <c r="AJ5" s="632"/>
      <c r="AK5" s="632"/>
      <c r="AL5" s="633">
        <v>44.2</v>
      </c>
      <c r="AM5" s="634"/>
      <c r="AN5" s="634"/>
      <c r="AO5" s="635"/>
      <c r="AP5" s="625" t="s">
        <v>216</v>
      </c>
      <c r="AQ5" s="626"/>
      <c r="AR5" s="626"/>
      <c r="AS5" s="626"/>
      <c r="AT5" s="626"/>
      <c r="AU5" s="626"/>
      <c r="AV5" s="626"/>
      <c r="AW5" s="626"/>
      <c r="AX5" s="626"/>
      <c r="AY5" s="626"/>
      <c r="AZ5" s="626"/>
      <c r="BA5" s="626"/>
      <c r="BB5" s="626"/>
      <c r="BC5" s="626"/>
      <c r="BD5" s="626"/>
      <c r="BE5" s="626"/>
      <c r="BF5" s="627"/>
      <c r="BG5" s="639">
        <v>2707042</v>
      </c>
      <c r="BH5" s="640"/>
      <c r="BI5" s="640"/>
      <c r="BJ5" s="640"/>
      <c r="BK5" s="640"/>
      <c r="BL5" s="640"/>
      <c r="BM5" s="640"/>
      <c r="BN5" s="641"/>
      <c r="BO5" s="642">
        <v>100</v>
      </c>
      <c r="BP5" s="642"/>
      <c r="BQ5" s="642"/>
      <c r="BR5" s="642"/>
      <c r="BS5" s="643" t="s">
        <v>122</v>
      </c>
      <c r="BT5" s="643"/>
      <c r="BU5" s="643"/>
      <c r="BV5" s="643"/>
      <c r="BW5" s="643"/>
      <c r="BX5" s="643"/>
      <c r="BY5" s="643"/>
      <c r="BZ5" s="643"/>
      <c r="CA5" s="643"/>
      <c r="CB5" s="647"/>
      <c r="CD5" s="621" t="s">
        <v>211</v>
      </c>
      <c r="CE5" s="622"/>
      <c r="CF5" s="622"/>
      <c r="CG5" s="622"/>
      <c r="CH5" s="622"/>
      <c r="CI5" s="622"/>
      <c r="CJ5" s="622"/>
      <c r="CK5" s="622"/>
      <c r="CL5" s="622"/>
      <c r="CM5" s="622"/>
      <c r="CN5" s="622"/>
      <c r="CO5" s="622"/>
      <c r="CP5" s="622"/>
      <c r="CQ5" s="623"/>
      <c r="CR5" s="621" t="s">
        <v>217</v>
      </c>
      <c r="CS5" s="622"/>
      <c r="CT5" s="622"/>
      <c r="CU5" s="622"/>
      <c r="CV5" s="622"/>
      <c r="CW5" s="622"/>
      <c r="CX5" s="622"/>
      <c r="CY5" s="623"/>
      <c r="CZ5" s="621" t="s">
        <v>209</v>
      </c>
      <c r="DA5" s="622"/>
      <c r="DB5" s="622"/>
      <c r="DC5" s="623"/>
      <c r="DD5" s="621" t="s">
        <v>218</v>
      </c>
      <c r="DE5" s="622"/>
      <c r="DF5" s="622"/>
      <c r="DG5" s="622"/>
      <c r="DH5" s="622"/>
      <c r="DI5" s="622"/>
      <c r="DJ5" s="622"/>
      <c r="DK5" s="622"/>
      <c r="DL5" s="622"/>
      <c r="DM5" s="622"/>
      <c r="DN5" s="622"/>
      <c r="DO5" s="622"/>
      <c r="DP5" s="623"/>
      <c r="DQ5" s="621" t="s">
        <v>219</v>
      </c>
      <c r="DR5" s="622"/>
      <c r="DS5" s="622"/>
      <c r="DT5" s="622"/>
      <c r="DU5" s="622"/>
      <c r="DV5" s="622"/>
      <c r="DW5" s="622"/>
      <c r="DX5" s="622"/>
      <c r="DY5" s="622"/>
      <c r="DZ5" s="622"/>
      <c r="EA5" s="622"/>
      <c r="EB5" s="622"/>
      <c r="EC5" s="623"/>
    </row>
    <row r="6" spans="2:143" ht="11.25" customHeight="1" x14ac:dyDescent="0.2">
      <c r="B6" s="636" t="s">
        <v>220</v>
      </c>
      <c r="C6" s="637"/>
      <c r="D6" s="637"/>
      <c r="E6" s="637"/>
      <c r="F6" s="637"/>
      <c r="G6" s="637"/>
      <c r="H6" s="637"/>
      <c r="I6" s="637"/>
      <c r="J6" s="637"/>
      <c r="K6" s="637"/>
      <c r="L6" s="637"/>
      <c r="M6" s="637"/>
      <c r="N6" s="637"/>
      <c r="O6" s="637"/>
      <c r="P6" s="637"/>
      <c r="Q6" s="638"/>
      <c r="R6" s="639">
        <v>120826</v>
      </c>
      <c r="S6" s="640"/>
      <c r="T6" s="640"/>
      <c r="U6" s="640"/>
      <c r="V6" s="640"/>
      <c r="W6" s="640"/>
      <c r="X6" s="640"/>
      <c r="Y6" s="641"/>
      <c r="Z6" s="642">
        <v>0.8</v>
      </c>
      <c r="AA6" s="642"/>
      <c r="AB6" s="642"/>
      <c r="AC6" s="642"/>
      <c r="AD6" s="643">
        <v>120826</v>
      </c>
      <c r="AE6" s="643"/>
      <c r="AF6" s="643"/>
      <c r="AG6" s="643"/>
      <c r="AH6" s="643"/>
      <c r="AI6" s="643"/>
      <c r="AJ6" s="643"/>
      <c r="AK6" s="643"/>
      <c r="AL6" s="644">
        <v>2</v>
      </c>
      <c r="AM6" s="645"/>
      <c r="AN6" s="645"/>
      <c r="AO6" s="646"/>
      <c r="AP6" s="636" t="s">
        <v>221</v>
      </c>
      <c r="AQ6" s="637"/>
      <c r="AR6" s="637"/>
      <c r="AS6" s="637"/>
      <c r="AT6" s="637"/>
      <c r="AU6" s="637"/>
      <c r="AV6" s="637"/>
      <c r="AW6" s="637"/>
      <c r="AX6" s="637"/>
      <c r="AY6" s="637"/>
      <c r="AZ6" s="637"/>
      <c r="BA6" s="637"/>
      <c r="BB6" s="637"/>
      <c r="BC6" s="637"/>
      <c r="BD6" s="637"/>
      <c r="BE6" s="637"/>
      <c r="BF6" s="638"/>
      <c r="BG6" s="639">
        <v>2707042</v>
      </c>
      <c r="BH6" s="640"/>
      <c r="BI6" s="640"/>
      <c r="BJ6" s="640"/>
      <c r="BK6" s="640"/>
      <c r="BL6" s="640"/>
      <c r="BM6" s="640"/>
      <c r="BN6" s="641"/>
      <c r="BO6" s="642">
        <v>100</v>
      </c>
      <c r="BP6" s="642"/>
      <c r="BQ6" s="642"/>
      <c r="BR6" s="642"/>
      <c r="BS6" s="643" t="s">
        <v>122</v>
      </c>
      <c r="BT6" s="643"/>
      <c r="BU6" s="643"/>
      <c r="BV6" s="643"/>
      <c r="BW6" s="643"/>
      <c r="BX6" s="643"/>
      <c r="BY6" s="643"/>
      <c r="BZ6" s="643"/>
      <c r="CA6" s="643"/>
      <c r="CB6" s="647"/>
      <c r="CD6" s="625" t="s">
        <v>222</v>
      </c>
      <c r="CE6" s="626"/>
      <c r="CF6" s="626"/>
      <c r="CG6" s="626"/>
      <c r="CH6" s="626"/>
      <c r="CI6" s="626"/>
      <c r="CJ6" s="626"/>
      <c r="CK6" s="626"/>
      <c r="CL6" s="626"/>
      <c r="CM6" s="626"/>
      <c r="CN6" s="626"/>
      <c r="CO6" s="626"/>
      <c r="CP6" s="626"/>
      <c r="CQ6" s="627"/>
      <c r="CR6" s="639">
        <v>85752</v>
      </c>
      <c r="CS6" s="640"/>
      <c r="CT6" s="640"/>
      <c r="CU6" s="640"/>
      <c r="CV6" s="640"/>
      <c r="CW6" s="640"/>
      <c r="CX6" s="640"/>
      <c r="CY6" s="641"/>
      <c r="CZ6" s="633">
        <v>0.6</v>
      </c>
      <c r="DA6" s="634"/>
      <c r="DB6" s="634"/>
      <c r="DC6" s="650"/>
      <c r="DD6" s="648">
        <v>368</v>
      </c>
      <c r="DE6" s="640"/>
      <c r="DF6" s="640"/>
      <c r="DG6" s="640"/>
      <c r="DH6" s="640"/>
      <c r="DI6" s="640"/>
      <c r="DJ6" s="640"/>
      <c r="DK6" s="640"/>
      <c r="DL6" s="640"/>
      <c r="DM6" s="640"/>
      <c r="DN6" s="640"/>
      <c r="DO6" s="640"/>
      <c r="DP6" s="641"/>
      <c r="DQ6" s="648">
        <v>85752</v>
      </c>
      <c r="DR6" s="640"/>
      <c r="DS6" s="640"/>
      <c r="DT6" s="640"/>
      <c r="DU6" s="640"/>
      <c r="DV6" s="640"/>
      <c r="DW6" s="640"/>
      <c r="DX6" s="640"/>
      <c r="DY6" s="640"/>
      <c r="DZ6" s="640"/>
      <c r="EA6" s="640"/>
      <c r="EB6" s="640"/>
      <c r="EC6" s="649"/>
    </row>
    <row r="7" spans="2:143" ht="11.25" customHeight="1" x14ac:dyDescent="0.2">
      <c r="B7" s="636" t="s">
        <v>223</v>
      </c>
      <c r="C7" s="637"/>
      <c r="D7" s="637"/>
      <c r="E7" s="637"/>
      <c r="F7" s="637"/>
      <c r="G7" s="637"/>
      <c r="H7" s="637"/>
      <c r="I7" s="637"/>
      <c r="J7" s="637"/>
      <c r="K7" s="637"/>
      <c r="L7" s="637"/>
      <c r="M7" s="637"/>
      <c r="N7" s="637"/>
      <c r="O7" s="637"/>
      <c r="P7" s="637"/>
      <c r="Q7" s="638"/>
      <c r="R7" s="639">
        <v>1042</v>
      </c>
      <c r="S7" s="640"/>
      <c r="T7" s="640"/>
      <c r="U7" s="640"/>
      <c r="V7" s="640"/>
      <c r="W7" s="640"/>
      <c r="X7" s="640"/>
      <c r="Y7" s="641"/>
      <c r="Z7" s="642">
        <v>0</v>
      </c>
      <c r="AA7" s="642"/>
      <c r="AB7" s="642"/>
      <c r="AC7" s="642"/>
      <c r="AD7" s="643">
        <v>1042</v>
      </c>
      <c r="AE7" s="643"/>
      <c r="AF7" s="643"/>
      <c r="AG7" s="643"/>
      <c r="AH7" s="643"/>
      <c r="AI7" s="643"/>
      <c r="AJ7" s="643"/>
      <c r="AK7" s="643"/>
      <c r="AL7" s="644">
        <v>0</v>
      </c>
      <c r="AM7" s="645"/>
      <c r="AN7" s="645"/>
      <c r="AO7" s="646"/>
      <c r="AP7" s="636" t="s">
        <v>224</v>
      </c>
      <c r="AQ7" s="637"/>
      <c r="AR7" s="637"/>
      <c r="AS7" s="637"/>
      <c r="AT7" s="637"/>
      <c r="AU7" s="637"/>
      <c r="AV7" s="637"/>
      <c r="AW7" s="637"/>
      <c r="AX7" s="637"/>
      <c r="AY7" s="637"/>
      <c r="AZ7" s="637"/>
      <c r="BA7" s="637"/>
      <c r="BB7" s="637"/>
      <c r="BC7" s="637"/>
      <c r="BD7" s="637"/>
      <c r="BE7" s="637"/>
      <c r="BF7" s="638"/>
      <c r="BG7" s="639">
        <v>1190566</v>
      </c>
      <c r="BH7" s="640"/>
      <c r="BI7" s="640"/>
      <c r="BJ7" s="640"/>
      <c r="BK7" s="640"/>
      <c r="BL7" s="640"/>
      <c r="BM7" s="640"/>
      <c r="BN7" s="641"/>
      <c r="BO7" s="642">
        <v>44</v>
      </c>
      <c r="BP7" s="642"/>
      <c r="BQ7" s="642"/>
      <c r="BR7" s="642"/>
      <c r="BS7" s="643" t="s">
        <v>122</v>
      </c>
      <c r="BT7" s="643"/>
      <c r="BU7" s="643"/>
      <c r="BV7" s="643"/>
      <c r="BW7" s="643"/>
      <c r="BX7" s="643"/>
      <c r="BY7" s="643"/>
      <c r="BZ7" s="643"/>
      <c r="CA7" s="643"/>
      <c r="CB7" s="647"/>
      <c r="CD7" s="636" t="s">
        <v>225</v>
      </c>
      <c r="CE7" s="637"/>
      <c r="CF7" s="637"/>
      <c r="CG7" s="637"/>
      <c r="CH7" s="637"/>
      <c r="CI7" s="637"/>
      <c r="CJ7" s="637"/>
      <c r="CK7" s="637"/>
      <c r="CL7" s="637"/>
      <c r="CM7" s="637"/>
      <c r="CN7" s="637"/>
      <c r="CO7" s="637"/>
      <c r="CP7" s="637"/>
      <c r="CQ7" s="638"/>
      <c r="CR7" s="639">
        <v>3034043</v>
      </c>
      <c r="CS7" s="640"/>
      <c r="CT7" s="640"/>
      <c r="CU7" s="640"/>
      <c r="CV7" s="640"/>
      <c r="CW7" s="640"/>
      <c r="CX7" s="640"/>
      <c r="CY7" s="641"/>
      <c r="CZ7" s="642">
        <v>22</v>
      </c>
      <c r="DA7" s="642"/>
      <c r="DB7" s="642"/>
      <c r="DC7" s="642"/>
      <c r="DD7" s="648">
        <v>24922</v>
      </c>
      <c r="DE7" s="640"/>
      <c r="DF7" s="640"/>
      <c r="DG7" s="640"/>
      <c r="DH7" s="640"/>
      <c r="DI7" s="640"/>
      <c r="DJ7" s="640"/>
      <c r="DK7" s="640"/>
      <c r="DL7" s="640"/>
      <c r="DM7" s="640"/>
      <c r="DN7" s="640"/>
      <c r="DO7" s="640"/>
      <c r="DP7" s="641"/>
      <c r="DQ7" s="648">
        <v>2834752</v>
      </c>
      <c r="DR7" s="640"/>
      <c r="DS7" s="640"/>
      <c r="DT7" s="640"/>
      <c r="DU7" s="640"/>
      <c r="DV7" s="640"/>
      <c r="DW7" s="640"/>
      <c r="DX7" s="640"/>
      <c r="DY7" s="640"/>
      <c r="DZ7" s="640"/>
      <c r="EA7" s="640"/>
      <c r="EB7" s="640"/>
      <c r="EC7" s="649"/>
    </row>
    <row r="8" spans="2:143" ht="11.25" customHeight="1" x14ac:dyDescent="0.2">
      <c r="B8" s="636" t="s">
        <v>226</v>
      </c>
      <c r="C8" s="637"/>
      <c r="D8" s="637"/>
      <c r="E8" s="637"/>
      <c r="F8" s="637"/>
      <c r="G8" s="637"/>
      <c r="H8" s="637"/>
      <c r="I8" s="637"/>
      <c r="J8" s="637"/>
      <c r="K8" s="637"/>
      <c r="L8" s="637"/>
      <c r="M8" s="637"/>
      <c r="N8" s="637"/>
      <c r="O8" s="637"/>
      <c r="P8" s="637"/>
      <c r="Q8" s="638"/>
      <c r="R8" s="639">
        <v>21013</v>
      </c>
      <c r="S8" s="640"/>
      <c r="T8" s="640"/>
      <c r="U8" s="640"/>
      <c r="V8" s="640"/>
      <c r="W8" s="640"/>
      <c r="X8" s="640"/>
      <c r="Y8" s="641"/>
      <c r="Z8" s="642">
        <v>0.1</v>
      </c>
      <c r="AA8" s="642"/>
      <c r="AB8" s="642"/>
      <c r="AC8" s="642"/>
      <c r="AD8" s="643">
        <v>21013</v>
      </c>
      <c r="AE8" s="643"/>
      <c r="AF8" s="643"/>
      <c r="AG8" s="643"/>
      <c r="AH8" s="643"/>
      <c r="AI8" s="643"/>
      <c r="AJ8" s="643"/>
      <c r="AK8" s="643"/>
      <c r="AL8" s="644">
        <v>0.3</v>
      </c>
      <c r="AM8" s="645"/>
      <c r="AN8" s="645"/>
      <c r="AO8" s="646"/>
      <c r="AP8" s="636" t="s">
        <v>227</v>
      </c>
      <c r="AQ8" s="637"/>
      <c r="AR8" s="637"/>
      <c r="AS8" s="637"/>
      <c r="AT8" s="637"/>
      <c r="AU8" s="637"/>
      <c r="AV8" s="637"/>
      <c r="AW8" s="637"/>
      <c r="AX8" s="637"/>
      <c r="AY8" s="637"/>
      <c r="AZ8" s="637"/>
      <c r="BA8" s="637"/>
      <c r="BB8" s="637"/>
      <c r="BC8" s="637"/>
      <c r="BD8" s="637"/>
      <c r="BE8" s="637"/>
      <c r="BF8" s="638"/>
      <c r="BG8" s="639">
        <v>42853</v>
      </c>
      <c r="BH8" s="640"/>
      <c r="BI8" s="640"/>
      <c r="BJ8" s="640"/>
      <c r="BK8" s="640"/>
      <c r="BL8" s="640"/>
      <c r="BM8" s="640"/>
      <c r="BN8" s="641"/>
      <c r="BO8" s="642">
        <v>1.6</v>
      </c>
      <c r="BP8" s="642"/>
      <c r="BQ8" s="642"/>
      <c r="BR8" s="642"/>
      <c r="BS8" s="643" t="s">
        <v>122</v>
      </c>
      <c r="BT8" s="643"/>
      <c r="BU8" s="643"/>
      <c r="BV8" s="643"/>
      <c r="BW8" s="643"/>
      <c r="BX8" s="643"/>
      <c r="BY8" s="643"/>
      <c r="BZ8" s="643"/>
      <c r="CA8" s="643"/>
      <c r="CB8" s="647"/>
      <c r="CD8" s="636" t="s">
        <v>228</v>
      </c>
      <c r="CE8" s="637"/>
      <c r="CF8" s="637"/>
      <c r="CG8" s="637"/>
      <c r="CH8" s="637"/>
      <c r="CI8" s="637"/>
      <c r="CJ8" s="637"/>
      <c r="CK8" s="637"/>
      <c r="CL8" s="637"/>
      <c r="CM8" s="637"/>
      <c r="CN8" s="637"/>
      <c r="CO8" s="637"/>
      <c r="CP8" s="637"/>
      <c r="CQ8" s="638"/>
      <c r="CR8" s="639">
        <v>4139488</v>
      </c>
      <c r="CS8" s="640"/>
      <c r="CT8" s="640"/>
      <c r="CU8" s="640"/>
      <c r="CV8" s="640"/>
      <c r="CW8" s="640"/>
      <c r="CX8" s="640"/>
      <c r="CY8" s="641"/>
      <c r="CZ8" s="642">
        <v>30</v>
      </c>
      <c r="DA8" s="642"/>
      <c r="DB8" s="642"/>
      <c r="DC8" s="642"/>
      <c r="DD8" s="648">
        <v>348389</v>
      </c>
      <c r="DE8" s="640"/>
      <c r="DF8" s="640"/>
      <c r="DG8" s="640"/>
      <c r="DH8" s="640"/>
      <c r="DI8" s="640"/>
      <c r="DJ8" s="640"/>
      <c r="DK8" s="640"/>
      <c r="DL8" s="640"/>
      <c r="DM8" s="640"/>
      <c r="DN8" s="640"/>
      <c r="DO8" s="640"/>
      <c r="DP8" s="641"/>
      <c r="DQ8" s="648">
        <v>2356794</v>
      </c>
      <c r="DR8" s="640"/>
      <c r="DS8" s="640"/>
      <c r="DT8" s="640"/>
      <c r="DU8" s="640"/>
      <c r="DV8" s="640"/>
      <c r="DW8" s="640"/>
      <c r="DX8" s="640"/>
      <c r="DY8" s="640"/>
      <c r="DZ8" s="640"/>
      <c r="EA8" s="640"/>
      <c r="EB8" s="640"/>
      <c r="EC8" s="649"/>
    </row>
    <row r="9" spans="2:143" ht="11.25" customHeight="1" x14ac:dyDescent="0.2">
      <c r="B9" s="636" t="s">
        <v>229</v>
      </c>
      <c r="C9" s="637"/>
      <c r="D9" s="637"/>
      <c r="E9" s="637"/>
      <c r="F9" s="637"/>
      <c r="G9" s="637"/>
      <c r="H9" s="637"/>
      <c r="I9" s="637"/>
      <c r="J9" s="637"/>
      <c r="K9" s="637"/>
      <c r="L9" s="637"/>
      <c r="M9" s="637"/>
      <c r="N9" s="637"/>
      <c r="O9" s="637"/>
      <c r="P9" s="637"/>
      <c r="Q9" s="638"/>
      <c r="R9" s="639">
        <v>23171</v>
      </c>
      <c r="S9" s="640"/>
      <c r="T9" s="640"/>
      <c r="U9" s="640"/>
      <c r="V9" s="640"/>
      <c r="W9" s="640"/>
      <c r="X9" s="640"/>
      <c r="Y9" s="641"/>
      <c r="Z9" s="642">
        <v>0.2</v>
      </c>
      <c r="AA9" s="642"/>
      <c r="AB9" s="642"/>
      <c r="AC9" s="642"/>
      <c r="AD9" s="643">
        <v>23171</v>
      </c>
      <c r="AE9" s="643"/>
      <c r="AF9" s="643"/>
      <c r="AG9" s="643"/>
      <c r="AH9" s="643"/>
      <c r="AI9" s="643"/>
      <c r="AJ9" s="643"/>
      <c r="AK9" s="643"/>
      <c r="AL9" s="644">
        <v>0.4</v>
      </c>
      <c r="AM9" s="645"/>
      <c r="AN9" s="645"/>
      <c r="AO9" s="646"/>
      <c r="AP9" s="636" t="s">
        <v>230</v>
      </c>
      <c r="AQ9" s="637"/>
      <c r="AR9" s="637"/>
      <c r="AS9" s="637"/>
      <c r="AT9" s="637"/>
      <c r="AU9" s="637"/>
      <c r="AV9" s="637"/>
      <c r="AW9" s="637"/>
      <c r="AX9" s="637"/>
      <c r="AY9" s="637"/>
      <c r="AZ9" s="637"/>
      <c r="BA9" s="637"/>
      <c r="BB9" s="637"/>
      <c r="BC9" s="637"/>
      <c r="BD9" s="637"/>
      <c r="BE9" s="637"/>
      <c r="BF9" s="638"/>
      <c r="BG9" s="639">
        <v>1019701</v>
      </c>
      <c r="BH9" s="640"/>
      <c r="BI9" s="640"/>
      <c r="BJ9" s="640"/>
      <c r="BK9" s="640"/>
      <c r="BL9" s="640"/>
      <c r="BM9" s="640"/>
      <c r="BN9" s="641"/>
      <c r="BO9" s="642">
        <v>37.700000000000003</v>
      </c>
      <c r="BP9" s="642"/>
      <c r="BQ9" s="642"/>
      <c r="BR9" s="642"/>
      <c r="BS9" s="643" t="s">
        <v>122</v>
      </c>
      <c r="BT9" s="643"/>
      <c r="BU9" s="643"/>
      <c r="BV9" s="643"/>
      <c r="BW9" s="643"/>
      <c r="BX9" s="643"/>
      <c r="BY9" s="643"/>
      <c r="BZ9" s="643"/>
      <c r="CA9" s="643"/>
      <c r="CB9" s="647"/>
      <c r="CD9" s="636" t="s">
        <v>231</v>
      </c>
      <c r="CE9" s="637"/>
      <c r="CF9" s="637"/>
      <c r="CG9" s="637"/>
      <c r="CH9" s="637"/>
      <c r="CI9" s="637"/>
      <c r="CJ9" s="637"/>
      <c r="CK9" s="637"/>
      <c r="CL9" s="637"/>
      <c r="CM9" s="637"/>
      <c r="CN9" s="637"/>
      <c r="CO9" s="637"/>
      <c r="CP9" s="637"/>
      <c r="CQ9" s="638"/>
      <c r="CR9" s="639">
        <v>740956</v>
      </c>
      <c r="CS9" s="640"/>
      <c r="CT9" s="640"/>
      <c r="CU9" s="640"/>
      <c r="CV9" s="640"/>
      <c r="CW9" s="640"/>
      <c r="CX9" s="640"/>
      <c r="CY9" s="641"/>
      <c r="CZ9" s="642">
        <v>5.4</v>
      </c>
      <c r="DA9" s="642"/>
      <c r="DB9" s="642"/>
      <c r="DC9" s="642"/>
      <c r="DD9" s="648">
        <v>18208</v>
      </c>
      <c r="DE9" s="640"/>
      <c r="DF9" s="640"/>
      <c r="DG9" s="640"/>
      <c r="DH9" s="640"/>
      <c r="DI9" s="640"/>
      <c r="DJ9" s="640"/>
      <c r="DK9" s="640"/>
      <c r="DL9" s="640"/>
      <c r="DM9" s="640"/>
      <c r="DN9" s="640"/>
      <c r="DO9" s="640"/>
      <c r="DP9" s="641"/>
      <c r="DQ9" s="648">
        <v>613791</v>
      </c>
      <c r="DR9" s="640"/>
      <c r="DS9" s="640"/>
      <c r="DT9" s="640"/>
      <c r="DU9" s="640"/>
      <c r="DV9" s="640"/>
      <c r="DW9" s="640"/>
      <c r="DX9" s="640"/>
      <c r="DY9" s="640"/>
      <c r="DZ9" s="640"/>
      <c r="EA9" s="640"/>
      <c r="EB9" s="640"/>
      <c r="EC9" s="649"/>
    </row>
    <row r="10" spans="2:143" ht="11.25" customHeight="1" x14ac:dyDescent="0.2">
      <c r="B10" s="636" t="s">
        <v>232</v>
      </c>
      <c r="C10" s="637"/>
      <c r="D10" s="637"/>
      <c r="E10" s="637"/>
      <c r="F10" s="637"/>
      <c r="G10" s="637"/>
      <c r="H10" s="637"/>
      <c r="I10" s="637"/>
      <c r="J10" s="637"/>
      <c r="K10" s="637"/>
      <c r="L10" s="637"/>
      <c r="M10" s="637"/>
      <c r="N10" s="637"/>
      <c r="O10" s="637"/>
      <c r="P10" s="637"/>
      <c r="Q10" s="638"/>
      <c r="R10" s="639" t="s">
        <v>122</v>
      </c>
      <c r="S10" s="640"/>
      <c r="T10" s="640"/>
      <c r="U10" s="640"/>
      <c r="V10" s="640"/>
      <c r="W10" s="640"/>
      <c r="X10" s="640"/>
      <c r="Y10" s="641"/>
      <c r="Z10" s="642" t="s">
        <v>122</v>
      </c>
      <c r="AA10" s="642"/>
      <c r="AB10" s="642"/>
      <c r="AC10" s="642"/>
      <c r="AD10" s="643" t="s">
        <v>122</v>
      </c>
      <c r="AE10" s="643"/>
      <c r="AF10" s="643"/>
      <c r="AG10" s="643"/>
      <c r="AH10" s="643"/>
      <c r="AI10" s="643"/>
      <c r="AJ10" s="643"/>
      <c r="AK10" s="643"/>
      <c r="AL10" s="644" t="s">
        <v>122</v>
      </c>
      <c r="AM10" s="645"/>
      <c r="AN10" s="645"/>
      <c r="AO10" s="646"/>
      <c r="AP10" s="636" t="s">
        <v>233</v>
      </c>
      <c r="AQ10" s="637"/>
      <c r="AR10" s="637"/>
      <c r="AS10" s="637"/>
      <c r="AT10" s="637"/>
      <c r="AU10" s="637"/>
      <c r="AV10" s="637"/>
      <c r="AW10" s="637"/>
      <c r="AX10" s="637"/>
      <c r="AY10" s="637"/>
      <c r="AZ10" s="637"/>
      <c r="BA10" s="637"/>
      <c r="BB10" s="637"/>
      <c r="BC10" s="637"/>
      <c r="BD10" s="637"/>
      <c r="BE10" s="637"/>
      <c r="BF10" s="638"/>
      <c r="BG10" s="639">
        <v>64390</v>
      </c>
      <c r="BH10" s="640"/>
      <c r="BI10" s="640"/>
      <c r="BJ10" s="640"/>
      <c r="BK10" s="640"/>
      <c r="BL10" s="640"/>
      <c r="BM10" s="640"/>
      <c r="BN10" s="641"/>
      <c r="BO10" s="642">
        <v>2.4</v>
      </c>
      <c r="BP10" s="642"/>
      <c r="BQ10" s="642"/>
      <c r="BR10" s="642"/>
      <c r="BS10" s="643" t="s">
        <v>122</v>
      </c>
      <c r="BT10" s="643"/>
      <c r="BU10" s="643"/>
      <c r="BV10" s="643"/>
      <c r="BW10" s="643"/>
      <c r="BX10" s="643"/>
      <c r="BY10" s="643"/>
      <c r="BZ10" s="643"/>
      <c r="CA10" s="643"/>
      <c r="CB10" s="647"/>
      <c r="CD10" s="636" t="s">
        <v>234</v>
      </c>
      <c r="CE10" s="637"/>
      <c r="CF10" s="637"/>
      <c r="CG10" s="637"/>
      <c r="CH10" s="637"/>
      <c r="CI10" s="637"/>
      <c r="CJ10" s="637"/>
      <c r="CK10" s="637"/>
      <c r="CL10" s="637"/>
      <c r="CM10" s="637"/>
      <c r="CN10" s="637"/>
      <c r="CO10" s="637"/>
      <c r="CP10" s="637"/>
      <c r="CQ10" s="638"/>
      <c r="CR10" s="639">
        <v>164</v>
      </c>
      <c r="CS10" s="640"/>
      <c r="CT10" s="640"/>
      <c r="CU10" s="640"/>
      <c r="CV10" s="640"/>
      <c r="CW10" s="640"/>
      <c r="CX10" s="640"/>
      <c r="CY10" s="641"/>
      <c r="CZ10" s="642">
        <v>0</v>
      </c>
      <c r="DA10" s="642"/>
      <c r="DB10" s="642"/>
      <c r="DC10" s="642"/>
      <c r="DD10" s="648" t="s">
        <v>122</v>
      </c>
      <c r="DE10" s="640"/>
      <c r="DF10" s="640"/>
      <c r="DG10" s="640"/>
      <c r="DH10" s="640"/>
      <c r="DI10" s="640"/>
      <c r="DJ10" s="640"/>
      <c r="DK10" s="640"/>
      <c r="DL10" s="640"/>
      <c r="DM10" s="640"/>
      <c r="DN10" s="640"/>
      <c r="DO10" s="640"/>
      <c r="DP10" s="641"/>
      <c r="DQ10" s="648">
        <v>164</v>
      </c>
      <c r="DR10" s="640"/>
      <c r="DS10" s="640"/>
      <c r="DT10" s="640"/>
      <c r="DU10" s="640"/>
      <c r="DV10" s="640"/>
      <c r="DW10" s="640"/>
      <c r="DX10" s="640"/>
      <c r="DY10" s="640"/>
      <c r="DZ10" s="640"/>
      <c r="EA10" s="640"/>
      <c r="EB10" s="640"/>
      <c r="EC10" s="649"/>
    </row>
    <row r="11" spans="2:143" ht="11.25" customHeight="1" x14ac:dyDescent="0.2">
      <c r="B11" s="636" t="s">
        <v>235</v>
      </c>
      <c r="C11" s="637"/>
      <c r="D11" s="637"/>
      <c r="E11" s="637"/>
      <c r="F11" s="637"/>
      <c r="G11" s="637"/>
      <c r="H11" s="637"/>
      <c r="I11" s="637"/>
      <c r="J11" s="637"/>
      <c r="K11" s="637"/>
      <c r="L11" s="637"/>
      <c r="M11" s="637"/>
      <c r="N11" s="637"/>
      <c r="O11" s="637"/>
      <c r="P11" s="637"/>
      <c r="Q11" s="638"/>
      <c r="R11" s="639">
        <v>542973</v>
      </c>
      <c r="S11" s="640"/>
      <c r="T11" s="640"/>
      <c r="U11" s="640"/>
      <c r="V11" s="640"/>
      <c r="W11" s="640"/>
      <c r="X11" s="640"/>
      <c r="Y11" s="641"/>
      <c r="Z11" s="644">
        <v>3.7</v>
      </c>
      <c r="AA11" s="645"/>
      <c r="AB11" s="645"/>
      <c r="AC11" s="651"/>
      <c r="AD11" s="648">
        <v>542973</v>
      </c>
      <c r="AE11" s="640"/>
      <c r="AF11" s="640"/>
      <c r="AG11" s="640"/>
      <c r="AH11" s="640"/>
      <c r="AI11" s="640"/>
      <c r="AJ11" s="640"/>
      <c r="AK11" s="641"/>
      <c r="AL11" s="644">
        <v>8.9</v>
      </c>
      <c r="AM11" s="645"/>
      <c r="AN11" s="645"/>
      <c r="AO11" s="646"/>
      <c r="AP11" s="636" t="s">
        <v>236</v>
      </c>
      <c r="AQ11" s="637"/>
      <c r="AR11" s="637"/>
      <c r="AS11" s="637"/>
      <c r="AT11" s="637"/>
      <c r="AU11" s="637"/>
      <c r="AV11" s="637"/>
      <c r="AW11" s="637"/>
      <c r="AX11" s="637"/>
      <c r="AY11" s="637"/>
      <c r="AZ11" s="637"/>
      <c r="BA11" s="637"/>
      <c r="BB11" s="637"/>
      <c r="BC11" s="637"/>
      <c r="BD11" s="637"/>
      <c r="BE11" s="637"/>
      <c r="BF11" s="638"/>
      <c r="BG11" s="639">
        <v>63622</v>
      </c>
      <c r="BH11" s="640"/>
      <c r="BI11" s="640"/>
      <c r="BJ11" s="640"/>
      <c r="BK11" s="640"/>
      <c r="BL11" s="640"/>
      <c r="BM11" s="640"/>
      <c r="BN11" s="641"/>
      <c r="BO11" s="642">
        <v>2.4</v>
      </c>
      <c r="BP11" s="642"/>
      <c r="BQ11" s="642"/>
      <c r="BR11" s="642"/>
      <c r="BS11" s="643" t="s">
        <v>122</v>
      </c>
      <c r="BT11" s="643"/>
      <c r="BU11" s="643"/>
      <c r="BV11" s="643"/>
      <c r="BW11" s="643"/>
      <c r="BX11" s="643"/>
      <c r="BY11" s="643"/>
      <c r="BZ11" s="643"/>
      <c r="CA11" s="643"/>
      <c r="CB11" s="647"/>
      <c r="CD11" s="636" t="s">
        <v>237</v>
      </c>
      <c r="CE11" s="637"/>
      <c r="CF11" s="637"/>
      <c r="CG11" s="637"/>
      <c r="CH11" s="637"/>
      <c r="CI11" s="637"/>
      <c r="CJ11" s="637"/>
      <c r="CK11" s="637"/>
      <c r="CL11" s="637"/>
      <c r="CM11" s="637"/>
      <c r="CN11" s="637"/>
      <c r="CO11" s="637"/>
      <c r="CP11" s="637"/>
      <c r="CQ11" s="638"/>
      <c r="CR11" s="639">
        <v>279101</v>
      </c>
      <c r="CS11" s="640"/>
      <c r="CT11" s="640"/>
      <c r="CU11" s="640"/>
      <c r="CV11" s="640"/>
      <c r="CW11" s="640"/>
      <c r="CX11" s="640"/>
      <c r="CY11" s="641"/>
      <c r="CZ11" s="642">
        <v>2</v>
      </c>
      <c r="DA11" s="642"/>
      <c r="DB11" s="642"/>
      <c r="DC11" s="642"/>
      <c r="DD11" s="648">
        <v>37165</v>
      </c>
      <c r="DE11" s="640"/>
      <c r="DF11" s="640"/>
      <c r="DG11" s="640"/>
      <c r="DH11" s="640"/>
      <c r="DI11" s="640"/>
      <c r="DJ11" s="640"/>
      <c r="DK11" s="640"/>
      <c r="DL11" s="640"/>
      <c r="DM11" s="640"/>
      <c r="DN11" s="640"/>
      <c r="DO11" s="640"/>
      <c r="DP11" s="641"/>
      <c r="DQ11" s="648">
        <v>121739</v>
      </c>
      <c r="DR11" s="640"/>
      <c r="DS11" s="640"/>
      <c r="DT11" s="640"/>
      <c r="DU11" s="640"/>
      <c r="DV11" s="640"/>
      <c r="DW11" s="640"/>
      <c r="DX11" s="640"/>
      <c r="DY11" s="640"/>
      <c r="DZ11" s="640"/>
      <c r="EA11" s="640"/>
      <c r="EB11" s="640"/>
      <c r="EC11" s="649"/>
    </row>
    <row r="12" spans="2:143" ht="11.25" customHeight="1" x14ac:dyDescent="0.2">
      <c r="B12" s="636" t="s">
        <v>238</v>
      </c>
      <c r="C12" s="637"/>
      <c r="D12" s="637"/>
      <c r="E12" s="637"/>
      <c r="F12" s="637"/>
      <c r="G12" s="637"/>
      <c r="H12" s="637"/>
      <c r="I12" s="637"/>
      <c r="J12" s="637"/>
      <c r="K12" s="637"/>
      <c r="L12" s="637"/>
      <c r="M12" s="637"/>
      <c r="N12" s="637"/>
      <c r="O12" s="637"/>
      <c r="P12" s="637"/>
      <c r="Q12" s="638"/>
      <c r="R12" s="639">
        <v>7745</v>
      </c>
      <c r="S12" s="640"/>
      <c r="T12" s="640"/>
      <c r="U12" s="640"/>
      <c r="V12" s="640"/>
      <c r="W12" s="640"/>
      <c r="X12" s="640"/>
      <c r="Y12" s="641"/>
      <c r="Z12" s="642">
        <v>0.1</v>
      </c>
      <c r="AA12" s="642"/>
      <c r="AB12" s="642"/>
      <c r="AC12" s="642"/>
      <c r="AD12" s="643">
        <v>7745</v>
      </c>
      <c r="AE12" s="643"/>
      <c r="AF12" s="643"/>
      <c r="AG12" s="643"/>
      <c r="AH12" s="643"/>
      <c r="AI12" s="643"/>
      <c r="AJ12" s="643"/>
      <c r="AK12" s="643"/>
      <c r="AL12" s="644">
        <v>0.1</v>
      </c>
      <c r="AM12" s="645"/>
      <c r="AN12" s="645"/>
      <c r="AO12" s="646"/>
      <c r="AP12" s="636" t="s">
        <v>239</v>
      </c>
      <c r="AQ12" s="637"/>
      <c r="AR12" s="637"/>
      <c r="AS12" s="637"/>
      <c r="AT12" s="637"/>
      <c r="AU12" s="637"/>
      <c r="AV12" s="637"/>
      <c r="AW12" s="637"/>
      <c r="AX12" s="637"/>
      <c r="AY12" s="637"/>
      <c r="AZ12" s="637"/>
      <c r="BA12" s="637"/>
      <c r="BB12" s="637"/>
      <c r="BC12" s="637"/>
      <c r="BD12" s="637"/>
      <c r="BE12" s="637"/>
      <c r="BF12" s="638"/>
      <c r="BG12" s="639">
        <v>1263943</v>
      </c>
      <c r="BH12" s="640"/>
      <c r="BI12" s="640"/>
      <c r="BJ12" s="640"/>
      <c r="BK12" s="640"/>
      <c r="BL12" s="640"/>
      <c r="BM12" s="640"/>
      <c r="BN12" s="641"/>
      <c r="BO12" s="642">
        <v>46.7</v>
      </c>
      <c r="BP12" s="642"/>
      <c r="BQ12" s="642"/>
      <c r="BR12" s="642"/>
      <c r="BS12" s="643" t="s">
        <v>122</v>
      </c>
      <c r="BT12" s="643"/>
      <c r="BU12" s="643"/>
      <c r="BV12" s="643"/>
      <c r="BW12" s="643"/>
      <c r="BX12" s="643"/>
      <c r="BY12" s="643"/>
      <c r="BZ12" s="643"/>
      <c r="CA12" s="643"/>
      <c r="CB12" s="647"/>
      <c r="CD12" s="636" t="s">
        <v>240</v>
      </c>
      <c r="CE12" s="637"/>
      <c r="CF12" s="637"/>
      <c r="CG12" s="637"/>
      <c r="CH12" s="637"/>
      <c r="CI12" s="637"/>
      <c r="CJ12" s="637"/>
      <c r="CK12" s="637"/>
      <c r="CL12" s="637"/>
      <c r="CM12" s="637"/>
      <c r="CN12" s="637"/>
      <c r="CO12" s="637"/>
      <c r="CP12" s="637"/>
      <c r="CQ12" s="638"/>
      <c r="CR12" s="639">
        <v>162862</v>
      </c>
      <c r="CS12" s="640"/>
      <c r="CT12" s="640"/>
      <c r="CU12" s="640"/>
      <c r="CV12" s="640"/>
      <c r="CW12" s="640"/>
      <c r="CX12" s="640"/>
      <c r="CY12" s="641"/>
      <c r="CZ12" s="642">
        <v>1.2</v>
      </c>
      <c r="DA12" s="642"/>
      <c r="DB12" s="642"/>
      <c r="DC12" s="642"/>
      <c r="DD12" s="648" t="s">
        <v>122</v>
      </c>
      <c r="DE12" s="640"/>
      <c r="DF12" s="640"/>
      <c r="DG12" s="640"/>
      <c r="DH12" s="640"/>
      <c r="DI12" s="640"/>
      <c r="DJ12" s="640"/>
      <c r="DK12" s="640"/>
      <c r="DL12" s="640"/>
      <c r="DM12" s="640"/>
      <c r="DN12" s="640"/>
      <c r="DO12" s="640"/>
      <c r="DP12" s="641"/>
      <c r="DQ12" s="648">
        <v>162847</v>
      </c>
      <c r="DR12" s="640"/>
      <c r="DS12" s="640"/>
      <c r="DT12" s="640"/>
      <c r="DU12" s="640"/>
      <c r="DV12" s="640"/>
      <c r="DW12" s="640"/>
      <c r="DX12" s="640"/>
      <c r="DY12" s="640"/>
      <c r="DZ12" s="640"/>
      <c r="EA12" s="640"/>
      <c r="EB12" s="640"/>
      <c r="EC12" s="649"/>
    </row>
    <row r="13" spans="2:143" ht="11.25" customHeight="1" x14ac:dyDescent="0.2">
      <c r="B13" s="636" t="s">
        <v>241</v>
      </c>
      <c r="C13" s="637"/>
      <c r="D13" s="637"/>
      <c r="E13" s="637"/>
      <c r="F13" s="637"/>
      <c r="G13" s="637"/>
      <c r="H13" s="637"/>
      <c r="I13" s="637"/>
      <c r="J13" s="637"/>
      <c r="K13" s="637"/>
      <c r="L13" s="637"/>
      <c r="M13" s="637"/>
      <c r="N13" s="637"/>
      <c r="O13" s="637"/>
      <c r="P13" s="637"/>
      <c r="Q13" s="638"/>
      <c r="R13" s="639" t="s">
        <v>122</v>
      </c>
      <c r="S13" s="640"/>
      <c r="T13" s="640"/>
      <c r="U13" s="640"/>
      <c r="V13" s="640"/>
      <c r="W13" s="640"/>
      <c r="X13" s="640"/>
      <c r="Y13" s="641"/>
      <c r="Z13" s="642" t="s">
        <v>122</v>
      </c>
      <c r="AA13" s="642"/>
      <c r="AB13" s="642"/>
      <c r="AC13" s="642"/>
      <c r="AD13" s="643" t="s">
        <v>122</v>
      </c>
      <c r="AE13" s="643"/>
      <c r="AF13" s="643"/>
      <c r="AG13" s="643"/>
      <c r="AH13" s="643"/>
      <c r="AI13" s="643"/>
      <c r="AJ13" s="643"/>
      <c r="AK13" s="643"/>
      <c r="AL13" s="644" t="s">
        <v>122</v>
      </c>
      <c r="AM13" s="645"/>
      <c r="AN13" s="645"/>
      <c r="AO13" s="646"/>
      <c r="AP13" s="636" t="s">
        <v>242</v>
      </c>
      <c r="AQ13" s="637"/>
      <c r="AR13" s="637"/>
      <c r="AS13" s="637"/>
      <c r="AT13" s="637"/>
      <c r="AU13" s="637"/>
      <c r="AV13" s="637"/>
      <c r="AW13" s="637"/>
      <c r="AX13" s="637"/>
      <c r="AY13" s="637"/>
      <c r="AZ13" s="637"/>
      <c r="BA13" s="637"/>
      <c r="BB13" s="637"/>
      <c r="BC13" s="637"/>
      <c r="BD13" s="637"/>
      <c r="BE13" s="637"/>
      <c r="BF13" s="638"/>
      <c r="BG13" s="639">
        <v>1263941</v>
      </c>
      <c r="BH13" s="640"/>
      <c r="BI13" s="640"/>
      <c r="BJ13" s="640"/>
      <c r="BK13" s="640"/>
      <c r="BL13" s="640"/>
      <c r="BM13" s="640"/>
      <c r="BN13" s="641"/>
      <c r="BO13" s="642">
        <v>46.7</v>
      </c>
      <c r="BP13" s="642"/>
      <c r="BQ13" s="642"/>
      <c r="BR13" s="642"/>
      <c r="BS13" s="643" t="s">
        <v>122</v>
      </c>
      <c r="BT13" s="643"/>
      <c r="BU13" s="643"/>
      <c r="BV13" s="643"/>
      <c r="BW13" s="643"/>
      <c r="BX13" s="643"/>
      <c r="BY13" s="643"/>
      <c r="BZ13" s="643"/>
      <c r="CA13" s="643"/>
      <c r="CB13" s="647"/>
      <c r="CD13" s="636" t="s">
        <v>243</v>
      </c>
      <c r="CE13" s="637"/>
      <c r="CF13" s="637"/>
      <c r="CG13" s="637"/>
      <c r="CH13" s="637"/>
      <c r="CI13" s="637"/>
      <c r="CJ13" s="637"/>
      <c r="CK13" s="637"/>
      <c r="CL13" s="637"/>
      <c r="CM13" s="637"/>
      <c r="CN13" s="637"/>
      <c r="CO13" s="637"/>
      <c r="CP13" s="637"/>
      <c r="CQ13" s="638"/>
      <c r="CR13" s="639">
        <v>1110058</v>
      </c>
      <c r="CS13" s="640"/>
      <c r="CT13" s="640"/>
      <c r="CU13" s="640"/>
      <c r="CV13" s="640"/>
      <c r="CW13" s="640"/>
      <c r="CX13" s="640"/>
      <c r="CY13" s="641"/>
      <c r="CZ13" s="642">
        <v>8</v>
      </c>
      <c r="DA13" s="642"/>
      <c r="DB13" s="642"/>
      <c r="DC13" s="642"/>
      <c r="DD13" s="648">
        <v>602957</v>
      </c>
      <c r="DE13" s="640"/>
      <c r="DF13" s="640"/>
      <c r="DG13" s="640"/>
      <c r="DH13" s="640"/>
      <c r="DI13" s="640"/>
      <c r="DJ13" s="640"/>
      <c r="DK13" s="640"/>
      <c r="DL13" s="640"/>
      <c r="DM13" s="640"/>
      <c r="DN13" s="640"/>
      <c r="DO13" s="640"/>
      <c r="DP13" s="641"/>
      <c r="DQ13" s="648">
        <v>572706</v>
      </c>
      <c r="DR13" s="640"/>
      <c r="DS13" s="640"/>
      <c r="DT13" s="640"/>
      <c r="DU13" s="640"/>
      <c r="DV13" s="640"/>
      <c r="DW13" s="640"/>
      <c r="DX13" s="640"/>
      <c r="DY13" s="640"/>
      <c r="DZ13" s="640"/>
      <c r="EA13" s="640"/>
      <c r="EB13" s="640"/>
      <c r="EC13" s="649"/>
    </row>
    <row r="14" spans="2:143" ht="11.25" customHeight="1" x14ac:dyDescent="0.2">
      <c r="B14" s="636" t="s">
        <v>244</v>
      </c>
      <c r="C14" s="637"/>
      <c r="D14" s="637"/>
      <c r="E14" s="637"/>
      <c r="F14" s="637"/>
      <c r="G14" s="637"/>
      <c r="H14" s="637"/>
      <c r="I14" s="637"/>
      <c r="J14" s="637"/>
      <c r="K14" s="637"/>
      <c r="L14" s="637"/>
      <c r="M14" s="637"/>
      <c r="N14" s="637"/>
      <c r="O14" s="637"/>
      <c r="P14" s="637"/>
      <c r="Q14" s="638"/>
      <c r="R14" s="639">
        <v>1155</v>
      </c>
      <c r="S14" s="640"/>
      <c r="T14" s="640"/>
      <c r="U14" s="640"/>
      <c r="V14" s="640"/>
      <c r="W14" s="640"/>
      <c r="X14" s="640"/>
      <c r="Y14" s="641"/>
      <c r="Z14" s="642">
        <v>0</v>
      </c>
      <c r="AA14" s="642"/>
      <c r="AB14" s="642"/>
      <c r="AC14" s="642"/>
      <c r="AD14" s="643">
        <v>1155</v>
      </c>
      <c r="AE14" s="643"/>
      <c r="AF14" s="643"/>
      <c r="AG14" s="643"/>
      <c r="AH14" s="643"/>
      <c r="AI14" s="643"/>
      <c r="AJ14" s="643"/>
      <c r="AK14" s="643"/>
      <c r="AL14" s="644">
        <v>0</v>
      </c>
      <c r="AM14" s="645"/>
      <c r="AN14" s="645"/>
      <c r="AO14" s="646"/>
      <c r="AP14" s="636" t="s">
        <v>245</v>
      </c>
      <c r="AQ14" s="637"/>
      <c r="AR14" s="637"/>
      <c r="AS14" s="637"/>
      <c r="AT14" s="637"/>
      <c r="AU14" s="637"/>
      <c r="AV14" s="637"/>
      <c r="AW14" s="637"/>
      <c r="AX14" s="637"/>
      <c r="AY14" s="637"/>
      <c r="AZ14" s="637"/>
      <c r="BA14" s="637"/>
      <c r="BB14" s="637"/>
      <c r="BC14" s="637"/>
      <c r="BD14" s="637"/>
      <c r="BE14" s="637"/>
      <c r="BF14" s="638"/>
      <c r="BG14" s="639">
        <v>96093</v>
      </c>
      <c r="BH14" s="640"/>
      <c r="BI14" s="640"/>
      <c r="BJ14" s="640"/>
      <c r="BK14" s="640"/>
      <c r="BL14" s="640"/>
      <c r="BM14" s="640"/>
      <c r="BN14" s="641"/>
      <c r="BO14" s="642">
        <v>3.5</v>
      </c>
      <c r="BP14" s="642"/>
      <c r="BQ14" s="642"/>
      <c r="BR14" s="642"/>
      <c r="BS14" s="643" t="s">
        <v>122</v>
      </c>
      <c r="BT14" s="643"/>
      <c r="BU14" s="643"/>
      <c r="BV14" s="643"/>
      <c r="BW14" s="643"/>
      <c r="BX14" s="643"/>
      <c r="BY14" s="643"/>
      <c r="BZ14" s="643"/>
      <c r="CA14" s="643"/>
      <c r="CB14" s="647"/>
      <c r="CD14" s="636" t="s">
        <v>246</v>
      </c>
      <c r="CE14" s="637"/>
      <c r="CF14" s="637"/>
      <c r="CG14" s="637"/>
      <c r="CH14" s="637"/>
      <c r="CI14" s="637"/>
      <c r="CJ14" s="637"/>
      <c r="CK14" s="637"/>
      <c r="CL14" s="637"/>
      <c r="CM14" s="637"/>
      <c r="CN14" s="637"/>
      <c r="CO14" s="637"/>
      <c r="CP14" s="637"/>
      <c r="CQ14" s="638"/>
      <c r="CR14" s="639">
        <v>325399</v>
      </c>
      <c r="CS14" s="640"/>
      <c r="CT14" s="640"/>
      <c r="CU14" s="640"/>
      <c r="CV14" s="640"/>
      <c r="CW14" s="640"/>
      <c r="CX14" s="640"/>
      <c r="CY14" s="641"/>
      <c r="CZ14" s="642">
        <v>2.4</v>
      </c>
      <c r="DA14" s="642"/>
      <c r="DB14" s="642"/>
      <c r="DC14" s="642"/>
      <c r="DD14" s="648">
        <v>803</v>
      </c>
      <c r="DE14" s="640"/>
      <c r="DF14" s="640"/>
      <c r="DG14" s="640"/>
      <c r="DH14" s="640"/>
      <c r="DI14" s="640"/>
      <c r="DJ14" s="640"/>
      <c r="DK14" s="640"/>
      <c r="DL14" s="640"/>
      <c r="DM14" s="640"/>
      <c r="DN14" s="640"/>
      <c r="DO14" s="640"/>
      <c r="DP14" s="641"/>
      <c r="DQ14" s="648">
        <v>324445</v>
      </c>
      <c r="DR14" s="640"/>
      <c r="DS14" s="640"/>
      <c r="DT14" s="640"/>
      <c r="DU14" s="640"/>
      <c r="DV14" s="640"/>
      <c r="DW14" s="640"/>
      <c r="DX14" s="640"/>
      <c r="DY14" s="640"/>
      <c r="DZ14" s="640"/>
      <c r="EA14" s="640"/>
      <c r="EB14" s="640"/>
      <c r="EC14" s="649"/>
    </row>
    <row r="15" spans="2:143" ht="11.25" customHeight="1" x14ac:dyDescent="0.2">
      <c r="B15" s="636" t="s">
        <v>247</v>
      </c>
      <c r="C15" s="637"/>
      <c r="D15" s="637"/>
      <c r="E15" s="637"/>
      <c r="F15" s="637"/>
      <c r="G15" s="637"/>
      <c r="H15" s="637"/>
      <c r="I15" s="637"/>
      <c r="J15" s="637"/>
      <c r="K15" s="637"/>
      <c r="L15" s="637"/>
      <c r="M15" s="637"/>
      <c r="N15" s="637"/>
      <c r="O15" s="637"/>
      <c r="P15" s="637"/>
      <c r="Q15" s="638"/>
      <c r="R15" s="639" t="s">
        <v>122</v>
      </c>
      <c r="S15" s="640"/>
      <c r="T15" s="640"/>
      <c r="U15" s="640"/>
      <c r="V15" s="640"/>
      <c r="W15" s="640"/>
      <c r="X15" s="640"/>
      <c r="Y15" s="641"/>
      <c r="Z15" s="642" t="s">
        <v>122</v>
      </c>
      <c r="AA15" s="642"/>
      <c r="AB15" s="642"/>
      <c r="AC15" s="642"/>
      <c r="AD15" s="643" t="s">
        <v>122</v>
      </c>
      <c r="AE15" s="643"/>
      <c r="AF15" s="643"/>
      <c r="AG15" s="643"/>
      <c r="AH15" s="643"/>
      <c r="AI15" s="643"/>
      <c r="AJ15" s="643"/>
      <c r="AK15" s="643"/>
      <c r="AL15" s="644" t="s">
        <v>122</v>
      </c>
      <c r="AM15" s="645"/>
      <c r="AN15" s="645"/>
      <c r="AO15" s="646"/>
      <c r="AP15" s="636" t="s">
        <v>248</v>
      </c>
      <c r="AQ15" s="637"/>
      <c r="AR15" s="637"/>
      <c r="AS15" s="637"/>
      <c r="AT15" s="637"/>
      <c r="AU15" s="637"/>
      <c r="AV15" s="637"/>
      <c r="AW15" s="637"/>
      <c r="AX15" s="637"/>
      <c r="AY15" s="637"/>
      <c r="AZ15" s="637"/>
      <c r="BA15" s="637"/>
      <c r="BB15" s="637"/>
      <c r="BC15" s="637"/>
      <c r="BD15" s="637"/>
      <c r="BE15" s="637"/>
      <c r="BF15" s="638"/>
      <c r="BG15" s="639">
        <v>156440</v>
      </c>
      <c r="BH15" s="640"/>
      <c r="BI15" s="640"/>
      <c r="BJ15" s="640"/>
      <c r="BK15" s="640"/>
      <c r="BL15" s="640"/>
      <c r="BM15" s="640"/>
      <c r="BN15" s="641"/>
      <c r="BO15" s="642">
        <v>5.8</v>
      </c>
      <c r="BP15" s="642"/>
      <c r="BQ15" s="642"/>
      <c r="BR15" s="642"/>
      <c r="BS15" s="643" t="s">
        <v>122</v>
      </c>
      <c r="BT15" s="643"/>
      <c r="BU15" s="643"/>
      <c r="BV15" s="643"/>
      <c r="BW15" s="643"/>
      <c r="BX15" s="643"/>
      <c r="BY15" s="643"/>
      <c r="BZ15" s="643"/>
      <c r="CA15" s="643"/>
      <c r="CB15" s="647"/>
      <c r="CD15" s="636" t="s">
        <v>249</v>
      </c>
      <c r="CE15" s="637"/>
      <c r="CF15" s="637"/>
      <c r="CG15" s="637"/>
      <c r="CH15" s="637"/>
      <c r="CI15" s="637"/>
      <c r="CJ15" s="637"/>
      <c r="CK15" s="637"/>
      <c r="CL15" s="637"/>
      <c r="CM15" s="637"/>
      <c r="CN15" s="637"/>
      <c r="CO15" s="637"/>
      <c r="CP15" s="637"/>
      <c r="CQ15" s="638"/>
      <c r="CR15" s="639">
        <v>2841420</v>
      </c>
      <c r="CS15" s="640"/>
      <c r="CT15" s="640"/>
      <c r="CU15" s="640"/>
      <c r="CV15" s="640"/>
      <c r="CW15" s="640"/>
      <c r="CX15" s="640"/>
      <c r="CY15" s="641"/>
      <c r="CZ15" s="642">
        <v>20.6</v>
      </c>
      <c r="DA15" s="642"/>
      <c r="DB15" s="642"/>
      <c r="DC15" s="642"/>
      <c r="DD15" s="648">
        <v>1991637</v>
      </c>
      <c r="DE15" s="640"/>
      <c r="DF15" s="640"/>
      <c r="DG15" s="640"/>
      <c r="DH15" s="640"/>
      <c r="DI15" s="640"/>
      <c r="DJ15" s="640"/>
      <c r="DK15" s="640"/>
      <c r="DL15" s="640"/>
      <c r="DM15" s="640"/>
      <c r="DN15" s="640"/>
      <c r="DO15" s="640"/>
      <c r="DP15" s="641"/>
      <c r="DQ15" s="648">
        <v>854230</v>
      </c>
      <c r="DR15" s="640"/>
      <c r="DS15" s="640"/>
      <c r="DT15" s="640"/>
      <c r="DU15" s="640"/>
      <c r="DV15" s="640"/>
      <c r="DW15" s="640"/>
      <c r="DX15" s="640"/>
      <c r="DY15" s="640"/>
      <c r="DZ15" s="640"/>
      <c r="EA15" s="640"/>
      <c r="EB15" s="640"/>
      <c r="EC15" s="649"/>
    </row>
    <row r="16" spans="2:143" ht="11.25" customHeight="1" x14ac:dyDescent="0.2">
      <c r="B16" s="636" t="s">
        <v>250</v>
      </c>
      <c r="C16" s="637"/>
      <c r="D16" s="637"/>
      <c r="E16" s="637"/>
      <c r="F16" s="637"/>
      <c r="G16" s="637"/>
      <c r="H16" s="637"/>
      <c r="I16" s="637"/>
      <c r="J16" s="637"/>
      <c r="K16" s="637"/>
      <c r="L16" s="637"/>
      <c r="M16" s="637"/>
      <c r="N16" s="637"/>
      <c r="O16" s="637"/>
      <c r="P16" s="637"/>
      <c r="Q16" s="638"/>
      <c r="R16" s="639">
        <v>18837</v>
      </c>
      <c r="S16" s="640"/>
      <c r="T16" s="640"/>
      <c r="U16" s="640"/>
      <c r="V16" s="640"/>
      <c r="W16" s="640"/>
      <c r="X16" s="640"/>
      <c r="Y16" s="641"/>
      <c r="Z16" s="642">
        <v>0.1</v>
      </c>
      <c r="AA16" s="642"/>
      <c r="AB16" s="642"/>
      <c r="AC16" s="642"/>
      <c r="AD16" s="643">
        <v>18837</v>
      </c>
      <c r="AE16" s="643"/>
      <c r="AF16" s="643"/>
      <c r="AG16" s="643"/>
      <c r="AH16" s="643"/>
      <c r="AI16" s="643"/>
      <c r="AJ16" s="643"/>
      <c r="AK16" s="643"/>
      <c r="AL16" s="644">
        <v>0.3</v>
      </c>
      <c r="AM16" s="645"/>
      <c r="AN16" s="645"/>
      <c r="AO16" s="646"/>
      <c r="AP16" s="636" t="s">
        <v>251</v>
      </c>
      <c r="AQ16" s="637"/>
      <c r="AR16" s="637"/>
      <c r="AS16" s="637"/>
      <c r="AT16" s="637"/>
      <c r="AU16" s="637"/>
      <c r="AV16" s="637"/>
      <c r="AW16" s="637"/>
      <c r="AX16" s="637"/>
      <c r="AY16" s="637"/>
      <c r="AZ16" s="637"/>
      <c r="BA16" s="637"/>
      <c r="BB16" s="637"/>
      <c r="BC16" s="637"/>
      <c r="BD16" s="637"/>
      <c r="BE16" s="637"/>
      <c r="BF16" s="638"/>
      <c r="BG16" s="639" t="s">
        <v>122</v>
      </c>
      <c r="BH16" s="640"/>
      <c r="BI16" s="640"/>
      <c r="BJ16" s="640"/>
      <c r="BK16" s="640"/>
      <c r="BL16" s="640"/>
      <c r="BM16" s="640"/>
      <c r="BN16" s="641"/>
      <c r="BO16" s="642" t="s">
        <v>122</v>
      </c>
      <c r="BP16" s="642"/>
      <c r="BQ16" s="642"/>
      <c r="BR16" s="642"/>
      <c r="BS16" s="643" t="s">
        <v>122</v>
      </c>
      <c r="BT16" s="643"/>
      <c r="BU16" s="643"/>
      <c r="BV16" s="643"/>
      <c r="BW16" s="643"/>
      <c r="BX16" s="643"/>
      <c r="BY16" s="643"/>
      <c r="BZ16" s="643"/>
      <c r="CA16" s="643"/>
      <c r="CB16" s="647"/>
      <c r="CD16" s="636" t="s">
        <v>252</v>
      </c>
      <c r="CE16" s="637"/>
      <c r="CF16" s="637"/>
      <c r="CG16" s="637"/>
      <c r="CH16" s="637"/>
      <c r="CI16" s="637"/>
      <c r="CJ16" s="637"/>
      <c r="CK16" s="637"/>
      <c r="CL16" s="637"/>
      <c r="CM16" s="637"/>
      <c r="CN16" s="637"/>
      <c r="CO16" s="637"/>
      <c r="CP16" s="637"/>
      <c r="CQ16" s="638"/>
      <c r="CR16" s="639" t="s">
        <v>122</v>
      </c>
      <c r="CS16" s="640"/>
      <c r="CT16" s="640"/>
      <c r="CU16" s="640"/>
      <c r="CV16" s="640"/>
      <c r="CW16" s="640"/>
      <c r="CX16" s="640"/>
      <c r="CY16" s="641"/>
      <c r="CZ16" s="642" t="s">
        <v>122</v>
      </c>
      <c r="DA16" s="642"/>
      <c r="DB16" s="642"/>
      <c r="DC16" s="642"/>
      <c r="DD16" s="648" t="s">
        <v>122</v>
      </c>
      <c r="DE16" s="640"/>
      <c r="DF16" s="640"/>
      <c r="DG16" s="640"/>
      <c r="DH16" s="640"/>
      <c r="DI16" s="640"/>
      <c r="DJ16" s="640"/>
      <c r="DK16" s="640"/>
      <c r="DL16" s="640"/>
      <c r="DM16" s="640"/>
      <c r="DN16" s="640"/>
      <c r="DO16" s="640"/>
      <c r="DP16" s="641"/>
      <c r="DQ16" s="648" t="s">
        <v>122</v>
      </c>
      <c r="DR16" s="640"/>
      <c r="DS16" s="640"/>
      <c r="DT16" s="640"/>
      <c r="DU16" s="640"/>
      <c r="DV16" s="640"/>
      <c r="DW16" s="640"/>
      <c r="DX16" s="640"/>
      <c r="DY16" s="640"/>
      <c r="DZ16" s="640"/>
      <c r="EA16" s="640"/>
      <c r="EB16" s="640"/>
      <c r="EC16" s="649"/>
    </row>
    <row r="17" spans="2:133" ht="11.25" customHeight="1" x14ac:dyDescent="0.2">
      <c r="B17" s="636" t="s">
        <v>253</v>
      </c>
      <c r="C17" s="637"/>
      <c r="D17" s="637"/>
      <c r="E17" s="637"/>
      <c r="F17" s="637"/>
      <c r="G17" s="637"/>
      <c r="H17" s="637"/>
      <c r="I17" s="637"/>
      <c r="J17" s="637"/>
      <c r="K17" s="637"/>
      <c r="L17" s="637"/>
      <c r="M17" s="637"/>
      <c r="N17" s="637"/>
      <c r="O17" s="637"/>
      <c r="P17" s="637"/>
      <c r="Q17" s="638"/>
      <c r="R17" s="639">
        <v>51910</v>
      </c>
      <c r="S17" s="640"/>
      <c r="T17" s="640"/>
      <c r="U17" s="640"/>
      <c r="V17" s="640"/>
      <c r="W17" s="640"/>
      <c r="X17" s="640"/>
      <c r="Y17" s="641"/>
      <c r="Z17" s="642">
        <v>0.4</v>
      </c>
      <c r="AA17" s="642"/>
      <c r="AB17" s="642"/>
      <c r="AC17" s="642"/>
      <c r="AD17" s="643">
        <v>51910</v>
      </c>
      <c r="AE17" s="643"/>
      <c r="AF17" s="643"/>
      <c r="AG17" s="643"/>
      <c r="AH17" s="643"/>
      <c r="AI17" s="643"/>
      <c r="AJ17" s="643"/>
      <c r="AK17" s="643"/>
      <c r="AL17" s="644">
        <v>0.8</v>
      </c>
      <c r="AM17" s="645"/>
      <c r="AN17" s="645"/>
      <c r="AO17" s="646"/>
      <c r="AP17" s="636" t="s">
        <v>254</v>
      </c>
      <c r="AQ17" s="637"/>
      <c r="AR17" s="637"/>
      <c r="AS17" s="637"/>
      <c r="AT17" s="637"/>
      <c r="AU17" s="637"/>
      <c r="AV17" s="637"/>
      <c r="AW17" s="637"/>
      <c r="AX17" s="637"/>
      <c r="AY17" s="637"/>
      <c r="AZ17" s="637"/>
      <c r="BA17" s="637"/>
      <c r="BB17" s="637"/>
      <c r="BC17" s="637"/>
      <c r="BD17" s="637"/>
      <c r="BE17" s="637"/>
      <c r="BF17" s="638"/>
      <c r="BG17" s="639" t="s">
        <v>122</v>
      </c>
      <c r="BH17" s="640"/>
      <c r="BI17" s="640"/>
      <c r="BJ17" s="640"/>
      <c r="BK17" s="640"/>
      <c r="BL17" s="640"/>
      <c r="BM17" s="640"/>
      <c r="BN17" s="641"/>
      <c r="BO17" s="642" t="s">
        <v>122</v>
      </c>
      <c r="BP17" s="642"/>
      <c r="BQ17" s="642"/>
      <c r="BR17" s="642"/>
      <c r="BS17" s="643" t="s">
        <v>122</v>
      </c>
      <c r="BT17" s="643"/>
      <c r="BU17" s="643"/>
      <c r="BV17" s="643"/>
      <c r="BW17" s="643"/>
      <c r="BX17" s="643"/>
      <c r="BY17" s="643"/>
      <c r="BZ17" s="643"/>
      <c r="CA17" s="643"/>
      <c r="CB17" s="647"/>
      <c r="CD17" s="636" t="s">
        <v>255</v>
      </c>
      <c r="CE17" s="637"/>
      <c r="CF17" s="637"/>
      <c r="CG17" s="637"/>
      <c r="CH17" s="637"/>
      <c r="CI17" s="637"/>
      <c r="CJ17" s="637"/>
      <c r="CK17" s="637"/>
      <c r="CL17" s="637"/>
      <c r="CM17" s="637"/>
      <c r="CN17" s="637"/>
      <c r="CO17" s="637"/>
      <c r="CP17" s="637"/>
      <c r="CQ17" s="638"/>
      <c r="CR17" s="639">
        <v>1077129</v>
      </c>
      <c r="CS17" s="640"/>
      <c r="CT17" s="640"/>
      <c r="CU17" s="640"/>
      <c r="CV17" s="640"/>
      <c r="CW17" s="640"/>
      <c r="CX17" s="640"/>
      <c r="CY17" s="641"/>
      <c r="CZ17" s="642">
        <v>7.8</v>
      </c>
      <c r="DA17" s="642"/>
      <c r="DB17" s="642"/>
      <c r="DC17" s="642"/>
      <c r="DD17" s="648" t="s">
        <v>122</v>
      </c>
      <c r="DE17" s="640"/>
      <c r="DF17" s="640"/>
      <c r="DG17" s="640"/>
      <c r="DH17" s="640"/>
      <c r="DI17" s="640"/>
      <c r="DJ17" s="640"/>
      <c r="DK17" s="640"/>
      <c r="DL17" s="640"/>
      <c r="DM17" s="640"/>
      <c r="DN17" s="640"/>
      <c r="DO17" s="640"/>
      <c r="DP17" s="641"/>
      <c r="DQ17" s="648">
        <v>1051339</v>
      </c>
      <c r="DR17" s="640"/>
      <c r="DS17" s="640"/>
      <c r="DT17" s="640"/>
      <c r="DU17" s="640"/>
      <c r="DV17" s="640"/>
      <c r="DW17" s="640"/>
      <c r="DX17" s="640"/>
      <c r="DY17" s="640"/>
      <c r="DZ17" s="640"/>
      <c r="EA17" s="640"/>
      <c r="EB17" s="640"/>
      <c r="EC17" s="649"/>
    </row>
    <row r="18" spans="2:133" ht="11.25" customHeight="1" x14ac:dyDescent="0.2">
      <c r="B18" s="636" t="s">
        <v>256</v>
      </c>
      <c r="C18" s="637"/>
      <c r="D18" s="637"/>
      <c r="E18" s="637"/>
      <c r="F18" s="637"/>
      <c r="G18" s="637"/>
      <c r="H18" s="637"/>
      <c r="I18" s="637"/>
      <c r="J18" s="637"/>
      <c r="K18" s="637"/>
      <c r="L18" s="637"/>
      <c r="M18" s="637"/>
      <c r="N18" s="637"/>
      <c r="O18" s="637"/>
      <c r="P18" s="637"/>
      <c r="Q18" s="638"/>
      <c r="R18" s="639">
        <v>43106</v>
      </c>
      <c r="S18" s="640"/>
      <c r="T18" s="640"/>
      <c r="U18" s="640"/>
      <c r="V18" s="640"/>
      <c r="W18" s="640"/>
      <c r="X18" s="640"/>
      <c r="Y18" s="641"/>
      <c r="Z18" s="642">
        <v>0.3</v>
      </c>
      <c r="AA18" s="642"/>
      <c r="AB18" s="642"/>
      <c r="AC18" s="642"/>
      <c r="AD18" s="643">
        <v>43106</v>
      </c>
      <c r="AE18" s="643"/>
      <c r="AF18" s="643"/>
      <c r="AG18" s="643"/>
      <c r="AH18" s="643"/>
      <c r="AI18" s="643"/>
      <c r="AJ18" s="643"/>
      <c r="AK18" s="643"/>
      <c r="AL18" s="644">
        <v>0.7</v>
      </c>
      <c r="AM18" s="645"/>
      <c r="AN18" s="645"/>
      <c r="AO18" s="646"/>
      <c r="AP18" s="636" t="s">
        <v>257</v>
      </c>
      <c r="AQ18" s="637"/>
      <c r="AR18" s="637"/>
      <c r="AS18" s="637"/>
      <c r="AT18" s="637"/>
      <c r="AU18" s="637"/>
      <c r="AV18" s="637"/>
      <c r="AW18" s="637"/>
      <c r="AX18" s="637"/>
      <c r="AY18" s="637"/>
      <c r="AZ18" s="637"/>
      <c r="BA18" s="637"/>
      <c r="BB18" s="637"/>
      <c r="BC18" s="637"/>
      <c r="BD18" s="637"/>
      <c r="BE18" s="637"/>
      <c r="BF18" s="638"/>
      <c r="BG18" s="639" t="s">
        <v>122</v>
      </c>
      <c r="BH18" s="640"/>
      <c r="BI18" s="640"/>
      <c r="BJ18" s="640"/>
      <c r="BK18" s="640"/>
      <c r="BL18" s="640"/>
      <c r="BM18" s="640"/>
      <c r="BN18" s="641"/>
      <c r="BO18" s="642" t="s">
        <v>122</v>
      </c>
      <c r="BP18" s="642"/>
      <c r="BQ18" s="642"/>
      <c r="BR18" s="642"/>
      <c r="BS18" s="643" t="s">
        <v>122</v>
      </c>
      <c r="BT18" s="643"/>
      <c r="BU18" s="643"/>
      <c r="BV18" s="643"/>
      <c r="BW18" s="643"/>
      <c r="BX18" s="643"/>
      <c r="BY18" s="643"/>
      <c r="BZ18" s="643"/>
      <c r="CA18" s="643"/>
      <c r="CB18" s="647"/>
      <c r="CD18" s="636" t="s">
        <v>258</v>
      </c>
      <c r="CE18" s="637"/>
      <c r="CF18" s="637"/>
      <c r="CG18" s="637"/>
      <c r="CH18" s="637"/>
      <c r="CI18" s="637"/>
      <c r="CJ18" s="637"/>
      <c r="CK18" s="637"/>
      <c r="CL18" s="637"/>
      <c r="CM18" s="637"/>
      <c r="CN18" s="637"/>
      <c r="CO18" s="637"/>
      <c r="CP18" s="637"/>
      <c r="CQ18" s="638"/>
      <c r="CR18" s="639" t="s">
        <v>122</v>
      </c>
      <c r="CS18" s="640"/>
      <c r="CT18" s="640"/>
      <c r="CU18" s="640"/>
      <c r="CV18" s="640"/>
      <c r="CW18" s="640"/>
      <c r="CX18" s="640"/>
      <c r="CY18" s="641"/>
      <c r="CZ18" s="642" t="s">
        <v>122</v>
      </c>
      <c r="DA18" s="642"/>
      <c r="DB18" s="642"/>
      <c r="DC18" s="642"/>
      <c r="DD18" s="648" t="s">
        <v>122</v>
      </c>
      <c r="DE18" s="640"/>
      <c r="DF18" s="640"/>
      <c r="DG18" s="640"/>
      <c r="DH18" s="640"/>
      <c r="DI18" s="640"/>
      <c r="DJ18" s="640"/>
      <c r="DK18" s="640"/>
      <c r="DL18" s="640"/>
      <c r="DM18" s="640"/>
      <c r="DN18" s="640"/>
      <c r="DO18" s="640"/>
      <c r="DP18" s="641"/>
      <c r="DQ18" s="648" t="s">
        <v>122</v>
      </c>
      <c r="DR18" s="640"/>
      <c r="DS18" s="640"/>
      <c r="DT18" s="640"/>
      <c r="DU18" s="640"/>
      <c r="DV18" s="640"/>
      <c r="DW18" s="640"/>
      <c r="DX18" s="640"/>
      <c r="DY18" s="640"/>
      <c r="DZ18" s="640"/>
      <c r="EA18" s="640"/>
      <c r="EB18" s="640"/>
      <c r="EC18" s="649"/>
    </row>
    <row r="19" spans="2:133" ht="11.25" customHeight="1" x14ac:dyDescent="0.2">
      <c r="B19" s="636" t="s">
        <v>259</v>
      </c>
      <c r="C19" s="637"/>
      <c r="D19" s="637"/>
      <c r="E19" s="637"/>
      <c r="F19" s="637"/>
      <c r="G19" s="637"/>
      <c r="H19" s="637"/>
      <c r="I19" s="637"/>
      <c r="J19" s="637"/>
      <c r="K19" s="637"/>
      <c r="L19" s="637"/>
      <c r="M19" s="637"/>
      <c r="N19" s="637"/>
      <c r="O19" s="637"/>
      <c r="P19" s="637"/>
      <c r="Q19" s="638"/>
      <c r="R19" s="639">
        <v>35407</v>
      </c>
      <c r="S19" s="640"/>
      <c r="T19" s="640"/>
      <c r="U19" s="640"/>
      <c r="V19" s="640"/>
      <c r="W19" s="640"/>
      <c r="X19" s="640"/>
      <c r="Y19" s="641"/>
      <c r="Z19" s="642">
        <v>0.2</v>
      </c>
      <c r="AA19" s="642"/>
      <c r="AB19" s="642"/>
      <c r="AC19" s="642"/>
      <c r="AD19" s="643">
        <v>35407</v>
      </c>
      <c r="AE19" s="643"/>
      <c r="AF19" s="643"/>
      <c r="AG19" s="643"/>
      <c r="AH19" s="643"/>
      <c r="AI19" s="643"/>
      <c r="AJ19" s="643"/>
      <c r="AK19" s="643"/>
      <c r="AL19" s="644">
        <v>0.6</v>
      </c>
      <c r="AM19" s="645"/>
      <c r="AN19" s="645"/>
      <c r="AO19" s="646"/>
      <c r="AP19" s="636" t="s">
        <v>260</v>
      </c>
      <c r="AQ19" s="637"/>
      <c r="AR19" s="637"/>
      <c r="AS19" s="637"/>
      <c r="AT19" s="637"/>
      <c r="AU19" s="637"/>
      <c r="AV19" s="637"/>
      <c r="AW19" s="637"/>
      <c r="AX19" s="637"/>
      <c r="AY19" s="637"/>
      <c r="AZ19" s="637"/>
      <c r="BA19" s="637"/>
      <c r="BB19" s="637"/>
      <c r="BC19" s="637"/>
      <c r="BD19" s="637"/>
      <c r="BE19" s="637"/>
      <c r="BF19" s="638"/>
      <c r="BG19" s="639" t="s">
        <v>122</v>
      </c>
      <c r="BH19" s="640"/>
      <c r="BI19" s="640"/>
      <c r="BJ19" s="640"/>
      <c r="BK19" s="640"/>
      <c r="BL19" s="640"/>
      <c r="BM19" s="640"/>
      <c r="BN19" s="641"/>
      <c r="BO19" s="642" t="s">
        <v>122</v>
      </c>
      <c r="BP19" s="642"/>
      <c r="BQ19" s="642"/>
      <c r="BR19" s="642"/>
      <c r="BS19" s="643" t="s">
        <v>122</v>
      </c>
      <c r="BT19" s="643"/>
      <c r="BU19" s="643"/>
      <c r="BV19" s="643"/>
      <c r="BW19" s="643"/>
      <c r="BX19" s="643"/>
      <c r="BY19" s="643"/>
      <c r="BZ19" s="643"/>
      <c r="CA19" s="643"/>
      <c r="CB19" s="647"/>
      <c r="CD19" s="636" t="s">
        <v>261</v>
      </c>
      <c r="CE19" s="637"/>
      <c r="CF19" s="637"/>
      <c r="CG19" s="637"/>
      <c r="CH19" s="637"/>
      <c r="CI19" s="637"/>
      <c r="CJ19" s="637"/>
      <c r="CK19" s="637"/>
      <c r="CL19" s="637"/>
      <c r="CM19" s="637"/>
      <c r="CN19" s="637"/>
      <c r="CO19" s="637"/>
      <c r="CP19" s="637"/>
      <c r="CQ19" s="638"/>
      <c r="CR19" s="639" t="s">
        <v>122</v>
      </c>
      <c r="CS19" s="640"/>
      <c r="CT19" s="640"/>
      <c r="CU19" s="640"/>
      <c r="CV19" s="640"/>
      <c r="CW19" s="640"/>
      <c r="CX19" s="640"/>
      <c r="CY19" s="641"/>
      <c r="CZ19" s="642" t="s">
        <v>122</v>
      </c>
      <c r="DA19" s="642"/>
      <c r="DB19" s="642"/>
      <c r="DC19" s="642"/>
      <c r="DD19" s="648" t="s">
        <v>122</v>
      </c>
      <c r="DE19" s="640"/>
      <c r="DF19" s="640"/>
      <c r="DG19" s="640"/>
      <c r="DH19" s="640"/>
      <c r="DI19" s="640"/>
      <c r="DJ19" s="640"/>
      <c r="DK19" s="640"/>
      <c r="DL19" s="640"/>
      <c r="DM19" s="640"/>
      <c r="DN19" s="640"/>
      <c r="DO19" s="640"/>
      <c r="DP19" s="641"/>
      <c r="DQ19" s="648" t="s">
        <v>122</v>
      </c>
      <c r="DR19" s="640"/>
      <c r="DS19" s="640"/>
      <c r="DT19" s="640"/>
      <c r="DU19" s="640"/>
      <c r="DV19" s="640"/>
      <c r="DW19" s="640"/>
      <c r="DX19" s="640"/>
      <c r="DY19" s="640"/>
      <c r="DZ19" s="640"/>
      <c r="EA19" s="640"/>
      <c r="EB19" s="640"/>
      <c r="EC19" s="649"/>
    </row>
    <row r="20" spans="2:133" ht="11.25" customHeight="1" x14ac:dyDescent="0.2">
      <c r="B20" s="652" t="s">
        <v>262</v>
      </c>
      <c r="C20" s="653"/>
      <c r="D20" s="653"/>
      <c r="E20" s="653"/>
      <c r="F20" s="653"/>
      <c r="G20" s="653"/>
      <c r="H20" s="653"/>
      <c r="I20" s="653"/>
      <c r="J20" s="653"/>
      <c r="K20" s="653"/>
      <c r="L20" s="653"/>
      <c r="M20" s="653"/>
      <c r="N20" s="653"/>
      <c r="O20" s="653"/>
      <c r="P20" s="653"/>
      <c r="Q20" s="654"/>
      <c r="R20" s="639">
        <v>7699</v>
      </c>
      <c r="S20" s="640"/>
      <c r="T20" s="640"/>
      <c r="U20" s="640"/>
      <c r="V20" s="640"/>
      <c r="W20" s="640"/>
      <c r="X20" s="640"/>
      <c r="Y20" s="641"/>
      <c r="Z20" s="642">
        <v>0.1</v>
      </c>
      <c r="AA20" s="642"/>
      <c r="AB20" s="642"/>
      <c r="AC20" s="642"/>
      <c r="AD20" s="643">
        <v>7699</v>
      </c>
      <c r="AE20" s="643"/>
      <c r="AF20" s="643"/>
      <c r="AG20" s="643"/>
      <c r="AH20" s="643"/>
      <c r="AI20" s="643"/>
      <c r="AJ20" s="643"/>
      <c r="AK20" s="643"/>
      <c r="AL20" s="644">
        <v>0.1</v>
      </c>
      <c r="AM20" s="645"/>
      <c r="AN20" s="645"/>
      <c r="AO20" s="646"/>
      <c r="AP20" s="636" t="s">
        <v>263</v>
      </c>
      <c r="AQ20" s="637"/>
      <c r="AR20" s="637"/>
      <c r="AS20" s="637"/>
      <c r="AT20" s="637"/>
      <c r="AU20" s="637"/>
      <c r="AV20" s="637"/>
      <c r="AW20" s="637"/>
      <c r="AX20" s="637"/>
      <c r="AY20" s="637"/>
      <c r="AZ20" s="637"/>
      <c r="BA20" s="637"/>
      <c r="BB20" s="637"/>
      <c r="BC20" s="637"/>
      <c r="BD20" s="637"/>
      <c r="BE20" s="637"/>
      <c r="BF20" s="638"/>
      <c r="BG20" s="639" t="s">
        <v>122</v>
      </c>
      <c r="BH20" s="640"/>
      <c r="BI20" s="640"/>
      <c r="BJ20" s="640"/>
      <c r="BK20" s="640"/>
      <c r="BL20" s="640"/>
      <c r="BM20" s="640"/>
      <c r="BN20" s="641"/>
      <c r="BO20" s="642" t="s">
        <v>122</v>
      </c>
      <c r="BP20" s="642"/>
      <c r="BQ20" s="642"/>
      <c r="BR20" s="642"/>
      <c r="BS20" s="643" t="s">
        <v>122</v>
      </c>
      <c r="BT20" s="643"/>
      <c r="BU20" s="643"/>
      <c r="BV20" s="643"/>
      <c r="BW20" s="643"/>
      <c r="BX20" s="643"/>
      <c r="BY20" s="643"/>
      <c r="BZ20" s="643"/>
      <c r="CA20" s="643"/>
      <c r="CB20" s="647"/>
      <c r="CD20" s="636" t="s">
        <v>264</v>
      </c>
      <c r="CE20" s="637"/>
      <c r="CF20" s="637"/>
      <c r="CG20" s="637"/>
      <c r="CH20" s="637"/>
      <c r="CI20" s="637"/>
      <c r="CJ20" s="637"/>
      <c r="CK20" s="637"/>
      <c r="CL20" s="637"/>
      <c r="CM20" s="637"/>
      <c r="CN20" s="637"/>
      <c r="CO20" s="637"/>
      <c r="CP20" s="637"/>
      <c r="CQ20" s="638"/>
      <c r="CR20" s="639">
        <v>13796372</v>
      </c>
      <c r="CS20" s="640"/>
      <c r="CT20" s="640"/>
      <c r="CU20" s="640"/>
      <c r="CV20" s="640"/>
      <c r="CW20" s="640"/>
      <c r="CX20" s="640"/>
      <c r="CY20" s="641"/>
      <c r="CZ20" s="642">
        <v>100</v>
      </c>
      <c r="DA20" s="642"/>
      <c r="DB20" s="642"/>
      <c r="DC20" s="642"/>
      <c r="DD20" s="648">
        <v>3024449</v>
      </c>
      <c r="DE20" s="640"/>
      <c r="DF20" s="640"/>
      <c r="DG20" s="640"/>
      <c r="DH20" s="640"/>
      <c r="DI20" s="640"/>
      <c r="DJ20" s="640"/>
      <c r="DK20" s="640"/>
      <c r="DL20" s="640"/>
      <c r="DM20" s="640"/>
      <c r="DN20" s="640"/>
      <c r="DO20" s="640"/>
      <c r="DP20" s="641"/>
      <c r="DQ20" s="648">
        <v>8978559</v>
      </c>
      <c r="DR20" s="640"/>
      <c r="DS20" s="640"/>
      <c r="DT20" s="640"/>
      <c r="DU20" s="640"/>
      <c r="DV20" s="640"/>
      <c r="DW20" s="640"/>
      <c r="DX20" s="640"/>
      <c r="DY20" s="640"/>
      <c r="DZ20" s="640"/>
      <c r="EA20" s="640"/>
      <c r="EB20" s="640"/>
      <c r="EC20" s="649"/>
    </row>
    <row r="21" spans="2:133" ht="11.25" customHeight="1" x14ac:dyDescent="0.2">
      <c r="B21" s="636" t="s">
        <v>265</v>
      </c>
      <c r="C21" s="637"/>
      <c r="D21" s="637"/>
      <c r="E21" s="637"/>
      <c r="F21" s="637"/>
      <c r="G21" s="637"/>
      <c r="H21" s="637"/>
      <c r="I21" s="637"/>
      <c r="J21" s="637"/>
      <c r="K21" s="637"/>
      <c r="L21" s="637"/>
      <c r="M21" s="637"/>
      <c r="N21" s="637"/>
      <c r="O21" s="637"/>
      <c r="P21" s="637"/>
      <c r="Q21" s="638"/>
      <c r="R21" s="639">
        <v>2845825</v>
      </c>
      <c r="S21" s="640"/>
      <c r="T21" s="640"/>
      <c r="U21" s="640"/>
      <c r="V21" s="640"/>
      <c r="W21" s="640"/>
      <c r="X21" s="640"/>
      <c r="Y21" s="641"/>
      <c r="Z21" s="642">
        <v>19.5</v>
      </c>
      <c r="AA21" s="642"/>
      <c r="AB21" s="642"/>
      <c r="AC21" s="642"/>
      <c r="AD21" s="643">
        <v>2537115</v>
      </c>
      <c r="AE21" s="643"/>
      <c r="AF21" s="643"/>
      <c r="AG21" s="643"/>
      <c r="AH21" s="643"/>
      <c r="AI21" s="643"/>
      <c r="AJ21" s="643"/>
      <c r="AK21" s="643"/>
      <c r="AL21" s="644">
        <v>41.5</v>
      </c>
      <c r="AM21" s="645"/>
      <c r="AN21" s="645"/>
      <c r="AO21" s="646"/>
      <c r="AP21" s="636" t="s">
        <v>266</v>
      </c>
      <c r="AQ21" s="655"/>
      <c r="AR21" s="655"/>
      <c r="AS21" s="655"/>
      <c r="AT21" s="655"/>
      <c r="AU21" s="655"/>
      <c r="AV21" s="655"/>
      <c r="AW21" s="655"/>
      <c r="AX21" s="655"/>
      <c r="AY21" s="655"/>
      <c r="AZ21" s="655"/>
      <c r="BA21" s="655"/>
      <c r="BB21" s="655"/>
      <c r="BC21" s="655"/>
      <c r="BD21" s="655"/>
      <c r="BE21" s="655"/>
      <c r="BF21" s="656"/>
      <c r="BG21" s="639" t="s">
        <v>122</v>
      </c>
      <c r="BH21" s="640"/>
      <c r="BI21" s="640"/>
      <c r="BJ21" s="640"/>
      <c r="BK21" s="640"/>
      <c r="BL21" s="640"/>
      <c r="BM21" s="640"/>
      <c r="BN21" s="641"/>
      <c r="BO21" s="642" t="s">
        <v>122</v>
      </c>
      <c r="BP21" s="642"/>
      <c r="BQ21" s="642"/>
      <c r="BR21" s="642"/>
      <c r="BS21" s="643" t="s">
        <v>122</v>
      </c>
      <c r="BT21" s="643"/>
      <c r="BU21" s="643"/>
      <c r="BV21" s="643"/>
      <c r="BW21" s="643"/>
      <c r="BX21" s="643"/>
      <c r="BY21" s="643"/>
      <c r="BZ21" s="643"/>
      <c r="CA21" s="643"/>
      <c r="CB21" s="647"/>
      <c r="CD21" s="660"/>
      <c r="CE21" s="661"/>
      <c r="CF21" s="661"/>
      <c r="CG21" s="661"/>
      <c r="CH21" s="661"/>
      <c r="CI21" s="661"/>
      <c r="CJ21" s="661"/>
      <c r="CK21" s="661"/>
      <c r="CL21" s="661"/>
      <c r="CM21" s="661"/>
      <c r="CN21" s="661"/>
      <c r="CO21" s="661"/>
      <c r="CP21" s="661"/>
      <c r="CQ21" s="662"/>
      <c r="CR21" s="663"/>
      <c r="CS21" s="658"/>
      <c r="CT21" s="658"/>
      <c r="CU21" s="658"/>
      <c r="CV21" s="658"/>
      <c r="CW21" s="658"/>
      <c r="CX21" s="658"/>
      <c r="CY21" s="664"/>
      <c r="CZ21" s="665"/>
      <c r="DA21" s="665"/>
      <c r="DB21" s="665"/>
      <c r="DC21" s="665"/>
      <c r="DD21" s="657"/>
      <c r="DE21" s="658"/>
      <c r="DF21" s="658"/>
      <c r="DG21" s="658"/>
      <c r="DH21" s="658"/>
      <c r="DI21" s="658"/>
      <c r="DJ21" s="658"/>
      <c r="DK21" s="658"/>
      <c r="DL21" s="658"/>
      <c r="DM21" s="658"/>
      <c r="DN21" s="658"/>
      <c r="DO21" s="658"/>
      <c r="DP21" s="664"/>
      <c r="DQ21" s="657"/>
      <c r="DR21" s="658"/>
      <c r="DS21" s="658"/>
      <c r="DT21" s="658"/>
      <c r="DU21" s="658"/>
      <c r="DV21" s="658"/>
      <c r="DW21" s="658"/>
      <c r="DX21" s="658"/>
      <c r="DY21" s="658"/>
      <c r="DZ21" s="658"/>
      <c r="EA21" s="658"/>
      <c r="EB21" s="658"/>
      <c r="EC21" s="659"/>
    </row>
    <row r="22" spans="2:133" ht="11.25" customHeight="1" x14ac:dyDescent="0.2">
      <c r="B22" s="636" t="s">
        <v>267</v>
      </c>
      <c r="C22" s="637"/>
      <c r="D22" s="637"/>
      <c r="E22" s="637"/>
      <c r="F22" s="637"/>
      <c r="G22" s="637"/>
      <c r="H22" s="637"/>
      <c r="I22" s="637"/>
      <c r="J22" s="637"/>
      <c r="K22" s="637"/>
      <c r="L22" s="637"/>
      <c r="M22" s="637"/>
      <c r="N22" s="637"/>
      <c r="O22" s="637"/>
      <c r="P22" s="637"/>
      <c r="Q22" s="638"/>
      <c r="R22" s="639">
        <v>2537115</v>
      </c>
      <c r="S22" s="640"/>
      <c r="T22" s="640"/>
      <c r="U22" s="640"/>
      <c r="V22" s="640"/>
      <c r="W22" s="640"/>
      <c r="X22" s="640"/>
      <c r="Y22" s="641"/>
      <c r="Z22" s="642">
        <v>17.399999999999999</v>
      </c>
      <c r="AA22" s="642"/>
      <c r="AB22" s="642"/>
      <c r="AC22" s="642"/>
      <c r="AD22" s="643">
        <v>2537115</v>
      </c>
      <c r="AE22" s="643"/>
      <c r="AF22" s="643"/>
      <c r="AG22" s="643"/>
      <c r="AH22" s="643"/>
      <c r="AI22" s="643"/>
      <c r="AJ22" s="643"/>
      <c r="AK22" s="643"/>
      <c r="AL22" s="644">
        <v>41.5</v>
      </c>
      <c r="AM22" s="645"/>
      <c r="AN22" s="645"/>
      <c r="AO22" s="646"/>
      <c r="AP22" s="636" t="s">
        <v>268</v>
      </c>
      <c r="AQ22" s="655"/>
      <c r="AR22" s="655"/>
      <c r="AS22" s="655"/>
      <c r="AT22" s="655"/>
      <c r="AU22" s="655"/>
      <c r="AV22" s="655"/>
      <c r="AW22" s="655"/>
      <c r="AX22" s="655"/>
      <c r="AY22" s="655"/>
      <c r="AZ22" s="655"/>
      <c r="BA22" s="655"/>
      <c r="BB22" s="655"/>
      <c r="BC22" s="655"/>
      <c r="BD22" s="655"/>
      <c r="BE22" s="655"/>
      <c r="BF22" s="656"/>
      <c r="BG22" s="639" t="s">
        <v>122</v>
      </c>
      <c r="BH22" s="640"/>
      <c r="BI22" s="640"/>
      <c r="BJ22" s="640"/>
      <c r="BK22" s="640"/>
      <c r="BL22" s="640"/>
      <c r="BM22" s="640"/>
      <c r="BN22" s="641"/>
      <c r="BO22" s="642" t="s">
        <v>122</v>
      </c>
      <c r="BP22" s="642"/>
      <c r="BQ22" s="642"/>
      <c r="BR22" s="642"/>
      <c r="BS22" s="643" t="s">
        <v>122</v>
      </c>
      <c r="BT22" s="643"/>
      <c r="BU22" s="643"/>
      <c r="BV22" s="643"/>
      <c r="BW22" s="643"/>
      <c r="BX22" s="643"/>
      <c r="BY22" s="643"/>
      <c r="BZ22" s="643"/>
      <c r="CA22" s="643"/>
      <c r="CB22" s="647"/>
      <c r="CD22" s="621" t="s">
        <v>269</v>
      </c>
      <c r="CE22" s="622"/>
      <c r="CF22" s="622"/>
      <c r="CG22" s="622"/>
      <c r="CH22" s="622"/>
      <c r="CI22" s="622"/>
      <c r="CJ22" s="622"/>
      <c r="CK22" s="622"/>
      <c r="CL22" s="622"/>
      <c r="CM22" s="622"/>
      <c r="CN22" s="622"/>
      <c r="CO22" s="622"/>
      <c r="CP22" s="622"/>
      <c r="CQ22" s="622"/>
      <c r="CR22" s="622"/>
      <c r="CS22" s="622"/>
      <c r="CT22" s="622"/>
      <c r="CU22" s="622"/>
      <c r="CV22" s="622"/>
      <c r="CW22" s="622"/>
      <c r="CX22" s="622"/>
      <c r="CY22" s="622"/>
      <c r="CZ22" s="622"/>
      <c r="DA22" s="622"/>
      <c r="DB22" s="622"/>
      <c r="DC22" s="622"/>
      <c r="DD22" s="622"/>
      <c r="DE22" s="622"/>
      <c r="DF22" s="622"/>
      <c r="DG22" s="622"/>
      <c r="DH22" s="622"/>
      <c r="DI22" s="622"/>
      <c r="DJ22" s="622"/>
      <c r="DK22" s="622"/>
      <c r="DL22" s="622"/>
      <c r="DM22" s="622"/>
      <c r="DN22" s="622"/>
      <c r="DO22" s="622"/>
      <c r="DP22" s="622"/>
      <c r="DQ22" s="622"/>
      <c r="DR22" s="622"/>
      <c r="DS22" s="622"/>
      <c r="DT22" s="622"/>
      <c r="DU22" s="622"/>
      <c r="DV22" s="622"/>
      <c r="DW22" s="622"/>
      <c r="DX22" s="622"/>
      <c r="DY22" s="622"/>
      <c r="DZ22" s="622"/>
      <c r="EA22" s="622"/>
      <c r="EB22" s="622"/>
      <c r="EC22" s="623"/>
    </row>
    <row r="23" spans="2:133" ht="11.25" customHeight="1" x14ac:dyDescent="0.2">
      <c r="B23" s="636" t="s">
        <v>270</v>
      </c>
      <c r="C23" s="637"/>
      <c r="D23" s="637"/>
      <c r="E23" s="637"/>
      <c r="F23" s="637"/>
      <c r="G23" s="637"/>
      <c r="H23" s="637"/>
      <c r="I23" s="637"/>
      <c r="J23" s="637"/>
      <c r="K23" s="637"/>
      <c r="L23" s="637"/>
      <c r="M23" s="637"/>
      <c r="N23" s="637"/>
      <c r="O23" s="637"/>
      <c r="P23" s="637"/>
      <c r="Q23" s="638"/>
      <c r="R23" s="639">
        <v>308710</v>
      </c>
      <c r="S23" s="640"/>
      <c r="T23" s="640"/>
      <c r="U23" s="640"/>
      <c r="V23" s="640"/>
      <c r="W23" s="640"/>
      <c r="X23" s="640"/>
      <c r="Y23" s="641"/>
      <c r="Z23" s="642">
        <v>2.1</v>
      </c>
      <c r="AA23" s="642"/>
      <c r="AB23" s="642"/>
      <c r="AC23" s="642"/>
      <c r="AD23" s="643" t="s">
        <v>122</v>
      </c>
      <c r="AE23" s="643"/>
      <c r="AF23" s="643"/>
      <c r="AG23" s="643"/>
      <c r="AH23" s="643"/>
      <c r="AI23" s="643"/>
      <c r="AJ23" s="643"/>
      <c r="AK23" s="643"/>
      <c r="AL23" s="644" t="s">
        <v>122</v>
      </c>
      <c r="AM23" s="645"/>
      <c r="AN23" s="645"/>
      <c r="AO23" s="646"/>
      <c r="AP23" s="636" t="s">
        <v>271</v>
      </c>
      <c r="AQ23" s="655"/>
      <c r="AR23" s="655"/>
      <c r="AS23" s="655"/>
      <c r="AT23" s="655"/>
      <c r="AU23" s="655"/>
      <c r="AV23" s="655"/>
      <c r="AW23" s="655"/>
      <c r="AX23" s="655"/>
      <c r="AY23" s="655"/>
      <c r="AZ23" s="655"/>
      <c r="BA23" s="655"/>
      <c r="BB23" s="655"/>
      <c r="BC23" s="655"/>
      <c r="BD23" s="655"/>
      <c r="BE23" s="655"/>
      <c r="BF23" s="656"/>
      <c r="BG23" s="639" t="s">
        <v>122</v>
      </c>
      <c r="BH23" s="640"/>
      <c r="BI23" s="640"/>
      <c r="BJ23" s="640"/>
      <c r="BK23" s="640"/>
      <c r="BL23" s="640"/>
      <c r="BM23" s="640"/>
      <c r="BN23" s="641"/>
      <c r="BO23" s="642" t="s">
        <v>122</v>
      </c>
      <c r="BP23" s="642"/>
      <c r="BQ23" s="642"/>
      <c r="BR23" s="642"/>
      <c r="BS23" s="643" t="s">
        <v>122</v>
      </c>
      <c r="BT23" s="643"/>
      <c r="BU23" s="643"/>
      <c r="BV23" s="643"/>
      <c r="BW23" s="643"/>
      <c r="BX23" s="643"/>
      <c r="BY23" s="643"/>
      <c r="BZ23" s="643"/>
      <c r="CA23" s="643"/>
      <c r="CB23" s="647"/>
      <c r="CD23" s="621" t="s">
        <v>211</v>
      </c>
      <c r="CE23" s="622"/>
      <c r="CF23" s="622"/>
      <c r="CG23" s="622"/>
      <c r="CH23" s="622"/>
      <c r="CI23" s="622"/>
      <c r="CJ23" s="622"/>
      <c r="CK23" s="622"/>
      <c r="CL23" s="622"/>
      <c r="CM23" s="622"/>
      <c r="CN23" s="622"/>
      <c r="CO23" s="622"/>
      <c r="CP23" s="622"/>
      <c r="CQ23" s="623"/>
      <c r="CR23" s="621" t="s">
        <v>272</v>
      </c>
      <c r="CS23" s="622"/>
      <c r="CT23" s="622"/>
      <c r="CU23" s="622"/>
      <c r="CV23" s="622"/>
      <c r="CW23" s="622"/>
      <c r="CX23" s="622"/>
      <c r="CY23" s="623"/>
      <c r="CZ23" s="621" t="s">
        <v>273</v>
      </c>
      <c r="DA23" s="622"/>
      <c r="DB23" s="622"/>
      <c r="DC23" s="623"/>
      <c r="DD23" s="621" t="s">
        <v>274</v>
      </c>
      <c r="DE23" s="622"/>
      <c r="DF23" s="622"/>
      <c r="DG23" s="622"/>
      <c r="DH23" s="622"/>
      <c r="DI23" s="622"/>
      <c r="DJ23" s="622"/>
      <c r="DK23" s="623"/>
      <c r="DL23" s="666" t="s">
        <v>275</v>
      </c>
      <c r="DM23" s="667"/>
      <c r="DN23" s="667"/>
      <c r="DO23" s="667"/>
      <c r="DP23" s="667"/>
      <c r="DQ23" s="667"/>
      <c r="DR23" s="667"/>
      <c r="DS23" s="667"/>
      <c r="DT23" s="667"/>
      <c r="DU23" s="667"/>
      <c r="DV23" s="668"/>
      <c r="DW23" s="621" t="s">
        <v>276</v>
      </c>
      <c r="DX23" s="622"/>
      <c r="DY23" s="622"/>
      <c r="DZ23" s="622"/>
      <c r="EA23" s="622"/>
      <c r="EB23" s="622"/>
      <c r="EC23" s="623"/>
    </row>
    <row r="24" spans="2:133" ht="11.25" customHeight="1" x14ac:dyDescent="0.2">
      <c r="B24" s="636" t="s">
        <v>277</v>
      </c>
      <c r="C24" s="637"/>
      <c r="D24" s="637"/>
      <c r="E24" s="637"/>
      <c r="F24" s="637"/>
      <c r="G24" s="637"/>
      <c r="H24" s="637"/>
      <c r="I24" s="637"/>
      <c r="J24" s="637"/>
      <c r="K24" s="637"/>
      <c r="L24" s="637"/>
      <c r="M24" s="637"/>
      <c r="N24" s="637"/>
      <c r="O24" s="637"/>
      <c r="P24" s="637"/>
      <c r="Q24" s="638"/>
      <c r="R24" s="639" t="s">
        <v>122</v>
      </c>
      <c r="S24" s="640"/>
      <c r="T24" s="640"/>
      <c r="U24" s="640"/>
      <c r="V24" s="640"/>
      <c r="W24" s="640"/>
      <c r="X24" s="640"/>
      <c r="Y24" s="641"/>
      <c r="Z24" s="642" t="s">
        <v>122</v>
      </c>
      <c r="AA24" s="642"/>
      <c r="AB24" s="642"/>
      <c r="AC24" s="642"/>
      <c r="AD24" s="643" t="s">
        <v>122</v>
      </c>
      <c r="AE24" s="643"/>
      <c r="AF24" s="643"/>
      <c r="AG24" s="643"/>
      <c r="AH24" s="643"/>
      <c r="AI24" s="643"/>
      <c r="AJ24" s="643"/>
      <c r="AK24" s="643"/>
      <c r="AL24" s="644" t="s">
        <v>122</v>
      </c>
      <c r="AM24" s="645"/>
      <c r="AN24" s="645"/>
      <c r="AO24" s="646"/>
      <c r="AP24" s="636" t="s">
        <v>278</v>
      </c>
      <c r="AQ24" s="655"/>
      <c r="AR24" s="655"/>
      <c r="AS24" s="655"/>
      <c r="AT24" s="655"/>
      <c r="AU24" s="655"/>
      <c r="AV24" s="655"/>
      <c r="AW24" s="655"/>
      <c r="AX24" s="655"/>
      <c r="AY24" s="655"/>
      <c r="AZ24" s="655"/>
      <c r="BA24" s="655"/>
      <c r="BB24" s="655"/>
      <c r="BC24" s="655"/>
      <c r="BD24" s="655"/>
      <c r="BE24" s="655"/>
      <c r="BF24" s="656"/>
      <c r="BG24" s="639" t="s">
        <v>122</v>
      </c>
      <c r="BH24" s="640"/>
      <c r="BI24" s="640"/>
      <c r="BJ24" s="640"/>
      <c r="BK24" s="640"/>
      <c r="BL24" s="640"/>
      <c r="BM24" s="640"/>
      <c r="BN24" s="641"/>
      <c r="BO24" s="642" t="s">
        <v>122</v>
      </c>
      <c r="BP24" s="642"/>
      <c r="BQ24" s="642"/>
      <c r="BR24" s="642"/>
      <c r="BS24" s="643" t="s">
        <v>122</v>
      </c>
      <c r="BT24" s="643"/>
      <c r="BU24" s="643"/>
      <c r="BV24" s="643"/>
      <c r="BW24" s="643"/>
      <c r="BX24" s="643"/>
      <c r="BY24" s="643"/>
      <c r="BZ24" s="643"/>
      <c r="CA24" s="643"/>
      <c r="CB24" s="647"/>
      <c r="CD24" s="625" t="s">
        <v>279</v>
      </c>
      <c r="CE24" s="626"/>
      <c r="CF24" s="626"/>
      <c r="CG24" s="626"/>
      <c r="CH24" s="626"/>
      <c r="CI24" s="626"/>
      <c r="CJ24" s="626"/>
      <c r="CK24" s="626"/>
      <c r="CL24" s="626"/>
      <c r="CM24" s="626"/>
      <c r="CN24" s="626"/>
      <c r="CO24" s="626"/>
      <c r="CP24" s="626"/>
      <c r="CQ24" s="627"/>
      <c r="CR24" s="628">
        <v>4910884</v>
      </c>
      <c r="CS24" s="629"/>
      <c r="CT24" s="629"/>
      <c r="CU24" s="629"/>
      <c r="CV24" s="629"/>
      <c r="CW24" s="629"/>
      <c r="CX24" s="629"/>
      <c r="CY24" s="630"/>
      <c r="CZ24" s="633">
        <v>35.6</v>
      </c>
      <c r="DA24" s="634"/>
      <c r="DB24" s="634"/>
      <c r="DC24" s="650"/>
      <c r="DD24" s="669">
        <v>3542860</v>
      </c>
      <c r="DE24" s="629"/>
      <c r="DF24" s="629"/>
      <c r="DG24" s="629"/>
      <c r="DH24" s="629"/>
      <c r="DI24" s="629"/>
      <c r="DJ24" s="629"/>
      <c r="DK24" s="630"/>
      <c r="DL24" s="669">
        <v>3243443</v>
      </c>
      <c r="DM24" s="629"/>
      <c r="DN24" s="629"/>
      <c r="DO24" s="629"/>
      <c r="DP24" s="629"/>
      <c r="DQ24" s="629"/>
      <c r="DR24" s="629"/>
      <c r="DS24" s="629"/>
      <c r="DT24" s="629"/>
      <c r="DU24" s="629"/>
      <c r="DV24" s="630"/>
      <c r="DW24" s="633">
        <v>53</v>
      </c>
      <c r="DX24" s="634"/>
      <c r="DY24" s="634"/>
      <c r="DZ24" s="634"/>
      <c r="EA24" s="634"/>
      <c r="EB24" s="634"/>
      <c r="EC24" s="635"/>
    </row>
    <row r="25" spans="2:133" ht="11.25" customHeight="1" x14ac:dyDescent="0.2">
      <c r="B25" s="636" t="s">
        <v>280</v>
      </c>
      <c r="C25" s="637"/>
      <c r="D25" s="637"/>
      <c r="E25" s="637"/>
      <c r="F25" s="637"/>
      <c r="G25" s="637"/>
      <c r="H25" s="637"/>
      <c r="I25" s="637"/>
      <c r="J25" s="637"/>
      <c r="K25" s="637"/>
      <c r="L25" s="637"/>
      <c r="M25" s="637"/>
      <c r="N25" s="637"/>
      <c r="O25" s="637"/>
      <c r="P25" s="637"/>
      <c r="Q25" s="638"/>
      <c r="R25" s="639">
        <v>6384645</v>
      </c>
      <c r="S25" s="640"/>
      <c r="T25" s="640"/>
      <c r="U25" s="640"/>
      <c r="V25" s="640"/>
      <c r="W25" s="640"/>
      <c r="X25" s="640"/>
      <c r="Y25" s="641"/>
      <c r="Z25" s="642">
        <v>43.9</v>
      </c>
      <c r="AA25" s="642"/>
      <c r="AB25" s="642"/>
      <c r="AC25" s="642"/>
      <c r="AD25" s="643">
        <v>6075935</v>
      </c>
      <c r="AE25" s="643"/>
      <c r="AF25" s="643"/>
      <c r="AG25" s="643"/>
      <c r="AH25" s="643"/>
      <c r="AI25" s="643"/>
      <c r="AJ25" s="643"/>
      <c r="AK25" s="643"/>
      <c r="AL25" s="644">
        <v>99.3</v>
      </c>
      <c r="AM25" s="645"/>
      <c r="AN25" s="645"/>
      <c r="AO25" s="646"/>
      <c r="AP25" s="636" t="s">
        <v>281</v>
      </c>
      <c r="AQ25" s="655"/>
      <c r="AR25" s="655"/>
      <c r="AS25" s="655"/>
      <c r="AT25" s="655"/>
      <c r="AU25" s="655"/>
      <c r="AV25" s="655"/>
      <c r="AW25" s="655"/>
      <c r="AX25" s="655"/>
      <c r="AY25" s="655"/>
      <c r="AZ25" s="655"/>
      <c r="BA25" s="655"/>
      <c r="BB25" s="655"/>
      <c r="BC25" s="655"/>
      <c r="BD25" s="655"/>
      <c r="BE25" s="655"/>
      <c r="BF25" s="656"/>
      <c r="BG25" s="639" t="s">
        <v>122</v>
      </c>
      <c r="BH25" s="640"/>
      <c r="BI25" s="640"/>
      <c r="BJ25" s="640"/>
      <c r="BK25" s="640"/>
      <c r="BL25" s="640"/>
      <c r="BM25" s="640"/>
      <c r="BN25" s="641"/>
      <c r="BO25" s="642" t="s">
        <v>122</v>
      </c>
      <c r="BP25" s="642"/>
      <c r="BQ25" s="642"/>
      <c r="BR25" s="642"/>
      <c r="BS25" s="643" t="s">
        <v>122</v>
      </c>
      <c r="BT25" s="643"/>
      <c r="BU25" s="643"/>
      <c r="BV25" s="643"/>
      <c r="BW25" s="643"/>
      <c r="BX25" s="643"/>
      <c r="BY25" s="643"/>
      <c r="BZ25" s="643"/>
      <c r="CA25" s="643"/>
      <c r="CB25" s="647"/>
      <c r="CD25" s="636" t="s">
        <v>282</v>
      </c>
      <c r="CE25" s="637"/>
      <c r="CF25" s="637"/>
      <c r="CG25" s="637"/>
      <c r="CH25" s="637"/>
      <c r="CI25" s="637"/>
      <c r="CJ25" s="637"/>
      <c r="CK25" s="637"/>
      <c r="CL25" s="637"/>
      <c r="CM25" s="637"/>
      <c r="CN25" s="637"/>
      <c r="CO25" s="637"/>
      <c r="CP25" s="637"/>
      <c r="CQ25" s="638"/>
      <c r="CR25" s="639">
        <v>1870324</v>
      </c>
      <c r="CS25" s="672"/>
      <c r="CT25" s="672"/>
      <c r="CU25" s="672"/>
      <c r="CV25" s="672"/>
      <c r="CW25" s="672"/>
      <c r="CX25" s="672"/>
      <c r="CY25" s="673"/>
      <c r="CZ25" s="644">
        <v>13.6</v>
      </c>
      <c r="DA25" s="670"/>
      <c r="DB25" s="670"/>
      <c r="DC25" s="674"/>
      <c r="DD25" s="648">
        <v>1732068</v>
      </c>
      <c r="DE25" s="672"/>
      <c r="DF25" s="672"/>
      <c r="DG25" s="672"/>
      <c r="DH25" s="672"/>
      <c r="DI25" s="672"/>
      <c r="DJ25" s="672"/>
      <c r="DK25" s="673"/>
      <c r="DL25" s="648">
        <v>1691965</v>
      </c>
      <c r="DM25" s="672"/>
      <c r="DN25" s="672"/>
      <c r="DO25" s="672"/>
      <c r="DP25" s="672"/>
      <c r="DQ25" s="672"/>
      <c r="DR25" s="672"/>
      <c r="DS25" s="672"/>
      <c r="DT25" s="672"/>
      <c r="DU25" s="672"/>
      <c r="DV25" s="673"/>
      <c r="DW25" s="644">
        <v>27.7</v>
      </c>
      <c r="DX25" s="670"/>
      <c r="DY25" s="670"/>
      <c r="DZ25" s="670"/>
      <c r="EA25" s="670"/>
      <c r="EB25" s="670"/>
      <c r="EC25" s="671"/>
    </row>
    <row r="26" spans="2:133" ht="11.25" customHeight="1" x14ac:dyDescent="0.2">
      <c r="B26" s="636" t="s">
        <v>283</v>
      </c>
      <c r="C26" s="637"/>
      <c r="D26" s="637"/>
      <c r="E26" s="637"/>
      <c r="F26" s="637"/>
      <c r="G26" s="637"/>
      <c r="H26" s="637"/>
      <c r="I26" s="637"/>
      <c r="J26" s="637"/>
      <c r="K26" s="637"/>
      <c r="L26" s="637"/>
      <c r="M26" s="637"/>
      <c r="N26" s="637"/>
      <c r="O26" s="637"/>
      <c r="P26" s="637"/>
      <c r="Q26" s="638"/>
      <c r="R26" s="639">
        <v>1417</v>
      </c>
      <c r="S26" s="640"/>
      <c r="T26" s="640"/>
      <c r="U26" s="640"/>
      <c r="V26" s="640"/>
      <c r="W26" s="640"/>
      <c r="X26" s="640"/>
      <c r="Y26" s="641"/>
      <c r="Z26" s="642">
        <v>0</v>
      </c>
      <c r="AA26" s="642"/>
      <c r="AB26" s="642"/>
      <c r="AC26" s="642"/>
      <c r="AD26" s="643">
        <v>1417</v>
      </c>
      <c r="AE26" s="643"/>
      <c r="AF26" s="643"/>
      <c r="AG26" s="643"/>
      <c r="AH26" s="643"/>
      <c r="AI26" s="643"/>
      <c r="AJ26" s="643"/>
      <c r="AK26" s="643"/>
      <c r="AL26" s="644">
        <v>0</v>
      </c>
      <c r="AM26" s="645"/>
      <c r="AN26" s="645"/>
      <c r="AO26" s="646"/>
      <c r="AP26" s="636" t="s">
        <v>284</v>
      </c>
      <c r="AQ26" s="655"/>
      <c r="AR26" s="655"/>
      <c r="AS26" s="655"/>
      <c r="AT26" s="655"/>
      <c r="AU26" s="655"/>
      <c r="AV26" s="655"/>
      <c r="AW26" s="655"/>
      <c r="AX26" s="655"/>
      <c r="AY26" s="655"/>
      <c r="AZ26" s="655"/>
      <c r="BA26" s="655"/>
      <c r="BB26" s="655"/>
      <c r="BC26" s="655"/>
      <c r="BD26" s="655"/>
      <c r="BE26" s="655"/>
      <c r="BF26" s="656"/>
      <c r="BG26" s="639" t="s">
        <v>122</v>
      </c>
      <c r="BH26" s="640"/>
      <c r="BI26" s="640"/>
      <c r="BJ26" s="640"/>
      <c r="BK26" s="640"/>
      <c r="BL26" s="640"/>
      <c r="BM26" s="640"/>
      <c r="BN26" s="641"/>
      <c r="BO26" s="642" t="s">
        <v>122</v>
      </c>
      <c r="BP26" s="642"/>
      <c r="BQ26" s="642"/>
      <c r="BR26" s="642"/>
      <c r="BS26" s="643" t="s">
        <v>122</v>
      </c>
      <c r="BT26" s="643"/>
      <c r="BU26" s="643"/>
      <c r="BV26" s="643"/>
      <c r="BW26" s="643"/>
      <c r="BX26" s="643"/>
      <c r="BY26" s="643"/>
      <c r="BZ26" s="643"/>
      <c r="CA26" s="643"/>
      <c r="CB26" s="647"/>
      <c r="CD26" s="636" t="s">
        <v>285</v>
      </c>
      <c r="CE26" s="637"/>
      <c r="CF26" s="637"/>
      <c r="CG26" s="637"/>
      <c r="CH26" s="637"/>
      <c r="CI26" s="637"/>
      <c r="CJ26" s="637"/>
      <c r="CK26" s="637"/>
      <c r="CL26" s="637"/>
      <c r="CM26" s="637"/>
      <c r="CN26" s="637"/>
      <c r="CO26" s="637"/>
      <c r="CP26" s="637"/>
      <c r="CQ26" s="638"/>
      <c r="CR26" s="639">
        <v>908734</v>
      </c>
      <c r="CS26" s="640"/>
      <c r="CT26" s="640"/>
      <c r="CU26" s="640"/>
      <c r="CV26" s="640"/>
      <c r="CW26" s="640"/>
      <c r="CX26" s="640"/>
      <c r="CY26" s="641"/>
      <c r="CZ26" s="644">
        <v>6.6</v>
      </c>
      <c r="DA26" s="670"/>
      <c r="DB26" s="670"/>
      <c r="DC26" s="674"/>
      <c r="DD26" s="648">
        <v>846880</v>
      </c>
      <c r="DE26" s="640"/>
      <c r="DF26" s="640"/>
      <c r="DG26" s="640"/>
      <c r="DH26" s="640"/>
      <c r="DI26" s="640"/>
      <c r="DJ26" s="640"/>
      <c r="DK26" s="641"/>
      <c r="DL26" s="648" t="s">
        <v>122</v>
      </c>
      <c r="DM26" s="640"/>
      <c r="DN26" s="640"/>
      <c r="DO26" s="640"/>
      <c r="DP26" s="640"/>
      <c r="DQ26" s="640"/>
      <c r="DR26" s="640"/>
      <c r="DS26" s="640"/>
      <c r="DT26" s="640"/>
      <c r="DU26" s="640"/>
      <c r="DV26" s="641"/>
      <c r="DW26" s="644" t="s">
        <v>122</v>
      </c>
      <c r="DX26" s="670"/>
      <c r="DY26" s="670"/>
      <c r="DZ26" s="670"/>
      <c r="EA26" s="670"/>
      <c r="EB26" s="670"/>
      <c r="EC26" s="671"/>
    </row>
    <row r="27" spans="2:133" ht="11.25" customHeight="1" x14ac:dyDescent="0.2">
      <c r="B27" s="636" t="s">
        <v>286</v>
      </c>
      <c r="C27" s="637"/>
      <c r="D27" s="637"/>
      <c r="E27" s="637"/>
      <c r="F27" s="637"/>
      <c r="G27" s="637"/>
      <c r="H27" s="637"/>
      <c r="I27" s="637"/>
      <c r="J27" s="637"/>
      <c r="K27" s="637"/>
      <c r="L27" s="637"/>
      <c r="M27" s="637"/>
      <c r="N27" s="637"/>
      <c r="O27" s="637"/>
      <c r="P27" s="637"/>
      <c r="Q27" s="638"/>
      <c r="R27" s="639">
        <v>6284</v>
      </c>
      <c r="S27" s="640"/>
      <c r="T27" s="640"/>
      <c r="U27" s="640"/>
      <c r="V27" s="640"/>
      <c r="W27" s="640"/>
      <c r="X27" s="640"/>
      <c r="Y27" s="641"/>
      <c r="Z27" s="642">
        <v>0</v>
      </c>
      <c r="AA27" s="642"/>
      <c r="AB27" s="642"/>
      <c r="AC27" s="642"/>
      <c r="AD27" s="643" t="s">
        <v>122</v>
      </c>
      <c r="AE27" s="643"/>
      <c r="AF27" s="643"/>
      <c r="AG27" s="643"/>
      <c r="AH27" s="643"/>
      <c r="AI27" s="643"/>
      <c r="AJ27" s="643"/>
      <c r="AK27" s="643"/>
      <c r="AL27" s="644" t="s">
        <v>122</v>
      </c>
      <c r="AM27" s="645"/>
      <c r="AN27" s="645"/>
      <c r="AO27" s="646"/>
      <c r="AP27" s="636" t="s">
        <v>287</v>
      </c>
      <c r="AQ27" s="637"/>
      <c r="AR27" s="637"/>
      <c r="AS27" s="637"/>
      <c r="AT27" s="637"/>
      <c r="AU27" s="637"/>
      <c r="AV27" s="637"/>
      <c r="AW27" s="637"/>
      <c r="AX27" s="637"/>
      <c r="AY27" s="637"/>
      <c r="AZ27" s="637"/>
      <c r="BA27" s="637"/>
      <c r="BB27" s="637"/>
      <c r="BC27" s="637"/>
      <c r="BD27" s="637"/>
      <c r="BE27" s="637"/>
      <c r="BF27" s="638"/>
      <c r="BG27" s="639">
        <v>2707042</v>
      </c>
      <c r="BH27" s="640"/>
      <c r="BI27" s="640"/>
      <c r="BJ27" s="640"/>
      <c r="BK27" s="640"/>
      <c r="BL27" s="640"/>
      <c r="BM27" s="640"/>
      <c r="BN27" s="641"/>
      <c r="BO27" s="642">
        <v>100</v>
      </c>
      <c r="BP27" s="642"/>
      <c r="BQ27" s="642"/>
      <c r="BR27" s="642"/>
      <c r="BS27" s="643" t="s">
        <v>122</v>
      </c>
      <c r="BT27" s="643"/>
      <c r="BU27" s="643"/>
      <c r="BV27" s="643"/>
      <c r="BW27" s="643"/>
      <c r="BX27" s="643"/>
      <c r="BY27" s="643"/>
      <c r="BZ27" s="643"/>
      <c r="CA27" s="643"/>
      <c r="CB27" s="647"/>
      <c r="CD27" s="636" t="s">
        <v>288</v>
      </c>
      <c r="CE27" s="637"/>
      <c r="CF27" s="637"/>
      <c r="CG27" s="637"/>
      <c r="CH27" s="637"/>
      <c r="CI27" s="637"/>
      <c r="CJ27" s="637"/>
      <c r="CK27" s="637"/>
      <c r="CL27" s="637"/>
      <c r="CM27" s="637"/>
      <c r="CN27" s="637"/>
      <c r="CO27" s="637"/>
      <c r="CP27" s="637"/>
      <c r="CQ27" s="638"/>
      <c r="CR27" s="639">
        <v>1963431</v>
      </c>
      <c r="CS27" s="672"/>
      <c r="CT27" s="672"/>
      <c r="CU27" s="672"/>
      <c r="CV27" s="672"/>
      <c r="CW27" s="672"/>
      <c r="CX27" s="672"/>
      <c r="CY27" s="673"/>
      <c r="CZ27" s="644">
        <v>14.2</v>
      </c>
      <c r="DA27" s="670"/>
      <c r="DB27" s="670"/>
      <c r="DC27" s="674"/>
      <c r="DD27" s="648">
        <v>759453</v>
      </c>
      <c r="DE27" s="672"/>
      <c r="DF27" s="672"/>
      <c r="DG27" s="672"/>
      <c r="DH27" s="672"/>
      <c r="DI27" s="672"/>
      <c r="DJ27" s="672"/>
      <c r="DK27" s="673"/>
      <c r="DL27" s="648">
        <v>500139</v>
      </c>
      <c r="DM27" s="672"/>
      <c r="DN27" s="672"/>
      <c r="DO27" s="672"/>
      <c r="DP27" s="672"/>
      <c r="DQ27" s="672"/>
      <c r="DR27" s="672"/>
      <c r="DS27" s="672"/>
      <c r="DT27" s="672"/>
      <c r="DU27" s="672"/>
      <c r="DV27" s="673"/>
      <c r="DW27" s="644">
        <v>8.1999999999999993</v>
      </c>
      <c r="DX27" s="670"/>
      <c r="DY27" s="670"/>
      <c r="DZ27" s="670"/>
      <c r="EA27" s="670"/>
      <c r="EB27" s="670"/>
      <c r="EC27" s="671"/>
    </row>
    <row r="28" spans="2:133" ht="11.25" customHeight="1" x14ac:dyDescent="0.2">
      <c r="B28" s="636" t="s">
        <v>289</v>
      </c>
      <c r="C28" s="637"/>
      <c r="D28" s="637"/>
      <c r="E28" s="637"/>
      <c r="F28" s="637"/>
      <c r="G28" s="637"/>
      <c r="H28" s="637"/>
      <c r="I28" s="637"/>
      <c r="J28" s="637"/>
      <c r="K28" s="637"/>
      <c r="L28" s="637"/>
      <c r="M28" s="637"/>
      <c r="N28" s="637"/>
      <c r="O28" s="637"/>
      <c r="P28" s="637"/>
      <c r="Q28" s="638"/>
      <c r="R28" s="639">
        <v>60795</v>
      </c>
      <c r="S28" s="640"/>
      <c r="T28" s="640"/>
      <c r="U28" s="640"/>
      <c r="V28" s="640"/>
      <c r="W28" s="640"/>
      <c r="X28" s="640"/>
      <c r="Y28" s="641"/>
      <c r="Z28" s="642">
        <v>0.4</v>
      </c>
      <c r="AA28" s="642"/>
      <c r="AB28" s="642"/>
      <c r="AC28" s="642"/>
      <c r="AD28" s="643">
        <v>13060</v>
      </c>
      <c r="AE28" s="643"/>
      <c r="AF28" s="643"/>
      <c r="AG28" s="643"/>
      <c r="AH28" s="643"/>
      <c r="AI28" s="643"/>
      <c r="AJ28" s="643"/>
      <c r="AK28" s="643"/>
      <c r="AL28" s="644">
        <v>0.2</v>
      </c>
      <c r="AM28" s="645"/>
      <c r="AN28" s="645"/>
      <c r="AO28" s="646"/>
      <c r="AP28" s="636"/>
      <c r="AQ28" s="637"/>
      <c r="AR28" s="637"/>
      <c r="AS28" s="637"/>
      <c r="AT28" s="637"/>
      <c r="AU28" s="637"/>
      <c r="AV28" s="637"/>
      <c r="AW28" s="637"/>
      <c r="AX28" s="637"/>
      <c r="AY28" s="637"/>
      <c r="AZ28" s="637"/>
      <c r="BA28" s="637"/>
      <c r="BB28" s="637"/>
      <c r="BC28" s="637"/>
      <c r="BD28" s="637"/>
      <c r="BE28" s="637"/>
      <c r="BF28" s="638"/>
      <c r="BG28" s="639"/>
      <c r="BH28" s="640"/>
      <c r="BI28" s="640"/>
      <c r="BJ28" s="640"/>
      <c r="BK28" s="640"/>
      <c r="BL28" s="640"/>
      <c r="BM28" s="640"/>
      <c r="BN28" s="641"/>
      <c r="BO28" s="642"/>
      <c r="BP28" s="642"/>
      <c r="BQ28" s="642"/>
      <c r="BR28" s="642"/>
      <c r="BS28" s="648"/>
      <c r="BT28" s="640"/>
      <c r="BU28" s="640"/>
      <c r="BV28" s="640"/>
      <c r="BW28" s="640"/>
      <c r="BX28" s="640"/>
      <c r="BY28" s="640"/>
      <c r="BZ28" s="640"/>
      <c r="CA28" s="640"/>
      <c r="CB28" s="649"/>
      <c r="CD28" s="636" t="s">
        <v>290</v>
      </c>
      <c r="CE28" s="637"/>
      <c r="CF28" s="637"/>
      <c r="CG28" s="637"/>
      <c r="CH28" s="637"/>
      <c r="CI28" s="637"/>
      <c r="CJ28" s="637"/>
      <c r="CK28" s="637"/>
      <c r="CL28" s="637"/>
      <c r="CM28" s="637"/>
      <c r="CN28" s="637"/>
      <c r="CO28" s="637"/>
      <c r="CP28" s="637"/>
      <c r="CQ28" s="638"/>
      <c r="CR28" s="639">
        <v>1077129</v>
      </c>
      <c r="CS28" s="640"/>
      <c r="CT28" s="640"/>
      <c r="CU28" s="640"/>
      <c r="CV28" s="640"/>
      <c r="CW28" s="640"/>
      <c r="CX28" s="640"/>
      <c r="CY28" s="641"/>
      <c r="CZ28" s="644">
        <v>7.8</v>
      </c>
      <c r="DA28" s="670"/>
      <c r="DB28" s="670"/>
      <c r="DC28" s="674"/>
      <c r="DD28" s="648">
        <v>1051339</v>
      </c>
      <c r="DE28" s="640"/>
      <c r="DF28" s="640"/>
      <c r="DG28" s="640"/>
      <c r="DH28" s="640"/>
      <c r="DI28" s="640"/>
      <c r="DJ28" s="640"/>
      <c r="DK28" s="641"/>
      <c r="DL28" s="648">
        <v>1051339</v>
      </c>
      <c r="DM28" s="640"/>
      <c r="DN28" s="640"/>
      <c r="DO28" s="640"/>
      <c r="DP28" s="640"/>
      <c r="DQ28" s="640"/>
      <c r="DR28" s="640"/>
      <c r="DS28" s="640"/>
      <c r="DT28" s="640"/>
      <c r="DU28" s="640"/>
      <c r="DV28" s="641"/>
      <c r="DW28" s="644">
        <v>17.2</v>
      </c>
      <c r="DX28" s="670"/>
      <c r="DY28" s="670"/>
      <c r="DZ28" s="670"/>
      <c r="EA28" s="670"/>
      <c r="EB28" s="670"/>
      <c r="EC28" s="671"/>
    </row>
    <row r="29" spans="2:133" ht="11.25" customHeight="1" x14ac:dyDescent="0.2">
      <c r="B29" s="636" t="s">
        <v>291</v>
      </c>
      <c r="C29" s="637"/>
      <c r="D29" s="637"/>
      <c r="E29" s="637"/>
      <c r="F29" s="637"/>
      <c r="G29" s="637"/>
      <c r="H29" s="637"/>
      <c r="I29" s="637"/>
      <c r="J29" s="637"/>
      <c r="K29" s="637"/>
      <c r="L29" s="637"/>
      <c r="M29" s="637"/>
      <c r="N29" s="637"/>
      <c r="O29" s="637"/>
      <c r="P29" s="637"/>
      <c r="Q29" s="638"/>
      <c r="R29" s="639">
        <v>10319</v>
      </c>
      <c r="S29" s="640"/>
      <c r="T29" s="640"/>
      <c r="U29" s="640"/>
      <c r="V29" s="640"/>
      <c r="W29" s="640"/>
      <c r="X29" s="640"/>
      <c r="Y29" s="641"/>
      <c r="Z29" s="642">
        <v>0.1</v>
      </c>
      <c r="AA29" s="642"/>
      <c r="AB29" s="642"/>
      <c r="AC29" s="642"/>
      <c r="AD29" s="643" t="s">
        <v>122</v>
      </c>
      <c r="AE29" s="643"/>
      <c r="AF29" s="643"/>
      <c r="AG29" s="643"/>
      <c r="AH29" s="643"/>
      <c r="AI29" s="643"/>
      <c r="AJ29" s="643"/>
      <c r="AK29" s="643"/>
      <c r="AL29" s="644" t="s">
        <v>122</v>
      </c>
      <c r="AM29" s="645"/>
      <c r="AN29" s="645"/>
      <c r="AO29" s="646"/>
      <c r="AP29" s="660"/>
      <c r="AQ29" s="661"/>
      <c r="AR29" s="661"/>
      <c r="AS29" s="661"/>
      <c r="AT29" s="661"/>
      <c r="AU29" s="661"/>
      <c r="AV29" s="661"/>
      <c r="AW29" s="661"/>
      <c r="AX29" s="661"/>
      <c r="AY29" s="661"/>
      <c r="AZ29" s="661"/>
      <c r="BA29" s="661"/>
      <c r="BB29" s="661"/>
      <c r="BC29" s="661"/>
      <c r="BD29" s="661"/>
      <c r="BE29" s="661"/>
      <c r="BF29" s="662"/>
      <c r="BG29" s="639"/>
      <c r="BH29" s="640"/>
      <c r="BI29" s="640"/>
      <c r="BJ29" s="640"/>
      <c r="BK29" s="640"/>
      <c r="BL29" s="640"/>
      <c r="BM29" s="640"/>
      <c r="BN29" s="641"/>
      <c r="BO29" s="642"/>
      <c r="BP29" s="642"/>
      <c r="BQ29" s="642"/>
      <c r="BR29" s="642"/>
      <c r="BS29" s="643"/>
      <c r="BT29" s="643"/>
      <c r="BU29" s="643"/>
      <c r="BV29" s="643"/>
      <c r="BW29" s="643"/>
      <c r="BX29" s="643"/>
      <c r="BY29" s="643"/>
      <c r="BZ29" s="643"/>
      <c r="CA29" s="643"/>
      <c r="CB29" s="647"/>
      <c r="CD29" s="675" t="s">
        <v>292</v>
      </c>
      <c r="CE29" s="676"/>
      <c r="CF29" s="636" t="s">
        <v>66</v>
      </c>
      <c r="CG29" s="637"/>
      <c r="CH29" s="637"/>
      <c r="CI29" s="637"/>
      <c r="CJ29" s="637"/>
      <c r="CK29" s="637"/>
      <c r="CL29" s="637"/>
      <c r="CM29" s="637"/>
      <c r="CN29" s="637"/>
      <c r="CO29" s="637"/>
      <c r="CP29" s="637"/>
      <c r="CQ29" s="638"/>
      <c r="CR29" s="639">
        <v>1077129</v>
      </c>
      <c r="CS29" s="672"/>
      <c r="CT29" s="672"/>
      <c r="CU29" s="672"/>
      <c r="CV29" s="672"/>
      <c r="CW29" s="672"/>
      <c r="CX29" s="672"/>
      <c r="CY29" s="673"/>
      <c r="CZ29" s="644">
        <v>7.8</v>
      </c>
      <c r="DA29" s="670"/>
      <c r="DB29" s="670"/>
      <c r="DC29" s="674"/>
      <c r="DD29" s="648">
        <v>1051339</v>
      </c>
      <c r="DE29" s="672"/>
      <c r="DF29" s="672"/>
      <c r="DG29" s="672"/>
      <c r="DH29" s="672"/>
      <c r="DI29" s="672"/>
      <c r="DJ29" s="672"/>
      <c r="DK29" s="673"/>
      <c r="DL29" s="648">
        <v>1051339</v>
      </c>
      <c r="DM29" s="672"/>
      <c r="DN29" s="672"/>
      <c r="DO29" s="672"/>
      <c r="DP29" s="672"/>
      <c r="DQ29" s="672"/>
      <c r="DR29" s="672"/>
      <c r="DS29" s="672"/>
      <c r="DT29" s="672"/>
      <c r="DU29" s="672"/>
      <c r="DV29" s="673"/>
      <c r="DW29" s="644">
        <v>17.2</v>
      </c>
      <c r="DX29" s="670"/>
      <c r="DY29" s="670"/>
      <c r="DZ29" s="670"/>
      <c r="EA29" s="670"/>
      <c r="EB29" s="670"/>
      <c r="EC29" s="671"/>
    </row>
    <row r="30" spans="2:133" ht="11.25" customHeight="1" x14ac:dyDescent="0.2">
      <c r="B30" s="636" t="s">
        <v>293</v>
      </c>
      <c r="C30" s="637"/>
      <c r="D30" s="637"/>
      <c r="E30" s="637"/>
      <c r="F30" s="637"/>
      <c r="G30" s="637"/>
      <c r="H30" s="637"/>
      <c r="I30" s="637"/>
      <c r="J30" s="637"/>
      <c r="K30" s="637"/>
      <c r="L30" s="637"/>
      <c r="M30" s="637"/>
      <c r="N30" s="637"/>
      <c r="O30" s="637"/>
      <c r="P30" s="637"/>
      <c r="Q30" s="638"/>
      <c r="R30" s="639">
        <v>2204048</v>
      </c>
      <c r="S30" s="640"/>
      <c r="T30" s="640"/>
      <c r="U30" s="640"/>
      <c r="V30" s="640"/>
      <c r="W30" s="640"/>
      <c r="X30" s="640"/>
      <c r="Y30" s="641"/>
      <c r="Z30" s="642">
        <v>15.1</v>
      </c>
      <c r="AA30" s="642"/>
      <c r="AB30" s="642"/>
      <c r="AC30" s="642"/>
      <c r="AD30" s="643" t="s">
        <v>122</v>
      </c>
      <c r="AE30" s="643"/>
      <c r="AF30" s="643"/>
      <c r="AG30" s="643"/>
      <c r="AH30" s="643"/>
      <c r="AI30" s="643"/>
      <c r="AJ30" s="643"/>
      <c r="AK30" s="643"/>
      <c r="AL30" s="644" t="s">
        <v>122</v>
      </c>
      <c r="AM30" s="645"/>
      <c r="AN30" s="645"/>
      <c r="AO30" s="646"/>
      <c r="AP30" s="621" t="s">
        <v>211</v>
      </c>
      <c r="AQ30" s="622"/>
      <c r="AR30" s="622"/>
      <c r="AS30" s="622"/>
      <c r="AT30" s="622"/>
      <c r="AU30" s="622"/>
      <c r="AV30" s="622"/>
      <c r="AW30" s="622"/>
      <c r="AX30" s="622"/>
      <c r="AY30" s="622"/>
      <c r="AZ30" s="622"/>
      <c r="BA30" s="622"/>
      <c r="BB30" s="622"/>
      <c r="BC30" s="622"/>
      <c r="BD30" s="622"/>
      <c r="BE30" s="622"/>
      <c r="BF30" s="623"/>
      <c r="BG30" s="621" t="s">
        <v>294</v>
      </c>
      <c r="BH30" s="681"/>
      <c r="BI30" s="681"/>
      <c r="BJ30" s="681"/>
      <c r="BK30" s="681"/>
      <c r="BL30" s="681"/>
      <c r="BM30" s="681"/>
      <c r="BN30" s="681"/>
      <c r="BO30" s="681"/>
      <c r="BP30" s="681"/>
      <c r="BQ30" s="682"/>
      <c r="BR30" s="621" t="s">
        <v>295</v>
      </c>
      <c r="BS30" s="681"/>
      <c r="BT30" s="681"/>
      <c r="BU30" s="681"/>
      <c r="BV30" s="681"/>
      <c r="BW30" s="681"/>
      <c r="BX30" s="681"/>
      <c r="BY30" s="681"/>
      <c r="BZ30" s="681"/>
      <c r="CA30" s="681"/>
      <c r="CB30" s="682"/>
      <c r="CD30" s="677"/>
      <c r="CE30" s="678"/>
      <c r="CF30" s="636" t="s">
        <v>296</v>
      </c>
      <c r="CG30" s="637"/>
      <c r="CH30" s="637"/>
      <c r="CI30" s="637"/>
      <c r="CJ30" s="637"/>
      <c r="CK30" s="637"/>
      <c r="CL30" s="637"/>
      <c r="CM30" s="637"/>
      <c r="CN30" s="637"/>
      <c r="CO30" s="637"/>
      <c r="CP30" s="637"/>
      <c r="CQ30" s="638"/>
      <c r="CR30" s="639">
        <v>1006805</v>
      </c>
      <c r="CS30" s="640"/>
      <c r="CT30" s="640"/>
      <c r="CU30" s="640"/>
      <c r="CV30" s="640"/>
      <c r="CW30" s="640"/>
      <c r="CX30" s="640"/>
      <c r="CY30" s="641"/>
      <c r="CZ30" s="644">
        <v>7.3</v>
      </c>
      <c r="DA30" s="670"/>
      <c r="DB30" s="670"/>
      <c r="DC30" s="674"/>
      <c r="DD30" s="648">
        <v>981868</v>
      </c>
      <c r="DE30" s="640"/>
      <c r="DF30" s="640"/>
      <c r="DG30" s="640"/>
      <c r="DH30" s="640"/>
      <c r="DI30" s="640"/>
      <c r="DJ30" s="640"/>
      <c r="DK30" s="641"/>
      <c r="DL30" s="648">
        <v>981868</v>
      </c>
      <c r="DM30" s="640"/>
      <c r="DN30" s="640"/>
      <c r="DO30" s="640"/>
      <c r="DP30" s="640"/>
      <c r="DQ30" s="640"/>
      <c r="DR30" s="640"/>
      <c r="DS30" s="640"/>
      <c r="DT30" s="640"/>
      <c r="DU30" s="640"/>
      <c r="DV30" s="641"/>
      <c r="DW30" s="644">
        <v>16</v>
      </c>
      <c r="DX30" s="670"/>
      <c r="DY30" s="670"/>
      <c r="DZ30" s="670"/>
      <c r="EA30" s="670"/>
      <c r="EB30" s="670"/>
      <c r="EC30" s="671"/>
    </row>
    <row r="31" spans="2:133" ht="11.25" customHeight="1" x14ac:dyDescent="0.2">
      <c r="B31" s="652" t="s">
        <v>297</v>
      </c>
      <c r="C31" s="653"/>
      <c r="D31" s="653"/>
      <c r="E31" s="653"/>
      <c r="F31" s="653"/>
      <c r="G31" s="653"/>
      <c r="H31" s="653"/>
      <c r="I31" s="653"/>
      <c r="J31" s="653"/>
      <c r="K31" s="653"/>
      <c r="L31" s="653"/>
      <c r="M31" s="653"/>
      <c r="N31" s="653"/>
      <c r="O31" s="653"/>
      <c r="P31" s="653"/>
      <c r="Q31" s="654"/>
      <c r="R31" s="639" t="s">
        <v>122</v>
      </c>
      <c r="S31" s="640"/>
      <c r="T31" s="640"/>
      <c r="U31" s="640"/>
      <c r="V31" s="640"/>
      <c r="W31" s="640"/>
      <c r="X31" s="640"/>
      <c r="Y31" s="641"/>
      <c r="Z31" s="642" t="s">
        <v>122</v>
      </c>
      <c r="AA31" s="642"/>
      <c r="AB31" s="642"/>
      <c r="AC31" s="642"/>
      <c r="AD31" s="643" t="s">
        <v>122</v>
      </c>
      <c r="AE31" s="643"/>
      <c r="AF31" s="643"/>
      <c r="AG31" s="643"/>
      <c r="AH31" s="643"/>
      <c r="AI31" s="643"/>
      <c r="AJ31" s="643"/>
      <c r="AK31" s="643"/>
      <c r="AL31" s="644" t="s">
        <v>122</v>
      </c>
      <c r="AM31" s="645"/>
      <c r="AN31" s="645"/>
      <c r="AO31" s="646"/>
      <c r="AP31" s="685" t="s">
        <v>298</v>
      </c>
      <c r="AQ31" s="686"/>
      <c r="AR31" s="686"/>
      <c r="AS31" s="686"/>
      <c r="AT31" s="691" t="s">
        <v>299</v>
      </c>
      <c r="AU31" s="212"/>
      <c r="AV31" s="212"/>
      <c r="AW31" s="212"/>
      <c r="AX31" s="625" t="s">
        <v>177</v>
      </c>
      <c r="AY31" s="626"/>
      <c r="AZ31" s="626"/>
      <c r="BA31" s="626"/>
      <c r="BB31" s="626"/>
      <c r="BC31" s="626"/>
      <c r="BD31" s="626"/>
      <c r="BE31" s="626"/>
      <c r="BF31" s="627"/>
      <c r="BG31" s="695">
        <v>98.9</v>
      </c>
      <c r="BH31" s="683"/>
      <c r="BI31" s="683"/>
      <c r="BJ31" s="683"/>
      <c r="BK31" s="683"/>
      <c r="BL31" s="683"/>
      <c r="BM31" s="634">
        <v>96.6</v>
      </c>
      <c r="BN31" s="683"/>
      <c r="BO31" s="683"/>
      <c r="BP31" s="683"/>
      <c r="BQ31" s="684"/>
      <c r="BR31" s="695">
        <v>98.9</v>
      </c>
      <c r="BS31" s="683"/>
      <c r="BT31" s="683"/>
      <c r="BU31" s="683"/>
      <c r="BV31" s="683"/>
      <c r="BW31" s="683"/>
      <c r="BX31" s="634">
        <v>96.9</v>
      </c>
      <c r="BY31" s="683"/>
      <c r="BZ31" s="683"/>
      <c r="CA31" s="683"/>
      <c r="CB31" s="684"/>
      <c r="CD31" s="677"/>
      <c r="CE31" s="678"/>
      <c r="CF31" s="636" t="s">
        <v>300</v>
      </c>
      <c r="CG31" s="637"/>
      <c r="CH31" s="637"/>
      <c r="CI31" s="637"/>
      <c r="CJ31" s="637"/>
      <c r="CK31" s="637"/>
      <c r="CL31" s="637"/>
      <c r="CM31" s="637"/>
      <c r="CN31" s="637"/>
      <c r="CO31" s="637"/>
      <c r="CP31" s="637"/>
      <c r="CQ31" s="638"/>
      <c r="CR31" s="639">
        <v>70324</v>
      </c>
      <c r="CS31" s="672"/>
      <c r="CT31" s="672"/>
      <c r="CU31" s="672"/>
      <c r="CV31" s="672"/>
      <c r="CW31" s="672"/>
      <c r="CX31" s="672"/>
      <c r="CY31" s="673"/>
      <c r="CZ31" s="644">
        <v>0.5</v>
      </c>
      <c r="DA31" s="670"/>
      <c r="DB31" s="670"/>
      <c r="DC31" s="674"/>
      <c r="DD31" s="648">
        <v>69471</v>
      </c>
      <c r="DE31" s="672"/>
      <c r="DF31" s="672"/>
      <c r="DG31" s="672"/>
      <c r="DH31" s="672"/>
      <c r="DI31" s="672"/>
      <c r="DJ31" s="672"/>
      <c r="DK31" s="673"/>
      <c r="DL31" s="648">
        <v>69471</v>
      </c>
      <c r="DM31" s="672"/>
      <c r="DN31" s="672"/>
      <c r="DO31" s="672"/>
      <c r="DP31" s="672"/>
      <c r="DQ31" s="672"/>
      <c r="DR31" s="672"/>
      <c r="DS31" s="672"/>
      <c r="DT31" s="672"/>
      <c r="DU31" s="672"/>
      <c r="DV31" s="673"/>
      <c r="DW31" s="644">
        <v>1.1000000000000001</v>
      </c>
      <c r="DX31" s="670"/>
      <c r="DY31" s="670"/>
      <c r="DZ31" s="670"/>
      <c r="EA31" s="670"/>
      <c r="EB31" s="670"/>
      <c r="EC31" s="671"/>
    </row>
    <row r="32" spans="2:133" ht="11.25" customHeight="1" x14ac:dyDescent="0.2">
      <c r="B32" s="636" t="s">
        <v>301</v>
      </c>
      <c r="C32" s="637"/>
      <c r="D32" s="637"/>
      <c r="E32" s="637"/>
      <c r="F32" s="637"/>
      <c r="G32" s="637"/>
      <c r="H32" s="637"/>
      <c r="I32" s="637"/>
      <c r="J32" s="637"/>
      <c r="K32" s="637"/>
      <c r="L32" s="637"/>
      <c r="M32" s="637"/>
      <c r="N32" s="637"/>
      <c r="O32" s="637"/>
      <c r="P32" s="637"/>
      <c r="Q32" s="638"/>
      <c r="R32" s="639">
        <v>879117</v>
      </c>
      <c r="S32" s="640"/>
      <c r="T32" s="640"/>
      <c r="U32" s="640"/>
      <c r="V32" s="640"/>
      <c r="W32" s="640"/>
      <c r="X32" s="640"/>
      <c r="Y32" s="641"/>
      <c r="Z32" s="642">
        <v>6</v>
      </c>
      <c r="AA32" s="642"/>
      <c r="AB32" s="642"/>
      <c r="AC32" s="642"/>
      <c r="AD32" s="643" t="s">
        <v>122</v>
      </c>
      <c r="AE32" s="643"/>
      <c r="AF32" s="643"/>
      <c r="AG32" s="643"/>
      <c r="AH32" s="643"/>
      <c r="AI32" s="643"/>
      <c r="AJ32" s="643"/>
      <c r="AK32" s="643"/>
      <c r="AL32" s="644" t="s">
        <v>122</v>
      </c>
      <c r="AM32" s="645"/>
      <c r="AN32" s="645"/>
      <c r="AO32" s="646"/>
      <c r="AP32" s="687"/>
      <c r="AQ32" s="688"/>
      <c r="AR32" s="688"/>
      <c r="AS32" s="688"/>
      <c r="AT32" s="692"/>
      <c r="AU32" s="208" t="s">
        <v>302</v>
      </c>
      <c r="AX32" s="636" t="s">
        <v>303</v>
      </c>
      <c r="AY32" s="637"/>
      <c r="AZ32" s="637"/>
      <c r="BA32" s="637"/>
      <c r="BB32" s="637"/>
      <c r="BC32" s="637"/>
      <c r="BD32" s="637"/>
      <c r="BE32" s="637"/>
      <c r="BF32" s="638"/>
      <c r="BG32" s="696">
        <v>99.5</v>
      </c>
      <c r="BH32" s="672"/>
      <c r="BI32" s="672"/>
      <c r="BJ32" s="672"/>
      <c r="BK32" s="672"/>
      <c r="BL32" s="672"/>
      <c r="BM32" s="645">
        <v>98.6</v>
      </c>
      <c r="BN32" s="672"/>
      <c r="BO32" s="672"/>
      <c r="BP32" s="672"/>
      <c r="BQ32" s="694"/>
      <c r="BR32" s="696">
        <v>99.5</v>
      </c>
      <c r="BS32" s="672"/>
      <c r="BT32" s="672"/>
      <c r="BU32" s="672"/>
      <c r="BV32" s="672"/>
      <c r="BW32" s="672"/>
      <c r="BX32" s="645">
        <v>98.2</v>
      </c>
      <c r="BY32" s="672"/>
      <c r="BZ32" s="672"/>
      <c r="CA32" s="672"/>
      <c r="CB32" s="694"/>
      <c r="CD32" s="679"/>
      <c r="CE32" s="680"/>
      <c r="CF32" s="636" t="s">
        <v>304</v>
      </c>
      <c r="CG32" s="637"/>
      <c r="CH32" s="637"/>
      <c r="CI32" s="637"/>
      <c r="CJ32" s="637"/>
      <c r="CK32" s="637"/>
      <c r="CL32" s="637"/>
      <c r="CM32" s="637"/>
      <c r="CN32" s="637"/>
      <c r="CO32" s="637"/>
      <c r="CP32" s="637"/>
      <c r="CQ32" s="638"/>
      <c r="CR32" s="639" t="s">
        <v>122</v>
      </c>
      <c r="CS32" s="640"/>
      <c r="CT32" s="640"/>
      <c r="CU32" s="640"/>
      <c r="CV32" s="640"/>
      <c r="CW32" s="640"/>
      <c r="CX32" s="640"/>
      <c r="CY32" s="641"/>
      <c r="CZ32" s="644" t="s">
        <v>122</v>
      </c>
      <c r="DA32" s="670"/>
      <c r="DB32" s="670"/>
      <c r="DC32" s="674"/>
      <c r="DD32" s="648" t="s">
        <v>122</v>
      </c>
      <c r="DE32" s="640"/>
      <c r="DF32" s="640"/>
      <c r="DG32" s="640"/>
      <c r="DH32" s="640"/>
      <c r="DI32" s="640"/>
      <c r="DJ32" s="640"/>
      <c r="DK32" s="641"/>
      <c r="DL32" s="648" t="s">
        <v>122</v>
      </c>
      <c r="DM32" s="640"/>
      <c r="DN32" s="640"/>
      <c r="DO32" s="640"/>
      <c r="DP32" s="640"/>
      <c r="DQ32" s="640"/>
      <c r="DR32" s="640"/>
      <c r="DS32" s="640"/>
      <c r="DT32" s="640"/>
      <c r="DU32" s="640"/>
      <c r="DV32" s="641"/>
      <c r="DW32" s="644" t="s">
        <v>122</v>
      </c>
      <c r="DX32" s="670"/>
      <c r="DY32" s="670"/>
      <c r="DZ32" s="670"/>
      <c r="EA32" s="670"/>
      <c r="EB32" s="670"/>
      <c r="EC32" s="671"/>
    </row>
    <row r="33" spans="2:133" ht="11.25" customHeight="1" x14ac:dyDescent="0.2">
      <c r="B33" s="636" t="s">
        <v>305</v>
      </c>
      <c r="C33" s="637"/>
      <c r="D33" s="637"/>
      <c r="E33" s="637"/>
      <c r="F33" s="637"/>
      <c r="G33" s="637"/>
      <c r="H33" s="637"/>
      <c r="I33" s="637"/>
      <c r="J33" s="637"/>
      <c r="K33" s="637"/>
      <c r="L33" s="637"/>
      <c r="M33" s="637"/>
      <c r="N33" s="637"/>
      <c r="O33" s="637"/>
      <c r="P33" s="637"/>
      <c r="Q33" s="638"/>
      <c r="R33" s="639">
        <v>9001</v>
      </c>
      <c r="S33" s="640"/>
      <c r="T33" s="640"/>
      <c r="U33" s="640"/>
      <c r="V33" s="640"/>
      <c r="W33" s="640"/>
      <c r="X33" s="640"/>
      <c r="Y33" s="641"/>
      <c r="Z33" s="642">
        <v>0.1</v>
      </c>
      <c r="AA33" s="642"/>
      <c r="AB33" s="642"/>
      <c r="AC33" s="642"/>
      <c r="AD33" s="643">
        <v>7114</v>
      </c>
      <c r="AE33" s="643"/>
      <c r="AF33" s="643"/>
      <c r="AG33" s="643"/>
      <c r="AH33" s="643"/>
      <c r="AI33" s="643"/>
      <c r="AJ33" s="643"/>
      <c r="AK33" s="643"/>
      <c r="AL33" s="644">
        <v>0.1</v>
      </c>
      <c r="AM33" s="645"/>
      <c r="AN33" s="645"/>
      <c r="AO33" s="646"/>
      <c r="AP33" s="689"/>
      <c r="AQ33" s="690"/>
      <c r="AR33" s="690"/>
      <c r="AS33" s="690"/>
      <c r="AT33" s="693"/>
      <c r="AU33" s="213"/>
      <c r="AV33" s="213"/>
      <c r="AW33" s="213"/>
      <c r="AX33" s="660" t="s">
        <v>306</v>
      </c>
      <c r="AY33" s="661"/>
      <c r="AZ33" s="661"/>
      <c r="BA33" s="661"/>
      <c r="BB33" s="661"/>
      <c r="BC33" s="661"/>
      <c r="BD33" s="661"/>
      <c r="BE33" s="661"/>
      <c r="BF33" s="662"/>
      <c r="BG33" s="697">
        <v>98.2</v>
      </c>
      <c r="BH33" s="698"/>
      <c r="BI33" s="698"/>
      <c r="BJ33" s="698"/>
      <c r="BK33" s="698"/>
      <c r="BL33" s="698"/>
      <c r="BM33" s="699">
        <v>94.5</v>
      </c>
      <c r="BN33" s="698"/>
      <c r="BO33" s="698"/>
      <c r="BP33" s="698"/>
      <c r="BQ33" s="700"/>
      <c r="BR33" s="697">
        <v>98.3</v>
      </c>
      <c r="BS33" s="698"/>
      <c r="BT33" s="698"/>
      <c r="BU33" s="698"/>
      <c r="BV33" s="698"/>
      <c r="BW33" s="698"/>
      <c r="BX33" s="699">
        <v>95.4</v>
      </c>
      <c r="BY33" s="698"/>
      <c r="BZ33" s="698"/>
      <c r="CA33" s="698"/>
      <c r="CB33" s="700"/>
      <c r="CD33" s="636" t="s">
        <v>307</v>
      </c>
      <c r="CE33" s="637"/>
      <c r="CF33" s="637"/>
      <c r="CG33" s="637"/>
      <c r="CH33" s="637"/>
      <c r="CI33" s="637"/>
      <c r="CJ33" s="637"/>
      <c r="CK33" s="637"/>
      <c r="CL33" s="637"/>
      <c r="CM33" s="637"/>
      <c r="CN33" s="637"/>
      <c r="CO33" s="637"/>
      <c r="CP33" s="637"/>
      <c r="CQ33" s="638"/>
      <c r="CR33" s="639">
        <v>5861039</v>
      </c>
      <c r="CS33" s="672"/>
      <c r="CT33" s="672"/>
      <c r="CU33" s="672"/>
      <c r="CV33" s="672"/>
      <c r="CW33" s="672"/>
      <c r="CX33" s="672"/>
      <c r="CY33" s="673"/>
      <c r="CZ33" s="644">
        <v>42.5</v>
      </c>
      <c r="DA33" s="670"/>
      <c r="DB33" s="670"/>
      <c r="DC33" s="674"/>
      <c r="DD33" s="648">
        <v>5170618</v>
      </c>
      <c r="DE33" s="672"/>
      <c r="DF33" s="672"/>
      <c r="DG33" s="672"/>
      <c r="DH33" s="672"/>
      <c r="DI33" s="672"/>
      <c r="DJ33" s="672"/>
      <c r="DK33" s="673"/>
      <c r="DL33" s="648">
        <v>2957415</v>
      </c>
      <c r="DM33" s="672"/>
      <c r="DN33" s="672"/>
      <c r="DO33" s="672"/>
      <c r="DP33" s="672"/>
      <c r="DQ33" s="672"/>
      <c r="DR33" s="672"/>
      <c r="DS33" s="672"/>
      <c r="DT33" s="672"/>
      <c r="DU33" s="672"/>
      <c r="DV33" s="673"/>
      <c r="DW33" s="644">
        <v>48.3</v>
      </c>
      <c r="DX33" s="670"/>
      <c r="DY33" s="670"/>
      <c r="DZ33" s="670"/>
      <c r="EA33" s="670"/>
      <c r="EB33" s="670"/>
      <c r="EC33" s="671"/>
    </row>
    <row r="34" spans="2:133" ht="11.25" customHeight="1" x14ac:dyDescent="0.2">
      <c r="B34" s="636" t="s">
        <v>308</v>
      </c>
      <c r="C34" s="637"/>
      <c r="D34" s="637"/>
      <c r="E34" s="637"/>
      <c r="F34" s="637"/>
      <c r="G34" s="637"/>
      <c r="H34" s="637"/>
      <c r="I34" s="637"/>
      <c r="J34" s="637"/>
      <c r="K34" s="637"/>
      <c r="L34" s="637"/>
      <c r="M34" s="637"/>
      <c r="N34" s="637"/>
      <c r="O34" s="637"/>
      <c r="P34" s="637"/>
      <c r="Q34" s="638"/>
      <c r="R34" s="639">
        <v>1269759</v>
      </c>
      <c r="S34" s="640"/>
      <c r="T34" s="640"/>
      <c r="U34" s="640"/>
      <c r="V34" s="640"/>
      <c r="W34" s="640"/>
      <c r="X34" s="640"/>
      <c r="Y34" s="641"/>
      <c r="Z34" s="642">
        <v>8.6999999999999993</v>
      </c>
      <c r="AA34" s="642"/>
      <c r="AB34" s="642"/>
      <c r="AC34" s="642"/>
      <c r="AD34" s="643" t="s">
        <v>122</v>
      </c>
      <c r="AE34" s="643"/>
      <c r="AF34" s="643"/>
      <c r="AG34" s="643"/>
      <c r="AH34" s="643"/>
      <c r="AI34" s="643"/>
      <c r="AJ34" s="643"/>
      <c r="AK34" s="643"/>
      <c r="AL34" s="644" t="s">
        <v>122</v>
      </c>
      <c r="AM34" s="645"/>
      <c r="AN34" s="645"/>
      <c r="AO34" s="646"/>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6" t="s">
        <v>309</v>
      </c>
      <c r="CE34" s="637"/>
      <c r="CF34" s="637"/>
      <c r="CG34" s="637"/>
      <c r="CH34" s="637"/>
      <c r="CI34" s="637"/>
      <c r="CJ34" s="637"/>
      <c r="CK34" s="637"/>
      <c r="CL34" s="637"/>
      <c r="CM34" s="637"/>
      <c r="CN34" s="637"/>
      <c r="CO34" s="637"/>
      <c r="CP34" s="637"/>
      <c r="CQ34" s="638"/>
      <c r="CR34" s="639">
        <v>1728178</v>
      </c>
      <c r="CS34" s="640"/>
      <c r="CT34" s="640"/>
      <c r="CU34" s="640"/>
      <c r="CV34" s="640"/>
      <c r="CW34" s="640"/>
      <c r="CX34" s="640"/>
      <c r="CY34" s="641"/>
      <c r="CZ34" s="644">
        <v>12.5</v>
      </c>
      <c r="DA34" s="670"/>
      <c r="DB34" s="670"/>
      <c r="DC34" s="674"/>
      <c r="DD34" s="648">
        <v>1423295</v>
      </c>
      <c r="DE34" s="640"/>
      <c r="DF34" s="640"/>
      <c r="DG34" s="640"/>
      <c r="DH34" s="640"/>
      <c r="DI34" s="640"/>
      <c r="DJ34" s="640"/>
      <c r="DK34" s="641"/>
      <c r="DL34" s="648">
        <v>835922</v>
      </c>
      <c r="DM34" s="640"/>
      <c r="DN34" s="640"/>
      <c r="DO34" s="640"/>
      <c r="DP34" s="640"/>
      <c r="DQ34" s="640"/>
      <c r="DR34" s="640"/>
      <c r="DS34" s="640"/>
      <c r="DT34" s="640"/>
      <c r="DU34" s="640"/>
      <c r="DV34" s="641"/>
      <c r="DW34" s="644">
        <v>13.7</v>
      </c>
      <c r="DX34" s="670"/>
      <c r="DY34" s="670"/>
      <c r="DZ34" s="670"/>
      <c r="EA34" s="670"/>
      <c r="EB34" s="670"/>
      <c r="EC34" s="671"/>
    </row>
    <row r="35" spans="2:133" ht="11.25" customHeight="1" x14ac:dyDescent="0.2">
      <c r="B35" s="636" t="s">
        <v>310</v>
      </c>
      <c r="C35" s="637"/>
      <c r="D35" s="637"/>
      <c r="E35" s="637"/>
      <c r="F35" s="637"/>
      <c r="G35" s="637"/>
      <c r="H35" s="637"/>
      <c r="I35" s="637"/>
      <c r="J35" s="637"/>
      <c r="K35" s="637"/>
      <c r="L35" s="637"/>
      <c r="M35" s="637"/>
      <c r="N35" s="637"/>
      <c r="O35" s="637"/>
      <c r="P35" s="637"/>
      <c r="Q35" s="638"/>
      <c r="R35" s="639">
        <v>1066814</v>
      </c>
      <c r="S35" s="640"/>
      <c r="T35" s="640"/>
      <c r="U35" s="640"/>
      <c r="V35" s="640"/>
      <c r="W35" s="640"/>
      <c r="X35" s="640"/>
      <c r="Y35" s="641"/>
      <c r="Z35" s="642">
        <v>7.3</v>
      </c>
      <c r="AA35" s="642"/>
      <c r="AB35" s="642"/>
      <c r="AC35" s="642"/>
      <c r="AD35" s="643" t="s">
        <v>122</v>
      </c>
      <c r="AE35" s="643"/>
      <c r="AF35" s="643"/>
      <c r="AG35" s="643"/>
      <c r="AH35" s="643"/>
      <c r="AI35" s="643"/>
      <c r="AJ35" s="643"/>
      <c r="AK35" s="643"/>
      <c r="AL35" s="644" t="s">
        <v>122</v>
      </c>
      <c r="AM35" s="645"/>
      <c r="AN35" s="645"/>
      <c r="AO35" s="646"/>
      <c r="AP35" s="216"/>
      <c r="AQ35" s="621" t="s">
        <v>311</v>
      </c>
      <c r="AR35" s="622"/>
      <c r="AS35" s="622"/>
      <c r="AT35" s="622"/>
      <c r="AU35" s="622"/>
      <c r="AV35" s="622"/>
      <c r="AW35" s="622"/>
      <c r="AX35" s="622"/>
      <c r="AY35" s="622"/>
      <c r="AZ35" s="622"/>
      <c r="BA35" s="622"/>
      <c r="BB35" s="622"/>
      <c r="BC35" s="622"/>
      <c r="BD35" s="622"/>
      <c r="BE35" s="622"/>
      <c r="BF35" s="623"/>
      <c r="BG35" s="621" t="s">
        <v>312</v>
      </c>
      <c r="BH35" s="622"/>
      <c r="BI35" s="622"/>
      <c r="BJ35" s="622"/>
      <c r="BK35" s="622"/>
      <c r="BL35" s="622"/>
      <c r="BM35" s="622"/>
      <c r="BN35" s="622"/>
      <c r="BO35" s="622"/>
      <c r="BP35" s="622"/>
      <c r="BQ35" s="622"/>
      <c r="BR35" s="622"/>
      <c r="BS35" s="622"/>
      <c r="BT35" s="622"/>
      <c r="BU35" s="622"/>
      <c r="BV35" s="622"/>
      <c r="BW35" s="622"/>
      <c r="BX35" s="622"/>
      <c r="BY35" s="622"/>
      <c r="BZ35" s="622"/>
      <c r="CA35" s="622"/>
      <c r="CB35" s="623"/>
      <c r="CD35" s="636" t="s">
        <v>313</v>
      </c>
      <c r="CE35" s="637"/>
      <c r="CF35" s="637"/>
      <c r="CG35" s="637"/>
      <c r="CH35" s="637"/>
      <c r="CI35" s="637"/>
      <c r="CJ35" s="637"/>
      <c r="CK35" s="637"/>
      <c r="CL35" s="637"/>
      <c r="CM35" s="637"/>
      <c r="CN35" s="637"/>
      <c r="CO35" s="637"/>
      <c r="CP35" s="637"/>
      <c r="CQ35" s="638"/>
      <c r="CR35" s="639">
        <v>130010</v>
      </c>
      <c r="CS35" s="672"/>
      <c r="CT35" s="672"/>
      <c r="CU35" s="672"/>
      <c r="CV35" s="672"/>
      <c r="CW35" s="672"/>
      <c r="CX35" s="672"/>
      <c r="CY35" s="673"/>
      <c r="CZ35" s="644">
        <v>0.9</v>
      </c>
      <c r="DA35" s="670"/>
      <c r="DB35" s="670"/>
      <c r="DC35" s="674"/>
      <c r="DD35" s="648">
        <v>128035</v>
      </c>
      <c r="DE35" s="672"/>
      <c r="DF35" s="672"/>
      <c r="DG35" s="672"/>
      <c r="DH35" s="672"/>
      <c r="DI35" s="672"/>
      <c r="DJ35" s="672"/>
      <c r="DK35" s="673"/>
      <c r="DL35" s="648">
        <v>121427</v>
      </c>
      <c r="DM35" s="672"/>
      <c r="DN35" s="672"/>
      <c r="DO35" s="672"/>
      <c r="DP35" s="672"/>
      <c r="DQ35" s="672"/>
      <c r="DR35" s="672"/>
      <c r="DS35" s="672"/>
      <c r="DT35" s="672"/>
      <c r="DU35" s="672"/>
      <c r="DV35" s="673"/>
      <c r="DW35" s="644">
        <v>2</v>
      </c>
      <c r="DX35" s="670"/>
      <c r="DY35" s="670"/>
      <c r="DZ35" s="670"/>
      <c r="EA35" s="670"/>
      <c r="EB35" s="670"/>
      <c r="EC35" s="671"/>
    </row>
    <row r="36" spans="2:133" ht="11.25" customHeight="1" x14ac:dyDescent="0.2">
      <c r="B36" s="636" t="s">
        <v>314</v>
      </c>
      <c r="C36" s="637"/>
      <c r="D36" s="637"/>
      <c r="E36" s="637"/>
      <c r="F36" s="637"/>
      <c r="G36" s="637"/>
      <c r="H36" s="637"/>
      <c r="I36" s="637"/>
      <c r="J36" s="637"/>
      <c r="K36" s="637"/>
      <c r="L36" s="637"/>
      <c r="M36" s="637"/>
      <c r="N36" s="637"/>
      <c r="O36" s="637"/>
      <c r="P36" s="637"/>
      <c r="Q36" s="638"/>
      <c r="R36" s="639">
        <v>698698</v>
      </c>
      <c r="S36" s="640"/>
      <c r="T36" s="640"/>
      <c r="U36" s="640"/>
      <c r="V36" s="640"/>
      <c r="W36" s="640"/>
      <c r="X36" s="640"/>
      <c r="Y36" s="641"/>
      <c r="Z36" s="642">
        <v>4.8</v>
      </c>
      <c r="AA36" s="642"/>
      <c r="AB36" s="642"/>
      <c r="AC36" s="642"/>
      <c r="AD36" s="643" t="s">
        <v>122</v>
      </c>
      <c r="AE36" s="643"/>
      <c r="AF36" s="643"/>
      <c r="AG36" s="643"/>
      <c r="AH36" s="643"/>
      <c r="AI36" s="643"/>
      <c r="AJ36" s="643"/>
      <c r="AK36" s="643"/>
      <c r="AL36" s="644" t="s">
        <v>122</v>
      </c>
      <c r="AM36" s="645"/>
      <c r="AN36" s="645"/>
      <c r="AO36" s="646"/>
      <c r="AP36" s="216"/>
      <c r="AQ36" s="705" t="s">
        <v>315</v>
      </c>
      <c r="AR36" s="706"/>
      <c r="AS36" s="706"/>
      <c r="AT36" s="706"/>
      <c r="AU36" s="706"/>
      <c r="AV36" s="706"/>
      <c r="AW36" s="706"/>
      <c r="AX36" s="706"/>
      <c r="AY36" s="707"/>
      <c r="AZ36" s="628">
        <v>1377640</v>
      </c>
      <c r="BA36" s="629"/>
      <c r="BB36" s="629"/>
      <c r="BC36" s="629"/>
      <c r="BD36" s="629"/>
      <c r="BE36" s="629"/>
      <c r="BF36" s="701"/>
      <c r="BG36" s="625" t="s">
        <v>316</v>
      </c>
      <c r="BH36" s="626"/>
      <c r="BI36" s="626"/>
      <c r="BJ36" s="626"/>
      <c r="BK36" s="626"/>
      <c r="BL36" s="626"/>
      <c r="BM36" s="626"/>
      <c r="BN36" s="626"/>
      <c r="BO36" s="626"/>
      <c r="BP36" s="626"/>
      <c r="BQ36" s="626"/>
      <c r="BR36" s="626"/>
      <c r="BS36" s="626"/>
      <c r="BT36" s="626"/>
      <c r="BU36" s="627"/>
      <c r="BV36" s="628">
        <v>380289</v>
      </c>
      <c r="BW36" s="629"/>
      <c r="BX36" s="629"/>
      <c r="BY36" s="629"/>
      <c r="BZ36" s="629"/>
      <c r="CA36" s="629"/>
      <c r="CB36" s="701"/>
      <c r="CD36" s="636" t="s">
        <v>317</v>
      </c>
      <c r="CE36" s="637"/>
      <c r="CF36" s="637"/>
      <c r="CG36" s="637"/>
      <c r="CH36" s="637"/>
      <c r="CI36" s="637"/>
      <c r="CJ36" s="637"/>
      <c r="CK36" s="637"/>
      <c r="CL36" s="637"/>
      <c r="CM36" s="637"/>
      <c r="CN36" s="637"/>
      <c r="CO36" s="637"/>
      <c r="CP36" s="637"/>
      <c r="CQ36" s="638"/>
      <c r="CR36" s="639">
        <v>1951955</v>
      </c>
      <c r="CS36" s="640"/>
      <c r="CT36" s="640"/>
      <c r="CU36" s="640"/>
      <c r="CV36" s="640"/>
      <c r="CW36" s="640"/>
      <c r="CX36" s="640"/>
      <c r="CY36" s="641"/>
      <c r="CZ36" s="644">
        <v>14.1</v>
      </c>
      <c r="DA36" s="670"/>
      <c r="DB36" s="670"/>
      <c r="DC36" s="674"/>
      <c r="DD36" s="648">
        <v>1739011</v>
      </c>
      <c r="DE36" s="640"/>
      <c r="DF36" s="640"/>
      <c r="DG36" s="640"/>
      <c r="DH36" s="640"/>
      <c r="DI36" s="640"/>
      <c r="DJ36" s="640"/>
      <c r="DK36" s="641"/>
      <c r="DL36" s="648">
        <v>1133678</v>
      </c>
      <c r="DM36" s="640"/>
      <c r="DN36" s="640"/>
      <c r="DO36" s="640"/>
      <c r="DP36" s="640"/>
      <c r="DQ36" s="640"/>
      <c r="DR36" s="640"/>
      <c r="DS36" s="640"/>
      <c r="DT36" s="640"/>
      <c r="DU36" s="640"/>
      <c r="DV36" s="641"/>
      <c r="DW36" s="644">
        <v>18.5</v>
      </c>
      <c r="DX36" s="670"/>
      <c r="DY36" s="670"/>
      <c r="DZ36" s="670"/>
      <c r="EA36" s="670"/>
      <c r="EB36" s="670"/>
      <c r="EC36" s="671"/>
    </row>
    <row r="37" spans="2:133" ht="11.25" customHeight="1" x14ac:dyDescent="0.2">
      <c r="B37" s="636" t="s">
        <v>318</v>
      </c>
      <c r="C37" s="637"/>
      <c r="D37" s="637"/>
      <c r="E37" s="637"/>
      <c r="F37" s="637"/>
      <c r="G37" s="637"/>
      <c r="H37" s="637"/>
      <c r="I37" s="637"/>
      <c r="J37" s="637"/>
      <c r="K37" s="637"/>
      <c r="L37" s="637"/>
      <c r="M37" s="637"/>
      <c r="N37" s="637"/>
      <c r="O37" s="637"/>
      <c r="P37" s="637"/>
      <c r="Q37" s="638"/>
      <c r="R37" s="639">
        <v>154645</v>
      </c>
      <c r="S37" s="640"/>
      <c r="T37" s="640"/>
      <c r="U37" s="640"/>
      <c r="V37" s="640"/>
      <c r="W37" s="640"/>
      <c r="X37" s="640"/>
      <c r="Y37" s="641"/>
      <c r="Z37" s="642">
        <v>1.1000000000000001</v>
      </c>
      <c r="AA37" s="642"/>
      <c r="AB37" s="642"/>
      <c r="AC37" s="642"/>
      <c r="AD37" s="643">
        <v>20122</v>
      </c>
      <c r="AE37" s="643"/>
      <c r="AF37" s="643"/>
      <c r="AG37" s="643"/>
      <c r="AH37" s="643"/>
      <c r="AI37" s="643"/>
      <c r="AJ37" s="643"/>
      <c r="AK37" s="643"/>
      <c r="AL37" s="644">
        <v>0.3</v>
      </c>
      <c r="AM37" s="645"/>
      <c r="AN37" s="645"/>
      <c r="AO37" s="646"/>
      <c r="AQ37" s="702" t="s">
        <v>319</v>
      </c>
      <c r="AR37" s="703"/>
      <c r="AS37" s="703"/>
      <c r="AT37" s="703"/>
      <c r="AU37" s="703"/>
      <c r="AV37" s="703"/>
      <c r="AW37" s="703"/>
      <c r="AX37" s="703"/>
      <c r="AY37" s="704"/>
      <c r="AZ37" s="639">
        <v>377437</v>
      </c>
      <c r="BA37" s="640"/>
      <c r="BB37" s="640"/>
      <c r="BC37" s="640"/>
      <c r="BD37" s="672"/>
      <c r="BE37" s="672"/>
      <c r="BF37" s="694"/>
      <c r="BG37" s="636" t="s">
        <v>320</v>
      </c>
      <c r="BH37" s="637"/>
      <c r="BI37" s="637"/>
      <c r="BJ37" s="637"/>
      <c r="BK37" s="637"/>
      <c r="BL37" s="637"/>
      <c r="BM37" s="637"/>
      <c r="BN37" s="637"/>
      <c r="BO37" s="637"/>
      <c r="BP37" s="637"/>
      <c r="BQ37" s="637"/>
      <c r="BR37" s="637"/>
      <c r="BS37" s="637"/>
      <c r="BT37" s="637"/>
      <c r="BU37" s="638"/>
      <c r="BV37" s="639">
        <v>364195</v>
      </c>
      <c r="BW37" s="640"/>
      <c r="BX37" s="640"/>
      <c r="BY37" s="640"/>
      <c r="BZ37" s="640"/>
      <c r="CA37" s="640"/>
      <c r="CB37" s="649"/>
      <c r="CD37" s="636" t="s">
        <v>321</v>
      </c>
      <c r="CE37" s="637"/>
      <c r="CF37" s="637"/>
      <c r="CG37" s="637"/>
      <c r="CH37" s="637"/>
      <c r="CI37" s="637"/>
      <c r="CJ37" s="637"/>
      <c r="CK37" s="637"/>
      <c r="CL37" s="637"/>
      <c r="CM37" s="637"/>
      <c r="CN37" s="637"/>
      <c r="CO37" s="637"/>
      <c r="CP37" s="637"/>
      <c r="CQ37" s="638"/>
      <c r="CR37" s="639">
        <v>572650</v>
      </c>
      <c r="CS37" s="672"/>
      <c r="CT37" s="672"/>
      <c r="CU37" s="672"/>
      <c r="CV37" s="672"/>
      <c r="CW37" s="672"/>
      <c r="CX37" s="672"/>
      <c r="CY37" s="673"/>
      <c r="CZ37" s="644">
        <v>4.2</v>
      </c>
      <c r="DA37" s="670"/>
      <c r="DB37" s="670"/>
      <c r="DC37" s="674"/>
      <c r="DD37" s="648">
        <v>572532</v>
      </c>
      <c r="DE37" s="672"/>
      <c r="DF37" s="672"/>
      <c r="DG37" s="672"/>
      <c r="DH37" s="672"/>
      <c r="DI37" s="672"/>
      <c r="DJ37" s="672"/>
      <c r="DK37" s="673"/>
      <c r="DL37" s="648">
        <v>567264</v>
      </c>
      <c r="DM37" s="672"/>
      <c r="DN37" s="672"/>
      <c r="DO37" s="672"/>
      <c r="DP37" s="672"/>
      <c r="DQ37" s="672"/>
      <c r="DR37" s="672"/>
      <c r="DS37" s="672"/>
      <c r="DT37" s="672"/>
      <c r="DU37" s="672"/>
      <c r="DV37" s="673"/>
      <c r="DW37" s="644">
        <v>9.3000000000000007</v>
      </c>
      <c r="DX37" s="670"/>
      <c r="DY37" s="670"/>
      <c r="DZ37" s="670"/>
      <c r="EA37" s="670"/>
      <c r="EB37" s="670"/>
      <c r="EC37" s="671"/>
    </row>
    <row r="38" spans="2:133" ht="11.25" customHeight="1" x14ac:dyDescent="0.2">
      <c r="B38" s="636" t="s">
        <v>322</v>
      </c>
      <c r="C38" s="637"/>
      <c r="D38" s="637"/>
      <c r="E38" s="637"/>
      <c r="F38" s="637"/>
      <c r="G38" s="637"/>
      <c r="H38" s="637"/>
      <c r="I38" s="637"/>
      <c r="J38" s="637"/>
      <c r="K38" s="637"/>
      <c r="L38" s="637"/>
      <c r="M38" s="637"/>
      <c r="N38" s="637"/>
      <c r="O38" s="637"/>
      <c r="P38" s="637"/>
      <c r="Q38" s="638"/>
      <c r="R38" s="639">
        <v>1813000</v>
      </c>
      <c r="S38" s="640"/>
      <c r="T38" s="640"/>
      <c r="U38" s="640"/>
      <c r="V38" s="640"/>
      <c r="W38" s="640"/>
      <c r="X38" s="640"/>
      <c r="Y38" s="641"/>
      <c r="Z38" s="642">
        <v>12.5</v>
      </c>
      <c r="AA38" s="642"/>
      <c r="AB38" s="642"/>
      <c r="AC38" s="642"/>
      <c r="AD38" s="643" t="s">
        <v>122</v>
      </c>
      <c r="AE38" s="643"/>
      <c r="AF38" s="643"/>
      <c r="AG38" s="643"/>
      <c r="AH38" s="643"/>
      <c r="AI38" s="643"/>
      <c r="AJ38" s="643"/>
      <c r="AK38" s="643"/>
      <c r="AL38" s="644" t="s">
        <v>122</v>
      </c>
      <c r="AM38" s="645"/>
      <c r="AN38" s="645"/>
      <c r="AO38" s="646"/>
      <c r="AQ38" s="702" t="s">
        <v>323</v>
      </c>
      <c r="AR38" s="703"/>
      <c r="AS38" s="703"/>
      <c r="AT38" s="703"/>
      <c r="AU38" s="703"/>
      <c r="AV38" s="703"/>
      <c r="AW38" s="703"/>
      <c r="AX38" s="703"/>
      <c r="AY38" s="704"/>
      <c r="AZ38" s="639">
        <v>45808</v>
      </c>
      <c r="BA38" s="640"/>
      <c r="BB38" s="640"/>
      <c r="BC38" s="640"/>
      <c r="BD38" s="672"/>
      <c r="BE38" s="672"/>
      <c r="BF38" s="694"/>
      <c r="BG38" s="636" t="s">
        <v>324</v>
      </c>
      <c r="BH38" s="637"/>
      <c r="BI38" s="637"/>
      <c r="BJ38" s="637"/>
      <c r="BK38" s="637"/>
      <c r="BL38" s="637"/>
      <c r="BM38" s="637"/>
      <c r="BN38" s="637"/>
      <c r="BO38" s="637"/>
      <c r="BP38" s="637"/>
      <c r="BQ38" s="637"/>
      <c r="BR38" s="637"/>
      <c r="BS38" s="637"/>
      <c r="BT38" s="637"/>
      <c r="BU38" s="638"/>
      <c r="BV38" s="639">
        <v>2812</v>
      </c>
      <c r="BW38" s="640"/>
      <c r="BX38" s="640"/>
      <c r="BY38" s="640"/>
      <c r="BZ38" s="640"/>
      <c r="CA38" s="640"/>
      <c r="CB38" s="649"/>
      <c r="CD38" s="636" t="s">
        <v>325</v>
      </c>
      <c r="CE38" s="637"/>
      <c r="CF38" s="637"/>
      <c r="CG38" s="637"/>
      <c r="CH38" s="637"/>
      <c r="CI38" s="637"/>
      <c r="CJ38" s="637"/>
      <c r="CK38" s="637"/>
      <c r="CL38" s="637"/>
      <c r="CM38" s="637"/>
      <c r="CN38" s="637"/>
      <c r="CO38" s="637"/>
      <c r="CP38" s="637"/>
      <c r="CQ38" s="638"/>
      <c r="CR38" s="639">
        <v>954395</v>
      </c>
      <c r="CS38" s="640"/>
      <c r="CT38" s="640"/>
      <c r="CU38" s="640"/>
      <c r="CV38" s="640"/>
      <c r="CW38" s="640"/>
      <c r="CX38" s="640"/>
      <c r="CY38" s="641"/>
      <c r="CZ38" s="644">
        <v>6.9</v>
      </c>
      <c r="DA38" s="670"/>
      <c r="DB38" s="670"/>
      <c r="DC38" s="674"/>
      <c r="DD38" s="648">
        <v>783776</v>
      </c>
      <c r="DE38" s="640"/>
      <c r="DF38" s="640"/>
      <c r="DG38" s="640"/>
      <c r="DH38" s="640"/>
      <c r="DI38" s="640"/>
      <c r="DJ38" s="640"/>
      <c r="DK38" s="641"/>
      <c r="DL38" s="648">
        <v>783776</v>
      </c>
      <c r="DM38" s="640"/>
      <c r="DN38" s="640"/>
      <c r="DO38" s="640"/>
      <c r="DP38" s="640"/>
      <c r="DQ38" s="640"/>
      <c r="DR38" s="640"/>
      <c r="DS38" s="640"/>
      <c r="DT38" s="640"/>
      <c r="DU38" s="640"/>
      <c r="DV38" s="641"/>
      <c r="DW38" s="644">
        <v>12.8</v>
      </c>
      <c r="DX38" s="670"/>
      <c r="DY38" s="670"/>
      <c r="DZ38" s="670"/>
      <c r="EA38" s="670"/>
      <c r="EB38" s="670"/>
      <c r="EC38" s="671"/>
    </row>
    <row r="39" spans="2:133" ht="11.25" customHeight="1" x14ac:dyDescent="0.2">
      <c r="B39" s="636" t="s">
        <v>326</v>
      </c>
      <c r="C39" s="637"/>
      <c r="D39" s="637"/>
      <c r="E39" s="637"/>
      <c r="F39" s="637"/>
      <c r="G39" s="637"/>
      <c r="H39" s="637"/>
      <c r="I39" s="637"/>
      <c r="J39" s="637"/>
      <c r="K39" s="637"/>
      <c r="L39" s="637"/>
      <c r="M39" s="637"/>
      <c r="N39" s="637"/>
      <c r="O39" s="637"/>
      <c r="P39" s="637"/>
      <c r="Q39" s="638"/>
      <c r="R39" s="639" t="s">
        <v>122</v>
      </c>
      <c r="S39" s="640"/>
      <c r="T39" s="640"/>
      <c r="U39" s="640"/>
      <c r="V39" s="640"/>
      <c r="W39" s="640"/>
      <c r="X39" s="640"/>
      <c r="Y39" s="641"/>
      <c r="Z39" s="642" t="s">
        <v>122</v>
      </c>
      <c r="AA39" s="642"/>
      <c r="AB39" s="642"/>
      <c r="AC39" s="642"/>
      <c r="AD39" s="643" t="s">
        <v>122</v>
      </c>
      <c r="AE39" s="643"/>
      <c r="AF39" s="643"/>
      <c r="AG39" s="643"/>
      <c r="AH39" s="643"/>
      <c r="AI39" s="643"/>
      <c r="AJ39" s="643"/>
      <c r="AK39" s="643"/>
      <c r="AL39" s="644" t="s">
        <v>122</v>
      </c>
      <c r="AM39" s="645"/>
      <c r="AN39" s="645"/>
      <c r="AO39" s="646"/>
      <c r="AQ39" s="702" t="s">
        <v>327</v>
      </c>
      <c r="AR39" s="703"/>
      <c r="AS39" s="703"/>
      <c r="AT39" s="703"/>
      <c r="AU39" s="703"/>
      <c r="AV39" s="703"/>
      <c r="AW39" s="703"/>
      <c r="AX39" s="703"/>
      <c r="AY39" s="704"/>
      <c r="AZ39" s="639" t="s">
        <v>122</v>
      </c>
      <c r="BA39" s="640"/>
      <c r="BB39" s="640"/>
      <c r="BC39" s="640"/>
      <c r="BD39" s="672"/>
      <c r="BE39" s="672"/>
      <c r="BF39" s="694"/>
      <c r="BG39" s="636" t="s">
        <v>328</v>
      </c>
      <c r="BH39" s="637"/>
      <c r="BI39" s="637"/>
      <c r="BJ39" s="637"/>
      <c r="BK39" s="637"/>
      <c r="BL39" s="637"/>
      <c r="BM39" s="637"/>
      <c r="BN39" s="637"/>
      <c r="BO39" s="637"/>
      <c r="BP39" s="637"/>
      <c r="BQ39" s="637"/>
      <c r="BR39" s="637"/>
      <c r="BS39" s="637"/>
      <c r="BT39" s="637"/>
      <c r="BU39" s="638"/>
      <c r="BV39" s="639">
        <v>4286</v>
      </c>
      <c r="BW39" s="640"/>
      <c r="BX39" s="640"/>
      <c r="BY39" s="640"/>
      <c r="BZ39" s="640"/>
      <c r="CA39" s="640"/>
      <c r="CB39" s="649"/>
      <c r="CD39" s="636" t="s">
        <v>329</v>
      </c>
      <c r="CE39" s="637"/>
      <c r="CF39" s="637"/>
      <c r="CG39" s="637"/>
      <c r="CH39" s="637"/>
      <c r="CI39" s="637"/>
      <c r="CJ39" s="637"/>
      <c r="CK39" s="637"/>
      <c r="CL39" s="637"/>
      <c r="CM39" s="637"/>
      <c r="CN39" s="637"/>
      <c r="CO39" s="637"/>
      <c r="CP39" s="637"/>
      <c r="CQ39" s="638"/>
      <c r="CR39" s="639">
        <v>980890</v>
      </c>
      <c r="CS39" s="672"/>
      <c r="CT39" s="672"/>
      <c r="CU39" s="672"/>
      <c r="CV39" s="672"/>
      <c r="CW39" s="672"/>
      <c r="CX39" s="672"/>
      <c r="CY39" s="673"/>
      <c r="CZ39" s="644">
        <v>7.1</v>
      </c>
      <c r="DA39" s="670"/>
      <c r="DB39" s="670"/>
      <c r="DC39" s="674"/>
      <c r="DD39" s="648">
        <v>980890</v>
      </c>
      <c r="DE39" s="672"/>
      <c r="DF39" s="672"/>
      <c r="DG39" s="672"/>
      <c r="DH39" s="672"/>
      <c r="DI39" s="672"/>
      <c r="DJ39" s="672"/>
      <c r="DK39" s="673"/>
      <c r="DL39" s="648" t="s">
        <v>122</v>
      </c>
      <c r="DM39" s="672"/>
      <c r="DN39" s="672"/>
      <c r="DO39" s="672"/>
      <c r="DP39" s="672"/>
      <c r="DQ39" s="672"/>
      <c r="DR39" s="672"/>
      <c r="DS39" s="672"/>
      <c r="DT39" s="672"/>
      <c r="DU39" s="672"/>
      <c r="DV39" s="673"/>
      <c r="DW39" s="644" t="s">
        <v>122</v>
      </c>
      <c r="DX39" s="670"/>
      <c r="DY39" s="670"/>
      <c r="DZ39" s="670"/>
      <c r="EA39" s="670"/>
      <c r="EB39" s="670"/>
      <c r="EC39" s="671"/>
    </row>
    <row r="40" spans="2:133" ht="11.25" customHeight="1" x14ac:dyDescent="0.2">
      <c r="B40" s="636" t="s">
        <v>330</v>
      </c>
      <c r="C40" s="637"/>
      <c r="D40" s="637"/>
      <c r="E40" s="637"/>
      <c r="F40" s="637"/>
      <c r="G40" s="637"/>
      <c r="H40" s="637"/>
      <c r="I40" s="637"/>
      <c r="J40" s="637"/>
      <c r="K40" s="637"/>
      <c r="L40" s="637"/>
      <c r="M40" s="637"/>
      <c r="N40" s="637"/>
      <c r="O40" s="637"/>
      <c r="P40" s="637"/>
      <c r="Q40" s="638"/>
      <c r="R40" s="639" t="s">
        <v>122</v>
      </c>
      <c r="S40" s="640"/>
      <c r="T40" s="640"/>
      <c r="U40" s="640"/>
      <c r="V40" s="640"/>
      <c r="W40" s="640"/>
      <c r="X40" s="640"/>
      <c r="Y40" s="641"/>
      <c r="Z40" s="642" t="s">
        <v>122</v>
      </c>
      <c r="AA40" s="642"/>
      <c r="AB40" s="642"/>
      <c r="AC40" s="642"/>
      <c r="AD40" s="643" t="s">
        <v>122</v>
      </c>
      <c r="AE40" s="643"/>
      <c r="AF40" s="643"/>
      <c r="AG40" s="643"/>
      <c r="AH40" s="643"/>
      <c r="AI40" s="643"/>
      <c r="AJ40" s="643"/>
      <c r="AK40" s="643"/>
      <c r="AL40" s="644" t="s">
        <v>122</v>
      </c>
      <c r="AM40" s="645"/>
      <c r="AN40" s="645"/>
      <c r="AO40" s="646"/>
      <c r="AQ40" s="702" t="s">
        <v>331</v>
      </c>
      <c r="AR40" s="703"/>
      <c r="AS40" s="703"/>
      <c r="AT40" s="703"/>
      <c r="AU40" s="703"/>
      <c r="AV40" s="703"/>
      <c r="AW40" s="703"/>
      <c r="AX40" s="703"/>
      <c r="AY40" s="704"/>
      <c r="AZ40" s="639" t="s">
        <v>122</v>
      </c>
      <c r="BA40" s="640"/>
      <c r="BB40" s="640"/>
      <c r="BC40" s="640"/>
      <c r="BD40" s="672"/>
      <c r="BE40" s="672"/>
      <c r="BF40" s="694"/>
      <c r="BG40" s="687" t="s">
        <v>332</v>
      </c>
      <c r="BH40" s="688"/>
      <c r="BI40" s="688"/>
      <c r="BJ40" s="688"/>
      <c r="BK40" s="688"/>
      <c r="BL40" s="217"/>
      <c r="BM40" s="637" t="s">
        <v>333</v>
      </c>
      <c r="BN40" s="637"/>
      <c r="BO40" s="637"/>
      <c r="BP40" s="637"/>
      <c r="BQ40" s="637"/>
      <c r="BR40" s="637"/>
      <c r="BS40" s="637"/>
      <c r="BT40" s="637"/>
      <c r="BU40" s="638"/>
      <c r="BV40" s="639">
        <v>111</v>
      </c>
      <c r="BW40" s="640"/>
      <c r="BX40" s="640"/>
      <c r="BY40" s="640"/>
      <c r="BZ40" s="640"/>
      <c r="CA40" s="640"/>
      <c r="CB40" s="649"/>
      <c r="CD40" s="636" t="s">
        <v>334</v>
      </c>
      <c r="CE40" s="637"/>
      <c r="CF40" s="637"/>
      <c r="CG40" s="637"/>
      <c r="CH40" s="637"/>
      <c r="CI40" s="637"/>
      <c r="CJ40" s="637"/>
      <c r="CK40" s="637"/>
      <c r="CL40" s="637"/>
      <c r="CM40" s="637"/>
      <c r="CN40" s="637"/>
      <c r="CO40" s="637"/>
      <c r="CP40" s="637"/>
      <c r="CQ40" s="638"/>
      <c r="CR40" s="639">
        <v>115611</v>
      </c>
      <c r="CS40" s="640"/>
      <c r="CT40" s="640"/>
      <c r="CU40" s="640"/>
      <c r="CV40" s="640"/>
      <c r="CW40" s="640"/>
      <c r="CX40" s="640"/>
      <c r="CY40" s="641"/>
      <c r="CZ40" s="644">
        <v>0.8</v>
      </c>
      <c r="DA40" s="670"/>
      <c r="DB40" s="670"/>
      <c r="DC40" s="674"/>
      <c r="DD40" s="648">
        <v>115611</v>
      </c>
      <c r="DE40" s="640"/>
      <c r="DF40" s="640"/>
      <c r="DG40" s="640"/>
      <c r="DH40" s="640"/>
      <c r="DI40" s="640"/>
      <c r="DJ40" s="640"/>
      <c r="DK40" s="641"/>
      <c r="DL40" s="648">
        <v>82612</v>
      </c>
      <c r="DM40" s="640"/>
      <c r="DN40" s="640"/>
      <c r="DO40" s="640"/>
      <c r="DP40" s="640"/>
      <c r="DQ40" s="640"/>
      <c r="DR40" s="640"/>
      <c r="DS40" s="640"/>
      <c r="DT40" s="640"/>
      <c r="DU40" s="640"/>
      <c r="DV40" s="641"/>
      <c r="DW40" s="644">
        <v>1.4</v>
      </c>
      <c r="DX40" s="670"/>
      <c r="DY40" s="670"/>
      <c r="DZ40" s="670"/>
      <c r="EA40" s="670"/>
      <c r="EB40" s="670"/>
      <c r="EC40" s="671"/>
    </row>
    <row r="41" spans="2:133" ht="11.25" customHeight="1" x14ac:dyDescent="0.2">
      <c r="B41" s="660" t="s">
        <v>335</v>
      </c>
      <c r="C41" s="661"/>
      <c r="D41" s="661"/>
      <c r="E41" s="661"/>
      <c r="F41" s="661"/>
      <c r="G41" s="661"/>
      <c r="H41" s="661"/>
      <c r="I41" s="661"/>
      <c r="J41" s="661"/>
      <c r="K41" s="661"/>
      <c r="L41" s="661"/>
      <c r="M41" s="661"/>
      <c r="N41" s="661"/>
      <c r="O41" s="661"/>
      <c r="P41" s="661"/>
      <c r="Q41" s="662"/>
      <c r="R41" s="711">
        <v>14558542</v>
      </c>
      <c r="S41" s="712"/>
      <c r="T41" s="712"/>
      <c r="U41" s="712"/>
      <c r="V41" s="712"/>
      <c r="W41" s="712"/>
      <c r="X41" s="712"/>
      <c r="Y41" s="716"/>
      <c r="Z41" s="717">
        <v>100</v>
      </c>
      <c r="AA41" s="717"/>
      <c r="AB41" s="717"/>
      <c r="AC41" s="717"/>
      <c r="AD41" s="718">
        <v>6117648</v>
      </c>
      <c r="AE41" s="718"/>
      <c r="AF41" s="718"/>
      <c r="AG41" s="718"/>
      <c r="AH41" s="718"/>
      <c r="AI41" s="718"/>
      <c r="AJ41" s="718"/>
      <c r="AK41" s="718"/>
      <c r="AL41" s="719">
        <v>100</v>
      </c>
      <c r="AM41" s="699"/>
      <c r="AN41" s="699"/>
      <c r="AO41" s="720"/>
      <c r="AQ41" s="702" t="s">
        <v>336</v>
      </c>
      <c r="AR41" s="703"/>
      <c r="AS41" s="703"/>
      <c r="AT41" s="703"/>
      <c r="AU41" s="703"/>
      <c r="AV41" s="703"/>
      <c r="AW41" s="703"/>
      <c r="AX41" s="703"/>
      <c r="AY41" s="704"/>
      <c r="AZ41" s="639">
        <v>180750</v>
      </c>
      <c r="BA41" s="640"/>
      <c r="BB41" s="640"/>
      <c r="BC41" s="640"/>
      <c r="BD41" s="672"/>
      <c r="BE41" s="672"/>
      <c r="BF41" s="694"/>
      <c r="BG41" s="687"/>
      <c r="BH41" s="688"/>
      <c r="BI41" s="688"/>
      <c r="BJ41" s="688"/>
      <c r="BK41" s="688"/>
      <c r="BL41" s="217"/>
      <c r="BM41" s="637" t="s">
        <v>337</v>
      </c>
      <c r="BN41" s="637"/>
      <c r="BO41" s="637"/>
      <c r="BP41" s="637"/>
      <c r="BQ41" s="637"/>
      <c r="BR41" s="637"/>
      <c r="BS41" s="637"/>
      <c r="BT41" s="637"/>
      <c r="BU41" s="638"/>
      <c r="BV41" s="639" t="s">
        <v>122</v>
      </c>
      <c r="BW41" s="640"/>
      <c r="BX41" s="640"/>
      <c r="BY41" s="640"/>
      <c r="BZ41" s="640"/>
      <c r="CA41" s="640"/>
      <c r="CB41" s="649"/>
      <c r="CD41" s="636" t="s">
        <v>338</v>
      </c>
      <c r="CE41" s="637"/>
      <c r="CF41" s="637"/>
      <c r="CG41" s="637"/>
      <c r="CH41" s="637"/>
      <c r="CI41" s="637"/>
      <c r="CJ41" s="637"/>
      <c r="CK41" s="637"/>
      <c r="CL41" s="637"/>
      <c r="CM41" s="637"/>
      <c r="CN41" s="637"/>
      <c r="CO41" s="637"/>
      <c r="CP41" s="637"/>
      <c r="CQ41" s="638"/>
      <c r="CR41" s="639" t="s">
        <v>122</v>
      </c>
      <c r="CS41" s="672"/>
      <c r="CT41" s="672"/>
      <c r="CU41" s="672"/>
      <c r="CV41" s="672"/>
      <c r="CW41" s="672"/>
      <c r="CX41" s="672"/>
      <c r="CY41" s="673"/>
      <c r="CZ41" s="644" t="s">
        <v>122</v>
      </c>
      <c r="DA41" s="670"/>
      <c r="DB41" s="670"/>
      <c r="DC41" s="674"/>
      <c r="DD41" s="648" t="s">
        <v>122</v>
      </c>
      <c r="DE41" s="672"/>
      <c r="DF41" s="672"/>
      <c r="DG41" s="672"/>
      <c r="DH41" s="672"/>
      <c r="DI41" s="672"/>
      <c r="DJ41" s="672"/>
      <c r="DK41" s="673"/>
      <c r="DL41" s="722"/>
      <c r="DM41" s="723"/>
      <c r="DN41" s="723"/>
      <c r="DO41" s="723"/>
      <c r="DP41" s="723"/>
      <c r="DQ41" s="723"/>
      <c r="DR41" s="723"/>
      <c r="DS41" s="723"/>
      <c r="DT41" s="723"/>
      <c r="DU41" s="723"/>
      <c r="DV41" s="724"/>
      <c r="DW41" s="713"/>
      <c r="DX41" s="714"/>
      <c r="DY41" s="714"/>
      <c r="DZ41" s="714"/>
      <c r="EA41" s="714"/>
      <c r="EB41" s="714"/>
      <c r="EC41" s="715"/>
    </row>
    <row r="42" spans="2:133" ht="11.25" customHeight="1" x14ac:dyDescent="0.2">
      <c r="AQ42" s="708" t="s">
        <v>339</v>
      </c>
      <c r="AR42" s="709"/>
      <c r="AS42" s="709"/>
      <c r="AT42" s="709"/>
      <c r="AU42" s="709"/>
      <c r="AV42" s="709"/>
      <c r="AW42" s="709"/>
      <c r="AX42" s="709"/>
      <c r="AY42" s="710"/>
      <c r="AZ42" s="711">
        <v>773645</v>
      </c>
      <c r="BA42" s="712"/>
      <c r="BB42" s="712"/>
      <c r="BC42" s="712"/>
      <c r="BD42" s="698"/>
      <c r="BE42" s="698"/>
      <c r="BF42" s="700"/>
      <c r="BG42" s="689"/>
      <c r="BH42" s="690"/>
      <c r="BI42" s="690"/>
      <c r="BJ42" s="690"/>
      <c r="BK42" s="690"/>
      <c r="BL42" s="218"/>
      <c r="BM42" s="661" t="s">
        <v>340</v>
      </c>
      <c r="BN42" s="661"/>
      <c r="BO42" s="661"/>
      <c r="BP42" s="661"/>
      <c r="BQ42" s="661"/>
      <c r="BR42" s="661"/>
      <c r="BS42" s="661"/>
      <c r="BT42" s="661"/>
      <c r="BU42" s="662"/>
      <c r="BV42" s="711">
        <v>413</v>
      </c>
      <c r="BW42" s="712"/>
      <c r="BX42" s="712"/>
      <c r="BY42" s="712"/>
      <c r="BZ42" s="712"/>
      <c r="CA42" s="712"/>
      <c r="CB42" s="721"/>
      <c r="CD42" s="636" t="s">
        <v>341</v>
      </c>
      <c r="CE42" s="637"/>
      <c r="CF42" s="637"/>
      <c r="CG42" s="637"/>
      <c r="CH42" s="637"/>
      <c r="CI42" s="637"/>
      <c r="CJ42" s="637"/>
      <c r="CK42" s="637"/>
      <c r="CL42" s="637"/>
      <c r="CM42" s="637"/>
      <c r="CN42" s="637"/>
      <c r="CO42" s="637"/>
      <c r="CP42" s="637"/>
      <c r="CQ42" s="638"/>
      <c r="CR42" s="639">
        <v>3024449</v>
      </c>
      <c r="CS42" s="672"/>
      <c r="CT42" s="672"/>
      <c r="CU42" s="672"/>
      <c r="CV42" s="672"/>
      <c r="CW42" s="672"/>
      <c r="CX42" s="672"/>
      <c r="CY42" s="673"/>
      <c r="CZ42" s="644">
        <v>21.9</v>
      </c>
      <c r="DA42" s="670"/>
      <c r="DB42" s="670"/>
      <c r="DC42" s="674"/>
      <c r="DD42" s="648">
        <v>265081</v>
      </c>
      <c r="DE42" s="672"/>
      <c r="DF42" s="672"/>
      <c r="DG42" s="672"/>
      <c r="DH42" s="672"/>
      <c r="DI42" s="672"/>
      <c r="DJ42" s="672"/>
      <c r="DK42" s="673"/>
      <c r="DL42" s="722"/>
      <c r="DM42" s="723"/>
      <c r="DN42" s="723"/>
      <c r="DO42" s="723"/>
      <c r="DP42" s="723"/>
      <c r="DQ42" s="723"/>
      <c r="DR42" s="723"/>
      <c r="DS42" s="723"/>
      <c r="DT42" s="723"/>
      <c r="DU42" s="723"/>
      <c r="DV42" s="724"/>
      <c r="DW42" s="713"/>
      <c r="DX42" s="714"/>
      <c r="DY42" s="714"/>
      <c r="DZ42" s="714"/>
      <c r="EA42" s="714"/>
      <c r="EB42" s="714"/>
      <c r="EC42" s="715"/>
    </row>
    <row r="43" spans="2:133" ht="11.25" customHeight="1" x14ac:dyDescent="0.2">
      <c r="B43" s="208" t="s">
        <v>342</v>
      </c>
      <c r="CD43" s="636" t="s">
        <v>343</v>
      </c>
      <c r="CE43" s="637"/>
      <c r="CF43" s="637"/>
      <c r="CG43" s="637"/>
      <c r="CH43" s="637"/>
      <c r="CI43" s="637"/>
      <c r="CJ43" s="637"/>
      <c r="CK43" s="637"/>
      <c r="CL43" s="637"/>
      <c r="CM43" s="637"/>
      <c r="CN43" s="637"/>
      <c r="CO43" s="637"/>
      <c r="CP43" s="637"/>
      <c r="CQ43" s="638"/>
      <c r="CR43" s="639">
        <v>29918</v>
      </c>
      <c r="CS43" s="672"/>
      <c r="CT43" s="672"/>
      <c r="CU43" s="672"/>
      <c r="CV43" s="672"/>
      <c r="CW43" s="672"/>
      <c r="CX43" s="672"/>
      <c r="CY43" s="673"/>
      <c r="CZ43" s="644">
        <v>0.2</v>
      </c>
      <c r="DA43" s="670"/>
      <c r="DB43" s="670"/>
      <c r="DC43" s="674"/>
      <c r="DD43" s="648">
        <v>29918</v>
      </c>
      <c r="DE43" s="672"/>
      <c r="DF43" s="672"/>
      <c r="DG43" s="672"/>
      <c r="DH43" s="672"/>
      <c r="DI43" s="672"/>
      <c r="DJ43" s="672"/>
      <c r="DK43" s="673"/>
      <c r="DL43" s="722"/>
      <c r="DM43" s="723"/>
      <c r="DN43" s="723"/>
      <c r="DO43" s="723"/>
      <c r="DP43" s="723"/>
      <c r="DQ43" s="723"/>
      <c r="DR43" s="723"/>
      <c r="DS43" s="723"/>
      <c r="DT43" s="723"/>
      <c r="DU43" s="723"/>
      <c r="DV43" s="724"/>
      <c r="DW43" s="713"/>
      <c r="DX43" s="714"/>
      <c r="DY43" s="714"/>
      <c r="DZ43" s="714"/>
      <c r="EA43" s="714"/>
      <c r="EB43" s="714"/>
      <c r="EC43" s="715"/>
    </row>
    <row r="44" spans="2:133" ht="11.25" customHeight="1" x14ac:dyDescent="0.2">
      <c r="B44" s="725" t="s">
        <v>344</v>
      </c>
      <c r="C44" s="725"/>
      <c r="D44" s="725"/>
      <c r="E44" s="725"/>
      <c r="F44" s="725"/>
      <c r="G44" s="725"/>
      <c r="H44" s="725"/>
      <c r="I44" s="725"/>
      <c r="J44" s="725"/>
      <c r="K44" s="725"/>
      <c r="L44" s="725"/>
      <c r="M44" s="725"/>
      <c r="N44" s="725"/>
      <c r="O44" s="725"/>
      <c r="P44" s="725"/>
      <c r="Q44" s="725"/>
      <c r="R44" s="725"/>
      <c r="S44" s="725"/>
      <c r="T44" s="725"/>
      <c r="U44" s="725"/>
      <c r="V44" s="725"/>
      <c r="W44" s="725"/>
      <c r="X44" s="725"/>
      <c r="Y44" s="725"/>
      <c r="Z44" s="725"/>
      <c r="AA44" s="725"/>
      <c r="AB44" s="725"/>
      <c r="AC44" s="725"/>
      <c r="AD44" s="725"/>
      <c r="AE44" s="725"/>
      <c r="AF44" s="725"/>
      <c r="AG44" s="725"/>
      <c r="AH44" s="725"/>
      <c r="AI44" s="725"/>
      <c r="AJ44" s="725"/>
      <c r="AK44" s="725"/>
      <c r="AL44" s="725"/>
      <c r="AM44" s="725"/>
      <c r="AN44" s="725"/>
      <c r="AO44" s="725"/>
      <c r="AP44" s="725"/>
      <c r="AQ44" s="725"/>
      <c r="AR44" s="725"/>
      <c r="AS44" s="725"/>
      <c r="AT44" s="725"/>
      <c r="AU44" s="725"/>
      <c r="AV44" s="725"/>
      <c r="AW44" s="725"/>
      <c r="AX44" s="725"/>
      <c r="AY44" s="725"/>
      <c r="AZ44" s="725"/>
      <c r="BA44" s="725"/>
      <c r="BB44" s="725"/>
      <c r="BC44" s="725"/>
      <c r="BD44" s="725"/>
      <c r="BE44" s="725"/>
      <c r="BF44" s="725"/>
      <c r="BG44" s="725"/>
      <c r="BH44" s="725"/>
      <c r="BI44" s="725"/>
      <c r="BJ44" s="725"/>
      <c r="BK44" s="725"/>
      <c r="BL44" s="725"/>
      <c r="BM44" s="725"/>
      <c r="BN44" s="725"/>
      <c r="BO44" s="725"/>
      <c r="BP44" s="725"/>
      <c r="BQ44" s="725"/>
      <c r="BR44" s="725"/>
      <c r="BS44" s="725"/>
      <c r="BT44" s="725"/>
      <c r="BU44" s="725"/>
      <c r="BV44" s="725"/>
      <c r="BW44" s="725"/>
      <c r="BX44" s="725"/>
      <c r="BY44" s="725"/>
      <c r="BZ44" s="725"/>
      <c r="CA44" s="725"/>
      <c r="CB44" s="725"/>
      <c r="CC44" s="726"/>
      <c r="CD44" s="675" t="s">
        <v>292</v>
      </c>
      <c r="CE44" s="676"/>
      <c r="CF44" s="636" t="s">
        <v>345</v>
      </c>
      <c r="CG44" s="637"/>
      <c r="CH44" s="637"/>
      <c r="CI44" s="637"/>
      <c r="CJ44" s="637"/>
      <c r="CK44" s="637"/>
      <c r="CL44" s="637"/>
      <c r="CM44" s="637"/>
      <c r="CN44" s="637"/>
      <c r="CO44" s="637"/>
      <c r="CP44" s="637"/>
      <c r="CQ44" s="638"/>
      <c r="CR44" s="639">
        <v>3024449</v>
      </c>
      <c r="CS44" s="640"/>
      <c r="CT44" s="640"/>
      <c r="CU44" s="640"/>
      <c r="CV44" s="640"/>
      <c r="CW44" s="640"/>
      <c r="CX44" s="640"/>
      <c r="CY44" s="641"/>
      <c r="CZ44" s="644">
        <v>21.9</v>
      </c>
      <c r="DA44" s="645"/>
      <c r="DB44" s="645"/>
      <c r="DC44" s="651"/>
      <c r="DD44" s="648">
        <v>265081</v>
      </c>
      <c r="DE44" s="640"/>
      <c r="DF44" s="640"/>
      <c r="DG44" s="640"/>
      <c r="DH44" s="640"/>
      <c r="DI44" s="640"/>
      <c r="DJ44" s="640"/>
      <c r="DK44" s="641"/>
      <c r="DL44" s="722"/>
      <c r="DM44" s="723"/>
      <c r="DN44" s="723"/>
      <c r="DO44" s="723"/>
      <c r="DP44" s="723"/>
      <c r="DQ44" s="723"/>
      <c r="DR44" s="723"/>
      <c r="DS44" s="723"/>
      <c r="DT44" s="723"/>
      <c r="DU44" s="723"/>
      <c r="DV44" s="724"/>
      <c r="DW44" s="713"/>
      <c r="DX44" s="714"/>
      <c r="DY44" s="714"/>
      <c r="DZ44" s="714"/>
      <c r="EA44" s="714"/>
      <c r="EB44" s="714"/>
      <c r="EC44" s="715"/>
    </row>
    <row r="45" spans="2:133" ht="11.25" customHeight="1" x14ac:dyDescent="0.2">
      <c r="B45" s="725" t="s">
        <v>346</v>
      </c>
      <c r="C45" s="725"/>
      <c r="D45" s="725"/>
      <c r="E45" s="725"/>
      <c r="F45" s="725"/>
      <c r="G45" s="725"/>
      <c r="H45" s="725"/>
      <c r="I45" s="725"/>
      <c r="J45" s="725"/>
      <c r="K45" s="725"/>
      <c r="L45" s="725"/>
      <c r="M45" s="725"/>
      <c r="N45" s="725"/>
      <c r="O45" s="725"/>
      <c r="P45" s="725"/>
      <c r="Q45" s="725"/>
      <c r="R45" s="725"/>
      <c r="S45" s="725"/>
      <c r="T45" s="725"/>
      <c r="U45" s="725"/>
      <c r="V45" s="725"/>
      <c r="W45" s="725"/>
      <c r="X45" s="725"/>
      <c r="Y45" s="725"/>
      <c r="Z45" s="725"/>
      <c r="AA45" s="725"/>
      <c r="AB45" s="725"/>
      <c r="AC45" s="725"/>
      <c r="AD45" s="725"/>
      <c r="AE45" s="725"/>
      <c r="AF45" s="725"/>
      <c r="AG45" s="725"/>
      <c r="AH45" s="725"/>
      <c r="AI45" s="725"/>
      <c r="AJ45" s="725"/>
      <c r="AK45" s="725"/>
      <c r="AL45" s="725"/>
      <c r="AM45" s="725"/>
      <c r="AN45" s="725"/>
      <c r="AO45" s="725"/>
      <c r="AP45" s="725"/>
      <c r="AQ45" s="725"/>
      <c r="AR45" s="725"/>
      <c r="AS45" s="725"/>
      <c r="AT45" s="725"/>
      <c r="AU45" s="725"/>
      <c r="AV45" s="725"/>
      <c r="AW45" s="725"/>
      <c r="AX45" s="725"/>
      <c r="AY45" s="725"/>
      <c r="AZ45" s="725"/>
      <c r="BA45" s="725"/>
      <c r="BB45" s="725"/>
      <c r="BC45" s="725"/>
      <c r="BD45" s="725"/>
      <c r="BE45" s="725"/>
      <c r="BF45" s="725"/>
      <c r="BG45" s="725"/>
      <c r="BH45" s="725"/>
      <c r="BI45" s="725"/>
      <c r="BJ45" s="725"/>
      <c r="BK45" s="725"/>
      <c r="BL45" s="725"/>
      <c r="BM45" s="725"/>
      <c r="BN45" s="725"/>
      <c r="BO45" s="725"/>
      <c r="BP45" s="725"/>
      <c r="BQ45" s="725"/>
      <c r="BR45" s="725"/>
      <c r="BS45" s="725"/>
      <c r="BT45" s="725"/>
      <c r="BU45" s="725"/>
      <c r="BV45" s="725"/>
      <c r="BW45" s="725"/>
      <c r="BX45" s="725"/>
      <c r="BY45" s="725"/>
      <c r="BZ45" s="725"/>
      <c r="CA45" s="725"/>
      <c r="CB45" s="725"/>
      <c r="CC45" s="726"/>
      <c r="CD45" s="677"/>
      <c r="CE45" s="678"/>
      <c r="CF45" s="636" t="s">
        <v>347</v>
      </c>
      <c r="CG45" s="637"/>
      <c r="CH45" s="637"/>
      <c r="CI45" s="637"/>
      <c r="CJ45" s="637"/>
      <c r="CK45" s="637"/>
      <c r="CL45" s="637"/>
      <c r="CM45" s="637"/>
      <c r="CN45" s="637"/>
      <c r="CO45" s="637"/>
      <c r="CP45" s="637"/>
      <c r="CQ45" s="638"/>
      <c r="CR45" s="639">
        <v>2521107</v>
      </c>
      <c r="CS45" s="672"/>
      <c r="CT45" s="672"/>
      <c r="CU45" s="672"/>
      <c r="CV45" s="672"/>
      <c r="CW45" s="672"/>
      <c r="CX45" s="672"/>
      <c r="CY45" s="673"/>
      <c r="CZ45" s="644">
        <v>18.3</v>
      </c>
      <c r="DA45" s="670"/>
      <c r="DB45" s="670"/>
      <c r="DC45" s="674"/>
      <c r="DD45" s="648">
        <v>176939</v>
      </c>
      <c r="DE45" s="672"/>
      <c r="DF45" s="672"/>
      <c r="DG45" s="672"/>
      <c r="DH45" s="672"/>
      <c r="DI45" s="672"/>
      <c r="DJ45" s="672"/>
      <c r="DK45" s="673"/>
      <c r="DL45" s="722"/>
      <c r="DM45" s="723"/>
      <c r="DN45" s="723"/>
      <c r="DO45" s="723"/>
      <c r="DP45" s="723"/>
      <c r="DQ45" s="723"/>
      <c r="DR45" s="723"/>
      <c r="DS45" s="723"/>
      <c r="DT45" s="723"/>
      <c r="DU45" s="723"/>
      <c r="DV45" s="724"/>
      <c r="DW45" s="713"/>
      <c r="DX45" s="714"/>
      <c r="DY45" s="714"/>
      <c r="DZ45" s="714"/>
      <c r="EA45" s="714"/>
      <c r="EB45" s="714"/>
      <c r="EC45" s="715"/>
    </row>
    <row r="46" spans="2:133" ht="11.25" customHeight="1" x14ac:dyDescent="0.2">
      <c r="B46" s="219"/>
      <c r="CD46" s="677"/>
      <c r="CE46" s="678"/>
      <c r="CF46" s="636" t="s">
        <v>348</v>
      </c>
      <c r="CG46" s="637"/>
      <c r="CH46" s="637"/>
      <c r="CI46" s="637"/>
      <c r="CJ46" s="637"/>
      <c r="CK46" s="637"/>
      <c r="CL46" s="637"/>
      <c r="CM46" s="637"/>
      <c r="CN46" s="637"/>
      <c r="CO46" s="637"/>
      <c r="CP46" s="637"/>
      <c r="CQ46" s="638"/>
      <c r="CR46" s="639">
        <v>500227</v>
      </c>
      <c r="CS46" s="640"/>
      <c r="CT46" s="640"/>
      <c r="CU46" s="640"/>
      <c r="CV46" s="640"/>
      <c r="CW46" s="640"/>
      <c r="CX46" s="640"/>
      <c r="CY46" s="641"/>
      <c r="CZ46" s="644">
        <v>3.6</v>
      </c>
      <c r="DA46" s="645"/>
      <c r="DB46" s="645"/>
      <c r="DC46" s="651"/>
      <c r="DD46" s="648">
        <v>87727</v>
      </c>
      <c r="DE46" s="640"/>
      <c r="DF46" s="640"/>
      <c r="DG46" s="640"/>
      <c r="DH46" s="640"/>
      <c r="DI46" s="640"/>
      <c r="DJ46" s="640"/>
      <c r="DK46" s="641"/>
      <c r="DL46" s="722"/>
      <c r="DM46" s="723"/>
      <c r="DN46" s="723"/>
      <c r="DO46" s="723"/>
      <c r="DP46" s="723"/>
      <c r="DQ46" s="723"/>
      <c r="DR46" s="723"/>
      <c r="DS46" s="723"/>
      <c r="DT46" s="723"/>
      <c r="DU46" s="723"/>
      <c r="DV46" s="724"/>
      <c r="DW46" s="713"/>
      <c r="DX46" s="714"/>
      <c r="DY46" s="714"/>
      <c r="DZ46" s="714"/>
      <c r="EA46" s="714"/>
      <c r="EB46" s="714"/>
      <c r="EC46" s="715"/>
    </row>
    <row r="47" spans="2:133" ht="11.25" customHeight="1" x14ac:dyDescent="0.2">
      <c r="B47" s="219"/>
      <c r="CD47" s="677"/>
      <c r="CE47" s="678"/>
      <c r="CF47" s="636" t="s">
        <v>349</v>
      </c>
      <c r="CG47" s="637"/>
      <c r="CH47" s="637"/>
      <c r="CI47" s="637"/>
      <c r="CJ47" s="637"/>
      <c r="CK47" s="637"/>
      <c r="CL47" s="637"/>
      <c r="CM47" s="637"/>
      <c r="CN47" s="637"/>
      <c r="CO47" s="637"/>
      <c r="CP47" s="637"/>
      <c r="CQ47" s="638"/>
      <c r="CR47" s="639" t="s">
        <v>122</v>
      </c>
      <c r="CS47" s="672"/>
      <c r="CT47" s="672"/>
      <c r="CU47" s="672"/>
      <c r="CV47" s="672"/>
      <c r="CW47" s="672"/>
      <c r="CX47" s="672"/>
      <c r="CY47" s="673"/>
      <c r="CZ47" s="644" t="s">
        <v>122</v>
      </c>
      <c r="DA47" s="670"/>
      <c r="DB47" s="670"/>
      <c r="DC47" s="674"/>
      <c r="DD47" s="648" t="s">
        <v>122</v>
      </c>
      <c r="DE47" s="672"/>
      <c r="DF47" s="672"/>
      <c r="DG47" s="672"/>
      <c r="DH47" s="672"/>
      <c r="DI47" s="672"/>
      <c r="DJ47" s="672"/>
      <c r="DK47" s="673"/>
      <c r="DL47" s="722"/>
      <c r="DM47" s="723"/>
      <c r="DN47" s="723"/>
      <c r="DO47" s="723"/>
      <c r="DP47" s="723"/>
      <c r="DQ47" s="723"/>
      <c r="DR47" s="723"/>
      <c r="DS47" s="723"/>
      <c r="DT47" s="723"/>
      <c r="DU47" s="723"/>
      <c r="DV47" s="724"/>
      <c r="DW47" s="713"/>
      <c r="DX47" s="714"/>
      <c r="DY47" s="714"/>
      <c r="DZ47" s="714"/>
      <c r="EA47" s="714"/>
      <c r="EB47" s="714"/>
      <c r="EC47" s="715"/>
    </row>
    <row r="48" spans="2:133" ht="11" x14ac:dyDescent="0.2">
      <c r="B48" s="219"/>
      <c r="CD48" s="679"/>
      <c r="CE48" s="680"/>
      <c r="CF48" s="636" t="s">
        <v>350</v>
      </c>
      <c r="CG48" s="637"/>
      <c r="CH48" s="637"/>
      <c r="CI48" s="637"/>
      <c r="CJ48" s="637"/>
      <c r="CK48" s="637"/>
      <c r="CL48" s="637"/>
      <c r="CM48" s="637"/>
      <c r="CN48" s="637"/>
      <c r="CO48" s="637"/>
      <c r="CP48" s="637"/>
      <c r="CQ48" s="638"/>
      <c r="CR48" s="639" t="s">
        <v>122</v>
      </c>
      <c r="CS48" s="640"/>
      <c r="CT48" s="640"/>
      <c r="CU48" s="640"/>
      <c r="CV48" s="640"/>
      <c r="CW48" s="640"/>
      <c r="CX48" s="640"/>
      <c r="CY48" s="641"/>
      <c r="CZ48" s="644" t="s">
        <v>122</v>
      </c>
      <c r="DA48" s="645"/>
      <c r="DB48" s="645"/>
      <c r="DC48" s="651"/>
      <c r="DD48" s="648" t="s">
        <v>122</v>
      </c>
      <c r="DE48" s="640"/>
      <c r="DF48" s="640"/>
      <c r="DG48" s="640"/>
      <c r="DH48" s="640"/>
      <c r="DI48" s="640"/>
      <c r="DJ48" s="640"/>
      <c r="DK48" s="641"/>
      <c r="DL48" s="722"/>
      <c r="DM48" s="723"/>
      <c r="DN48" s="723"/>
      <c r="DO48" s="723"/>
      <c r="DP48" s="723"/>
      <c r="DQ48" s="723"/>
      <c r="DR48" s="723"/>
      <c r="DS48" s="723"/>
      <c r="DT48" s="723"/>
      <c r="DU48" s="723"/>
      <c r="DV48" s="724"/>
      <c r="DW48" s="713"/>
      <c r="DX48" s="714"/>
      <c r="DY48" s="714"/>
      <c r="DZ48" s="714"/>
      <c r="EA48" s="714"/>
      <c r="EB48" s="714"/>
      <c r="EC48" s="715"/>
    </row>
    <row r="49" spans="2:133" ht="11.25" customHeight="1" x14ac:dyDescent="0.2">
      <c r="B49" s="219"/>
      <c r="CD49" s="660" t="s">
        <v>351</v>
      </c>
      <c r="CE49" s="661"/>
      <c r="CF49" s="661"/>
      <c r="CG49" s="661"/>
      <c r="CH49" s="661"/>
      <c r="CI49" s="661"/>
      <c r="CJ49" s="661"/>
      <c r="CK49" s="661"/>
      <c r="CL49" s="661"/>
      <c r="CM49" s="661"/>
      <c r="CN49" s="661"/>
      <c r="CO49" s="661"/>
      <c r="CP49" s="661"/>
      <c r="CQ49" s="662"/>
      <c r="CR49" s="711">
        <v>13796372</v>
      </c>
      <c r="CS49" s="698"/>
      <c r="CT49" s="698"/>
      <c r="CU49" s="698"/>
      <c r="CV49" s="698"/>
      <c r="CW49" s="698"/>
      <c r="CX49" s="698"/>
      <c r="CY49" s="727"/>
      <c r="CZ49" s="719">
        <v>100</v>
      </c>
      <c r="DA49" s="728"/>
      <c r="DB49" s="728"/>
      <c r="DC49" s="729"/>
      <c r="DD49" s="730">
        <v>8978559</v>
      </c>
      <c r="DE49" s="698"/>
      <c r="DF49" s="698"/>
      <c r="DG49" s="698"/>
      <c r="DH49" s="698"/>
      <c r="DI49" s="698"/>
      <c r="DJ49" s="698"/>
      <c r="DK49" s="727"/>
      <c r="DL49" s="731"/>
      <c r="DM49" s="732"/>
      <c r="DN49" s="732"/>
      <c r="DO49" s="732"/>
      <c r="DP49" s="732"/>
      <c r="DQ49" s="732"/>
      <c r="DR49" s="732"/>
      <c r="DS49" s="732"/>
      <c r="DT49" s="732"/>
      <c r="DU49" s="732"/>
      <c r="DV49" s="733"/>
      <c r="DW49" s="734"/>
      <c r="DX49" s="735"/>
      <c r="DY49" s="735"/>
      <c r="DZ49" s="735"/>
      <c r="EA49" s="735"/>
      <c r="EB49" s="735"/>
      <c r="EC49" s="736"/>
    </row>
  </sheetData>
  <sheetProtection algorithmName="SHA-512" hashValue="92dKEZVfP/9cd8He9Zl6Y8rZSDuyHlxrEraouJASUi+Hytmh1Hkc4sWw9Hi1LhUHXJMsr3BQZ8nxmLgRqsNByw==" saltValue="lMqagMogtDbGmMTZnxQB8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7" t="s">
        <v>352</v>
      </c>
      <c r="B2" s="737"/>
      <c r="C2" s="737"/>
      <c r="D2" s="737"/>
      <c r="E2" s="737"/>
      <c r="F2" s="737"/>
      <c r="G2" s="737"/>
      <c r="H2" s="737"/>
      <c r="I2" s="737"/>
      <c r="J2" s="737"/>
      <c r="K2" s="737"/>
      <c r="L2" s="737"/>
      <c r="M2" s="737"/>
      <c r="N2" s="737"/>
      <c r="O2" s="737"/>
      <c r="P2" s="737"/>
      <c r="Q2" s="737"/>
      <c r="R2" s="737"/>
      <c r="S2" s="737"/>
      <c r="T2" s="737"/>
      <c r="U2" s="737"/>
      <c r="V2" s="737"/>
      <c r="W2" s="737"/>
      <c r="X2" s="737"/>
      <c r="Y2" s="737"/>
      <c r="Z2" s="737"/>
      <c r="AA2" s="737"/>
      <c r="AB2" s="737"/>
      <c r="AC2" s="737"/>
      <c r="AD2" s="737"/>
      <c r="AE2" s="737"/>
      <c r="AF2" s="737"/>
      <c r="AG2" s="737"/>
      <c r="AH2" s="737"/>
      <c r="AI2" s="737"/>
      <c r="AJ2" s="737"/>
      <c r="AK2" s="737"/>
      <c r="AL2" s="737"/>
      <c r="AM2" s="737"/>
      <c r="AN2" s="737"/>
      <c r="AO2" s="737"/>
      <c r="AP2" s="737"/>
      <c r="AQ2" s="737"/>
      <c r="AR2" s="737"/>
      <c r="AS2" s="737"/>
      <c r="AT2" s="737"/>
      <c r="AU2" s="737"/>
      <c r="AV2" s="737"/>
      <c r="AW2" s="737"/>
      <c r="AX2" s="737"/>
      <c r="AY2" s="737"/>
      <c r="AZ2" s="737"/>
      <c r="BA2" s="737"/>
      <c r="BB2" s="737"/>
      <c r="BC2" s="737"/>
      <c r="BD2" s="737"/>
      <c r="BE2" s="737"/>
      <c r="BF2" s="737"/>
      <c r="BG2" s="737"/>
      <c r="BH2" s="737"/>
      <c r="BI2" s="73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8" t="s">
        <v>353</v>
      </c>
      <c r="DK2" s="739"/>
      <c r="DL2" s="739"/>
      <c r="DM2" s="739"/>
      <c r="DN2" s="739"/>
      <c r="DO2" s="740"/>
      <c r="DP2" s="222"/>
      <c r="DQ2" s="738" t="s">
        <v>354</v>
      </c>
      <c r="DR2" s="739"/>
      <c r="DS2" s="739"/>
      <c r="DT2" s="739"/>
      <c r="DU2" s="739"/>
      <c r="DV2" s="739"/>
      <c r="DW2" s="739"/>
      <c r="DX2" s="739"/>
      <c r="DY2" s="739"/>
      <c r="DZ2" s="74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41" t="s">
        <v>355</v>
      </c>
      <c r="B4" s="741"/>
      <c r="C4" s="741"/>
      <c r="D4" s="741"/>
      <c r="E4" s="741"/>
      <c r="F4" s="741"/>
      <c r="G4" s="741"/>
      <c r="H4" s="741"/>
      <c r="I4" s="741"/>
      <c r="J4" s="741"/>
      <c r="K4" s="741"/>
      <c r="L4" s="741"/>
      <c r="M4" s="741"/>
      <c r="N4" s="741"/>
      <c r="O4" s="741"/>
      <c r="P4" s="741"/>
      <c r="Q4" s="741"/>
      <c r="R4" s="741"/>
      <c r="S4" s="741"/>
      <c r="T4" s="741"/>
      <c r="U4" s="741"/>
      <c r="V4" s="741"/>
      <c r="W4" s="741"/>
      <c r="X4" s="741"/>
      <c r="Y4" s="741"/>
      <c r="Z4" s="741"/>
      <c r="AA4" s="741"/>
      <c r="AB4" s="741"/>
      <c r="AC4" s="741"/>
      <c r="AD4" s="741"/>
      <c r="AE4" s="741"/>
      <c r="AF4" s="741"/>
      <c r="AG4" s="741"/>
      <c r="AH4" s="741"/>
      <c r="AI4" s="741"/>
      <c r="AJ4" s="741"/>
      <c r="AK4" s="741"/>
      <c r="AL4" s="741"/>
      <c r="AM4" s="741"/>
      <c r="AN4" s="741"/>
      <c r="AO4" s="741"/>
      <c r="AP4" s="741"/>
      <c r="AQ4" s="741"/>
      <c r="AR4" s="741"/>
      <c r="AS4" s="741"/>
      <c r="AT4" s="741"/>
      <c r="AU4" s="741"/>
      <c r="AV4" s="741"/>
      <c r="AW4" s="741"/>
      <c r="AX4" s="741"/>
      <c r="AY4" s="741"/>
      <c r="AZ4" s="226"/>
      <c r="BA4" s="226"/>
      <c r="BB4" s="226"/>
      <c r="BC4" s="226"/>
      <c r="BD4" s="226"/>
      <c r="BE4" s="227"/>
      <c r="BF4" s="227"/>
      <c r="BG4" s="227"/>
      <c r="BH4" s="227"/>
      <c r="BI4" s="227"/>
      <c r="BJ4" s="227"/>
      <c r="BK4" s="227"/>
      <c r="BL4" s="227"/>
      <c r="BM4" s="227"/>
      <c r="BN4" s="227"/>
      <c r="BO4" s="227"/>
      <c r="BP4" s="227"/>
      <c r="BQ4" s="742" t="s">
        <v>356</v>
      </c>
      <c r="BR4" s="742"/>
      <c r="BS4" s="742"/>
      <c r="BT4" s="742"/>
      <c r="BU4" s="742"/>
      <c r="BV4" s="742"/>
      <c r="BW4" s="742"/>
      <c r="BX4" s="742"/>
      <c r="BY4" s="742"/>
      <c r="BZ4" s="742"/>
      <c r="CA4" s="742"/>
      <c r="CB4" s="742"/>
      <c r="CC4" s="742"/>
      <c r="CD4" s="742"/>
      <c r="CE4" s="742"/>
      <c r="CF4" s="742"/>
      <c r="CG4" s="742"/>
      <c r="CH4" s="742"/>
      <c r="CI4" s="742"/>
      <c r="CJ4" s="742"/>
      <c r="CK4" s="742"/>
      <c r="CL4" s="742"/>
      <c r="CM4" s="742"/>
      <c r="CN4" s="742"/>
      <c r="CO4" s="742"/>
      <c r="CP4" s="742"/>
      <c r="CQ4" s="742"/>
      <c r="CR4" s="742"/>
      <c r="CS4" s="742"/>
      <c r="CT4" s="742"/>
      <c r="CU4" s="742"/>
      <c r="CV4" s="742"/>
      <c r="CW4" s="742"/>
      <c r="CX4" s="742"/>
      <c r="CY4" s="742"/>
      <c r="CZ4" s="742"/>
      <c r="DA4" s="742"/>
      <c r="DB4" s="742"/>
      <c r="DC4" s="742"/>
      <c r="DD4" s="742"/>
      <c r="DE4" s="742"/>
      <c r="DF4" s="742"/>
      <c r="DG4" s="742"/>
      <c r="DH4" s="742"/>
      <c r="DI4" s="742"/>
      <c r="DJ4" s="742"/>
      <c r="DK4" s="742"/>
      <c r="DL4" s="742"/>
      <c r="DM4" s="742"/>
      <c r="DN4" s="742"/>
      <c r="DO4" s="742"/>
      <c r="DP4" s="742"/>
      <c r="DQ4" s="742"/>
      <c r="DR4" s="742"/>
      <c r="DS4" s="742"/>
      <c r="DT4" s="742"/>
      <c r="DU4" s="742"/>
      <c r="DV4" s="742"/>
      <c r="DW4" s="742"/>
      <c r="DX4" s="742"/>
      <c r="DY4" s="742"/>
      <c r="DZ4" s="742"/>
      <c r="EA4" s="228"/>
    </row>
    <row r="5" spans="1:131" s="229" customFormat="1" ht="26.25" customHeight="1" x14ac:dyDescent="0.2">
      <c r="A5" s="743" t="s">
        <v>357</v>
      </c>
      <c r="B5" s="744"/>
      <c r="C5" s="744"/>
      <c r="D5" s="744"/>
      <c r="E5" s="744"/>
      <c r="F5" s="744"/>
      <c r="G5" s="744"/>
      <c r="H5" s="744"/>
      <c r="I5" s="744"/>
      <c r="J5" s="744"/>
      <c r="K5" s="744"/>
      <c r="L5" s="744"/>
      <c r="M5" s="744"/>
      <c r="N5" s="744"/>
      <c r="O5" s="744"/>
      <c r="P5" s="745"/>
      <c r="Q5" s="749" t="s">
        <v>358</v>
      </c>
      <c r="R5" s="750"/>
      <c r="S5" s="750"/>
      <c r="T5" s="750"/>
      <c r="U5" s="751"/>
      <c r="V5" s="749" t="s">
        <v>359</v>
      </c>
      <c r="W5" s="750"/>
      <c r="X5" s="750"/>
      <c r="Y5" s="750"/>
      <c r="Z5" s="751"/>
      <c r="AA5" s="749" t="s">
        <v>360</v>
      </c>
      <c r="AB5" s="750"/>
      <c r="AC5" s="750"/>
      <c r="AD5" s="750"/>
      <c r="AE5" s="750"/>
      <c r="AF5" s="755" t="s">
        <v>361</v>
      </c>
      <c r="AG5" s="750"/>
      <c r="AH5" s="750"/>
      <c r="AI5" s="750"/>
      <c r="AJ5" s="756"/>
      <c r="AK5" s="750" t="s">
        <v>362</v>
      </c>
      <c r="AL5" s="750"/>
      <c r="AM5" s="750"/>
      <c r="AN5" s="750"/>
      <c r="AO5" s="751"/>
      <c r="AP5" s="749" t="s">
        <v>363</v>
      </c>
      <c r="AQ5" s="750"/>
      <c r="AR5" s="750"/>
      <c r="AS5" s="750"/>
      <c r="AT5" s="751"/>
      <c r="AU5" s="749" t="s">
        <v>364</v>
      </c>
      <c r="AV5" s="750"/>
      <c r="AW5" s="750"/>
      <c r="AX5" s="750"/>
      <c r="AY5" s="756"/>
      <c r="AZ5" s="226"/>
      <c r="BA5" s="226"/>
      <c r="BB5" s="226"/>
      <c r="BC5" s="226"/>
      <c r="BD5" s="226"/>
      <c r="BE5" s="227"/>
      <c r="BF5" s="227"/>
      <c r="BG5" s="227"/>
      <c r="BH5" s="227"/>
      <c r="BI5" s="227"/>
      <c r="BJ5" s="227"/>
      <c r="BK5" s="227"/>
      <c r="BL5" s="227"/>
      <c r="BM5" s="227"/>
      <c r="BN5" s="227"/>
      <c r="BO5" s="227"/>
      <c r="BP5" s="227"/>
      <c r="BQ5" s="743" t="s">
        <v>365</v>
      </c>
      <c r="BR5" s="744"/>
      <c r="BS5" s="744"/>
      <c r="BT5" s="744"/>
      <c r="BU5" s="744"/>
      <c r="BV5" s="744"/>
      <c r="BW5" s="744"/>
      <c r="BX5" s="744"/>
      <c r="BY5" s="744"/>
      <c r="BZ5" s="744"/>
      <c r="CA5" s="744"/>
      <c r="CB5" s="744"/>
      <c r="CC5" s="744"/>
      <c r="CD5" s="744"/>
      <c r="CE5" s="744"/>
      <c r="CF5" s="744"/>
      <c r="CG5" s="745"/>
      <c r="CH5" s="749" t="s">
        <v>366</v>
      </c>
      <c r="CI5" s="750"/>
      <c r="CJ5" s="750"/>
      <c r="CK5" s="750"/>
      <c r="CL5" s="751"/>
      <c r="CM5" s="749" t="s">
        <v>367</v>
      </c>
      <c r="CN5" s="750"/>
      <c r="CO5" s="750"/>
      <c r="CP5" s="750"/>
      <c r="CQ5" s="751"/>
      <c r="CR5" s="749" t="s">
        <v>368</v>
      </c>
      <c r="CS5" s="750"/>
      <c r="CT5" s="750"/>
      <c r="CU5" s="750"/>
      <c r="CV5" s="751"/>
      <c r="CW5" s="749" t="s">
        <v>369</v>
      </c>
      <c r="CX5" s="750"/>
      <c r="CY5" s="750"/>
      <c r="CZ5" s="750"/>
      <c r="DA5" s="751"/>
      <c r="DB5" s="749" t="s">
        <v>370</v>
      </c>
      <c r="DC5" s="750"/>
      <c r="DD5" s="750"/>
      <c r="DE5" s="750"/>
      <c r="DF5" s="751"/>
      <c r="DG5" s="779" t="s">
        <v>371</v>
      </c>
      <c r="DH5" s="780"/>
      <c r="DI5" s="780"/>
      <c r="DJ5" s="780"/>
      <c r="DK5" s="781"/>
      <c r="DL5" s="779" t="s">
        <v>372</v>
      </c>
      <c r="DM5" s="780"/>
      <c r="DN5" s="780"/>
      <c r="DO5" s="780"/>
      <c r="DP5" s="781"/>
      <c r="DQ5" s="749" t="s">
        <v>373</v>
      </c>
      <c r="DR5" s="750"/>
      <c r="DS5" s="750"/>
      <c r="DT5" s="750"/>
      <c r="DU5" s="751"/>
      <c r="DV5" s="749" t="s">
        <v>364</v>
      </c>
      <c r="DW5" s="750"/>
      <c r="DX5" s="750"/>
      <c r="DY5" s="750"/>
      <c r="DZ5" s="756"/>
      <c r="EA5" s="228"/>
    </row>
    <row r="6" spans="1:131" s="229" customFormat="1" ht="26.25" customHeight="1" thickBot="1" x14ac:dyDescent="0.25">
      <c r="A6" s="746"/>
      <c r="B6" s="747"/>
      <c r="C6" s="747"/>
      <c r="D6" s="747"/>
      <c r="E6" s="747"/>
      <c r="F6" s="747"/>
      <c r="G6" s="747"/>
      <c r="H6" s="747"/>
      <c r="I6" s="747"/>
      <c r="J6" s="747"/>
      <c r="K6" s="747"/>
      <c r="L6" s="747"/>
      <c r="M6" s="747"/>
      <c r="N6" s="747"/>
      <c r="O6" s="747"/>
      <c r="P6" s="748"/>
      <c r="Q6" s="752"/>
      <c r="R6" s="753"/>
      <c r="S6" s="753"/>
      <c r="T6" s="753"/>
      <c r="U6" s="754"/>
      <c r="V6" s="752"/>
      <c r="W6" s="753"/>
      <c r="X6" s="753"/>
      <c r="Y6" s="753"/>
      <c r="Z6" s="754"/>
      <c r="AA6" s="752"/>
      <c r="AB6" s="753"/>
      <c r="AC6" s="753"/>
      <c r="AD6" s="753"/>
      <c r="AE6" s="753"/>
      <c r="AF6" s="757"/>
      <c r="AG6" s="753"/>
      <c r="AH6" s="753"/>
      <c r="AI6" s="753"/>
      <c r="AJ6" s="758"/>
      <c r="AK6" s="753"/>
      <c r="AL6" s="753"/>
      <c r="AM6" s="753"/>
      <c r="AN6" s="753"/>
      <c r="AO6" s="754"/>
      <c r="AP6" s="752"/>
      <c r="AQ6" s="753"/>
      <c r="AR6" s="753"/>
      <c r="AS6" s="753"/>
      <c r="AT6" s="754"/>
      <c r="AU6" s="752"/>
      <c r="AV6" s="753"/>
      <c r="AW6" s="753"/>
      <c r="AX6" s="753"/>
      <c r="AY6" s="758"/>
      <c r="AZ6" s="226"/>
      <c r="BA6" s="226"/>
      <c r="BB6" s="226"/>
      <c r="BC6" s="226"/>
      <c r="BD6" s="226"/>
      <c r="BE6" s="227"/>
      <c r="BF6" s="227"/>
      <c r="BG6" s="227"/>
      <c r="BH6" s="227"/>
      <c r="BI6" s="227"/>
      <c r="BJ6" s="227"/>
      <c r="BK6" s="227"/>
      <c r="BL6" s="227"/>
      <c r="BM6" s="227"/>
      <c r="BN6" s="227"/>
      <c r="BO6" s="227"/>
      <c r="BP6" s="227"/>
      <c r="BQ6" s="746"/>
      <c r="BR6" s="747"/>
      <c r="BS6" s="747"/>
      <c r="BT6" s="747"/>
      <c r="BU6" s="747"/>
      <c r="BV6" s="747"/>
      <c r="BW6" s="747"/>
      <c r="BX6" s="747"/>
      <c r="BY6" s="747"/>
      <c r="BZ6" s="747"/>
      <c r="CA6" s="747"/>
      <c r="CB6" s="747"/>
      <c r="CC6" s="747"/>
      <c r="CD6" s="747"/>
      <c r="CE6" s="747"/>
      <c r="CF6" s="747"/>
      <c r="CG6" s="748"/>
      <c r="CH6" s="752"/>
      <c r="CI6" s="753"/>
      <c r="CJ6" s="753"/>
      <c r="CK6" s="753"/>
      <c r="CL6" s="754"/>
      <c r="CM6" s="752"/>
      <c r="CN6" s="753"/>
      <c r="CO6" s="753"/>
      <c r="CP6" s="753"/>
      <c r="CQ6" s="754"/>
      <c r="CR6" s="752"/>
      <c r="CS6" s="753"/>
      <c r="CT6" s="753"/>
      <c r="CU6" s="753"/>
      <c r="CV6" s="754"/>
      <c r="CW6" s="752"/>
      <c r="CX6" s="753"/>
      <c r="CY6" s="753"/>
      <c r="CZ6" s="753"/>
      <c r="DA6" s="754"/>
      <c r="DB6" s="752"/>
      <c r="DC6" s="753"/>
      <c r="DD6" s="753"/>
      <c r="DE6" s="753"/>
      <c r="DF6" s="754"/>
      <c r="DG6" s="782"/>
      <c r="DH6" s="783"/>
      <c r="DI6" s="783"/>
      <c r="DJ6" s="783"/>
      <c r="DK6" s="784"/>
      <c r="DL6" s="782"/>
      <c r="DM6" s="783"/>
      <c r="DN6" s="783"/>
      <c r="DO6" s="783"/>
      <c r="DP6" s="784"/>
      <c r="DQ6" s="752"/>
      <c r="DR6" s="753"/>
      <c r="DS6" s="753"/>
      <c r="DT6" s="753"/>
      <c r="DU6" s="754"/>
      <c r="DV6" s="752"/>
      <c r="DW6" s="753"/>
      <c r="DX6" s="753"/>
      <c r="DY6" s="753"/>
      <c r="DZ6" s="758"/>
      <c r="EA6" s="228"/>
    </row>
    <row r="7" spans="1:131" s="229" customFormat="1" ht="26.25" customHeight="1" thickTop="1" x14ac:dyDescent="0.2">
      <c r="A7" s="230">
        <v>1</v>
      </c>
      <c r="B7" s="765" t="s">
        <v>374</v>
      </c>
      <c r="C7" s="766"/>
      <c r="D7" s="766"/>
      <c r="E7" s="766"/>
      <c r="F7" s="766"/>
      <c r="G7" s="766"/>
      <c r="H7" s="766"/>
      <c r="I7" s="766"/>
      <c r="J7" s="766"/>
      <c r="K7" s="766"/>
      <c r="L7" s="766"/>
      <c r="M7" s="766"/>
      <c r="N7" s="766"/>
      <c r="O7" s="766"/>
      <c r="P7" s="767"/>
      <c r="Q7" s="768">
        <v>14249</v>
      </c>
      <c r="R7" s="769"/>
      <c r="S7" s="769"/>
      <c r="T7" s="769"/>
      <c r="U7" s="769"/>
      <c r="V7" s="769">
        <v>13528</v>
      </c>
      <c r="W7" s="769"/>
      <c r="X7" s="769"/>
      <c r="Y7" s="769"/>
      <c r="Z7" s="769"/>
      <c r="AA7" s="769">
        <v>721</v>
      </c>
      <c r="AB7" s="769"/>
      <c r="AC7" s="769"/>
      <c r="AD7" s="769"/>
      <c r="AE7" s="770"/>
      <c r="AF7" s="771">
        <v>579</v>
      </c>
      <c r="AG7" s="772"/>
      <c r="AH7" s="772"/>
      <c r="AI7" s="772"/>
      <c r="AJ7" s="773"/>
      <c r="AK7" s="774">
        <v>1072</v>
      </c>
      <c r="AL7" s="775"/>
      <c r="AM7" s="775"/>
      <c r="AN7" s="775"/>
      <c r="AO7" s="775"/>
      <c r="AP7" s="775">
        <v>10953</v>
      </c>
      <c r="AQ7" s="775"/>
      <c r="AR7" s="775"/>
      <c r="AS7" s="775"/>
      <c r="AT7" s="775"/>
      <c r="AU7" s="776"/>
      <c r="AV7" s="776"/>
      <c r="AW7" s="776"/>
      <c r="AX7" s="776"/>
      <c r="AY7" s="777"/>
      <c r="AZ7" s="226"/>
      <c r="BA7" s="226"/>
      <c r="BB7" s="226"/>
      <c r="BC7" s="226"/>
      <c r="BD7" s="226"/>
      <c r="BE7" s="227"/>
      <c r="BF7" s="227"/>
      <c r="BG7" s="227"/>
      <c r="BH7" s="227"/>
      <c r="BI7" s="227"/>
      <c r="BJ7" s="227"/>
      <c r="BK7" s="227"/>
      <c r="BL7" s="227"/>
      <c r="BM7" s="227"/>
      <c r="BN7" s="227"/>
      <c r="BO7" s="227"/>
      <c r="BP7" s="227"/>
      <c r="BQ7" s="230">
        <v>1</v>
      </c>
      <c r="BR7" s="231"/>
      <c r="BS7" s="762" t="s">
        <v>563</v>
      </c>
      <c r="BT7" s="763"/>
      <c r="BU7" s="763"/>
      <c r="BV7" s="763"/>
      <c r="BW7" s="763"/>
      <c r="BX7" s="763"/>
      <c r="BY7" s="763"/>
      <c r="BZ7" s="763"/>
      <c r="CA7" s="763"/>
      <c r="CB7" s="763"/>
      <c r="CC7" s="763"/>
      <c r="CD7" s="763"/>
      <c r="CE7" s="763"/>
      <c r="CF7" s="763"/>
      <c r="CG7" s="778"/>
      <c r="CH7" s="759">
        <v>-69</v>
      </c>
      <c r="CI7" s="760"/>
      <c r="CJ7" s="760"/>
      <c r="CK7" s="760"/>
      <c r="CL7" s="761"/>
      <c r="CM7" s="759">
        <v>3</v>
      </c>
      <c r="CN7" s="760"/>
      <c r="CO7" s="760"/>
      <c r="CP7" s="760"/>
      <c r="CQ7" s="761"/>
      <c r="CR7" s="759">
        <v>2</v>
      </c>
      <c r="CS7" s="760"/>
      <c r="CT7" s="760"/>
      <c r="CU7" s="760"/>
      <c r="CV7" s="761"/>
      <c r="CW7" s="759" t="s">
        <v>548</v>
      </c>
      <c r="CX7" s="760"/>
      <c r="CY7" s="760"/>
      <c r="CZ7" s="760"/>
      <c r="DA7" s="761"/>
      <c r="DB7" s="759"/>
      <c r="DC7" s="760"/>
      <c r="DD7" s="760"/>
      <c r="DE7" s="760"/>
      <c r="DF7" s="761"/>
      <c r="DG7" s="759">
        <v>602</v>
      </c>
      <c r="DH7" s="760"/>
      <c r="DI7" s="760"/>
      <c r="DJ7" s="760"/>
      <c r="DK7" s="761"/>
      <c r="DL7" s="759" t="s">
        <v>548</v>
      </c>
      <c r="DM7" s="760"/>
      <c r="DN7" s="760"/>
      <c r="DO7" s="760"/>
      <c r="DP7" s="761"/>
      <c r="DQ7" s="759" t="s">
        <v>548</v>
      </c>
      <c r="DR7" s="760"/>
      <c r="DS7" s="760"/>
      <c r="DT7" s="760"/>
      <c r="DU7" s="761"/>
      <c r="DV7" s="762"/>
      <c r="DW7" s="763"/>
      <c r="DX7" s="763"/>
      <c r="DY7" s="763"/>
      <c r="DZ7" s="764"/>
      <c r="EA7" s="228"/>
    </row>
    <row r="8" spans="1:131" s="229" customFormat="1" ht="26.25" customHeight="1" x14ac:dyDescent="0.2">
      <c r="A8" s="232">
        <v>2</v>
      </c>
      <c r="B8" s="796" t="s">
        <v>375</v>
      </c>
      <c r="C8" s="797"/>
      <c r="D8" s="797"/>
      <c r="E8" s="797"/>
      <c r="F8" s="797"/>
      <c r="G8" s="797"/>
      <c r="H8" s="797"/>
      <c r="I8" s="797"/>
      <c r="J8" s="797"/>
      <c r="K8" s="797"/>
      <c r="L8" s="797"/>
      <c r="M8" s="797"/>
      <c r="N8" s="797"/>
      <c r="O8" s="797"/>
      <c r="P8" s="798"/>
      <c r="Q8" s="799">
        <v>521</v>
      </c>
      <c r="R8" s="800"/>
      <c r="S8" s="800"/>
      <c r="T8" s="800"/>
      <c r="U8" s="800"/>
      <c r="V8" s="800">
        <v>507</v>
      </c>
      <c r="W8" s="800"/>
      <c r="X8" s="800"/>
      <c r="Y8" s="800"/>
      <c r="Z8" s="800"/>
      <c r="AA8" s="800">
        <v>14</v>
      </c>
      <c r="AB8" s="800"/>
      <c r="AC8" s="800"/>
      <c r="AD8" s="800"/>
      <c r="AE8" s="801"/>
      <c r="AF8" s="802">
        <v>11</v>
      </c>
      <c r="AG8" s="803"/>
      <c r="AH8" s="803"/>
      <c r="AI8" s="803"/>
      <c r="AJ8" s="804"/>
      <c r="AK8" s="785">
        <v>239</v>
      </c>
      <c r="AL8" s="786"/>
      <c r="AM8" s="786"/>
      <c r="AN8" s="786"/>
      <c r="AO8" s="786"/>
      <c r="AP8" s="786">
        <v>1100</v>
      </c>
      <c r="AQ8" s="786"/>
      <c r="AR8" s="786"/>
      <c r="AS8" s="786"/>
      <c r="AT8" s="786"/>
      <c r="AU8" s="787"/>
      <c r="AV8" s="787"/>
      <c r="AW8" s="787"/>
      <c r="AX8" s="787"/>
      <c r="AY8" s="788"/>
      <c r="AZ8" s="226"/>
      <c r="BA8" s="226"/>
      <c r="BB8" s="226"/>
      <c r="BC8" s="226"/>
      <c r="BD8" s="226"/>
      <c r="BE8" s="227"/>
      <c r="BF8" s="227"/>
      <c r="BG8" s="227"/>
      <c r="BH8" s="227"/>
      <c r="BI8" s="227"/>
      <c r="BJ8" s="227"/>
      <c r="BK8" s="227"/>
      <c r="BL8" s="227"/>
      <c r="BM8" s="227"/>
      <c r="BN8" s="227"/>
      <c r="BO8" s="227"/>
      <c r="BP8" s="227"/>
      <c r="BQ8" s="232">
        <v>2</v>
      </c>
      <c r="BR8" s="233"/>
      <c r="BS8" s="789"/>
      <c r="BT8" s="790"/>
      <c r="BU8" s="790"/>
      <c r="BV8" s="790"/>
      <c r="BW8" s="790"/>
      <c r="BX8" s="790"/>
      <c r="BY8" s="790"/>
      <c r="BZ8" s="790"/>
      <c r="CA8" s="790"/>
      <c r="CB8" s="790"/>
      <c r="CC8" s="790"/>
      <c r="CD8" s="790"/>
      <c r="CE8" s="790"/>
      <c r="CF8" s="790"/>
      <c r="CG8" s="791"/>
      <c r="CH8" s="792"/>
      <c r="CI8" s="793"/>
      <c r="CJ8" s="793"/>
      <c r="CK8" s="793"/>
      <c r="CL8" s="794"/>
      <c r="CM8" s="792"/>
      <c r="CN8" s="793"/>
      <c r="CO8" s="793"/>
      <c r="CP8" s="793"/>
      <c r="CQ8" s="794"/>
      <c r="CR8" s="792"/>
      <c r="CS8" s="793"/>
      <c r="CT8" s="793"/>
      <c r="CU8" s="793"/>
      <c r="CV8" s="794"/>
      <c r="CW8" s="792"/>
      <c r="CX8" s="793"/>
      <c r="CY8" s="793"/>
      <c r="CZ8" s="793"/>
      <c r="DA8" s="794"/>
      <c r="DB8" s="792"/>
      <c r="DC8" s="793"/>
      <c r="DD8" s="793"/>
      <c r="DE8" s="793"/>
      <c r="DF8" s="794"/>
      <c r="DG8" s="792"/>
      <c r="DH8" s="793"/>
      <c r="DI8" s="793"/>
      <c r="DJ8" s="793"/>
      <c r="DK8" s="794"/>
      <c r="DL8" s="792"/>
      <c r="DM8" s="793"/>
      <c r="DN8" s="793"/>
      <c r="DO8" s="793"/>
      <c r="DP8" s="794"/>
      <c r="DQ8" s="792"/>
      <c r="DR8" s="793"/>
      <c r="DS8" s="793"/>
      <c r="DT8" s="793"/>
      <c r="DU8" s="794"/>
      <c r="DV8" s="789"/>
      <c r="DW8" s="790"/>
      <c r="DX8" s="790"/>
      <c r="DY8" s="790"/>
      <c r="DZ8" s="795"/>
      <c r="EA8" s="228"/>
    </row>
    <row r="9" spans="1:131" s="229" customFormat="1" ht="26.25" customHeight="1" x14ac:dyDescent="0.2">
      <c r="A9" s="232">
        <v>3</v>
      </c>
      <c r="B9" s="796" t="s">
        <v>376</v>
      </c>
      <c r="C9" s="797"/>
      <c r="D9" s="797"/>
      <c r="E9" s="797"/>
      <c r="F9" s="797"/>
      <c r="G9" s="797"/>
      <c r="H9" s="797"/>
      <c r="I9" s="797"/>
      <c r="J9" s="797"/>
      <c r="K9" s="797"/>
      <c r="L9" s="797"/>
      <c r="M9" s="797"/>
      <c r="N9" s="797"/>
      <c r="O9" s="797"/>
      <c r="P9" s="798"/>
      <c r="Q9" s="799">
        <v>34</v>
      </c>
      <c r="R9" s="800"/>
      <c r="S9" s="800"/>
      <c r="T9" s="800"/>
      <c r="U9" s="800"/>
      <c r="V9" s="800">
        <v>6</v>
      </c>
      <c r="W9" s="800"/>
      <c r="X9" s="800"/>
      <c r="Y9" s="800"/>
      <c r="Z9" s="800"/>
      <c r="AA9" s="800">
        <v>28</v>
      </c>
      <c r="AB9" s="800"/>
      <c r="AC9" s="800"/>
      <c r="AD9" s="800"/>
      <c r="AE9" s="801"/>
      <c r="AF9" s="802">
        <v>28</v>
      </c>
      <c r="AG9" s="803"/>
      <c r="AH9" s="803"/>
      <c r="AI9" s="803"/>
      <c r="AJ9" s="804"/>
      <c r="AK9" s="785">
        <v>0</v>
      </c>
      <c r="AL9" s="786"/>
      <c r="AM9" s="786"/>
      <c r="AN9" s="786"/>
      <c r="AO9" s="786"/>
      <c r="AP9" s="786" t="s">
        <v>547</v>
      </c>
      <c r="AQ9" s="786"/>
      <c r="AR9" s="786"/>
      <c r="AS9" s="786"/>
      <c r="AT9" s="786"/>
      <c r="AU9" s="787"/>
      <c r="AV9" s="787"/>
      <c r="AW9" s="787"/>
      <c r="AX9" s="787"/>
      <c r="AY9" s="788"/>
      <c r="AZ9" s="226"/>
      <c r="BA9" s="226"/>
      <c r="BB9" s="226"/>
      <c r="BC9" s="226"/>
      <c r="BD9" s="226"/>
      <c r="BE9" s="227"/>
      <c r="BF9" s="227"/>
      <c r="BG9" s="227"/>
      <c r="BH9" s="227"/>
      <c r="BI9" s="227"/>
      <c r="BJ9" s="227"/>
      <c r="BK9" s="227"/>
      <c r="BL9" s="227"/>
      <c r="BM9" s="227"/>
      <c r="BN9" s="227"/>
      <c r="BO9" s="227"/>
      <c r="BP9" s="227"/>
      <c r="BQ9" s="232">
        <v>3</v>
      </c>
      <c r="BR9" s="233"/>
      <c r="BS9" s="789"/>
      <c r="BT9" s="790"/>
      <c r="BU9" s="790"/>
      <c r="BV9" s="790"/>
      <c r="BW9" s="790"/>
      <c r="BX9" s="790"/>
      <c r="BY9" s="790"/>
      <c r="BZ9" s="790"/>
      <c r="CA9" s="790"/>
      <c r="CB9" s="790"/>
      <c r="CC9" s="790"/>
      <c r="CD9" s="790"/>
      <c r="CE9" s="790"/>
      <c r="CF9" s="790"/>
      <c r="CG9" s="791"/>
      <c r="CH9" s="792"/>
      <c r="CI9" s="793"/>
      <c r="CJ9" s="793"/>
      <c r="CK9" s="793"/>
      <c r="CL9" s="794"/>
      <c r="CM9" s="792"/>
      <c r="CN9" s="793"/>
      <c r="CO9" s="793"/>
      <c r="CP9" s="793"/>
      <c r="CQ9" s="794"/>
      <c r="CR9" s="792"/>
      <c r="CS9" s="793"/>
      <c r="CT9" s="793"/>
      <c r="CU9" s="793"/>
      <c r="CV9" s="794"/>
      <c r="CW9" s="792"/>
      <c r="CX9" s="793"/>
      <c r="CY9" s="793"/>
      <c r="CZ9" s="793"/>
      <c r="DA9" s="794"/>
      <c r="DB9" s="792"/>
      <c r="DC9" s="793"/>
      <c r="DD9" s="793"/>
      <c r="DE9" s="793"/>
      <c r="DF9" s="794"/>
      <c r="DG9" s="792"/>
      <c r="DH9" s="793"/>
      <c r="DI9" s="793"/>
      <c r="DJ9" s="793"/>
      <c r="DK9" s="794"/>
      <c r="DL9" s="792"/>
      <c r="DM9" s="793"/>
      <c r="DN9" s="793"/>
      <c r="DO9" s="793"/>
      <c r="DP9" s="794"/>
      <c r="DQ9" s="792"/>
      <c r="DR9" s="793"/>
      <c r="DS9" s="793"/>
      <c r="DT9" s="793"/>
      <c r="DU9" s="794"/>
      <c r="DV9" s="789"/>
      <c r="DW9" s="790"/>
      <c r="DX9" s="790"/>
      <c r="DY9" s="790"/>
      <c r="DZ9" s="795"/>
      <c r="EA9" s="228"/>
    </row>
    <row r="10" spans="1:131" s="229" customFormat="1" ht="26.25" customHeight="1" x14ac:dyDescent="0.2">
      <c r="A10" s="232">
        <v>4</v>
      </c>
      <c r="B10" s="796"/>
      <c r="C10" s="797"/>
      <c r="D10" s="797"/>
      <c r="E10" s="797"/>
      <c r="F10" s="797"/>
      <c r="G10" s="797"/>
      <c r="H10" s="797"/>
      <c r="I10" s="797"/>
      <c r="J10" s="797"/>
      <c r="K10" s="797"/>
      <c r="L10" s="797"/>
      <c r="M10" s="797"/>
      <c r="N10" s="797"/>
      <c r="O10" s="797"/>
      <c r="P10" s="798"/>
      <c r="Q10" s="799"/>
      <c r="R10" s="800"/>
      <c r="S10" s="800"/>
      <c r="T10" s="800"/>
      <c r="U10" s="800"/>
      <c r="V10" s="800"/>
      <c r="W10" s="800"/>
      <c r="X10" s="800"/>
      <c r="Y10" s="800"/>
      <c r="Z10" s="800"/>
      <c r="AA10" s="800"/>
      <c r="AB10" s="800"/>
      <c r="AC10" s="800"/>
      <c r="AD10" s="800"/>
      <c r="AE10" s="801"/>
      <c r="AF10" s="802"/>
      <c r="AG10" s="803"/>
      <c r="AH10" s="803"/>
      <c r="AI10" s="803"/>
      <c r="AJ10" s="804"/>
      <c r="AK10" s="785"/>
      <c r="AL10" s="786"/>
      <c r="AM10" s="786"/>
      <c r="AN10" s="786"/>
      <c r="AO10" s="786"/>
      <c r="AP10" s="786"/>
      <c r="AQ10" s="786"/>
      <c r="AR10" s="786"/>
      <c r="AS10" s="786"/>
      <c r="AT10" s="786"/>
      <c r="AU10" s="787"/>
      <c r="AV10" s="787"/>
      <c r="AW10" s="787"/>
      <c r="AX10" s="787"/>
      <c r="AY10" s="788"/>
      <c r="AZ10" s="226"/>
      <c r="BA10" s="226"/>
      <c r="BB10" s="226"/>
      <c r="BC10" s="226"/>
      <c r="BD10" s="226"/>
      <c r="BE10" s="227"/>
      <c r="BF10" s="227"/>
      <c r="BG10" s="227"/>
      <c r="BH10" s="227"/>
      <c r="BI10" s="227"/>
      <c r="BJ10" s="227"/>
      <c r="BK10" s="227"/>
      <c r="BL10" s="227"/>
      <c r="BM10" s="227"/>
      <c r="BN10" s="227"/>
      <c r="BO10" s="227"/>
      <c r="BP10" s="227"/>
      <c r="BQ10" s="232">
        <v>4</v>
      </c>
      <c r="BR10" s="233"/>
      <c r="BS10" s="789"/>
      <c r="BT10" s="790"/>
      <c r="BU10" s="790"/>
      <c r="BV10" s="790"/>
      <c r="BW10" s="790"/>
      <c r="BX10" s="790"/>
      <c r="BY10" s="790"/>
      <c r="BZ10" s="790"/>
      <c r="CA10" s="790"/>
      <c r="CB10" s="790"/>
      <c r="CC10" s="790"/>
      <c r="CD10" s="790"/>
      <c r="CE10" s="790"/>
      <c r="CF10" s="790"/>
      <c r="CG10" s="791"/>
      <c r="CH10" s="792"/>
      <c r="CI10" s="793"/>
      <c r="CJ10" s="793"/>
      <c r="CK10" s="793"/>
      <c r="CL10" s="794"/>
      <c r="CM10" s="792"/>
      <c r="CN10" s="793"/>
      <c r="CO10" s="793"/>
      <c r="CP10" s="793"/>
      <c r="CQ10" s="794"/>
      <c r="CR10" s="792"/>
      <c r="CS10" s="793"/>
      <c r="CT10" s="793"/>
      <c r="CU10" s="793"/>
      <c r="CV10" s="794"/>
      <c r="CW10" s="792"/>
      <c r="CX10" s="793"/>
      <c r="CY10" s="793"/>
      <c r="CZ10" s="793"/>
      <c r="DA10" s="794"/>
      <c r="DB10" s="792"/>
      <c r="DC10" s="793"/>
      <c r="DD10" s="793"/>
      <c r="DE10" s="793"/>
      <c r="DF10" s="794"/>
      <c r="DG10" s="792"/>
      <c r="DH10" s="793"/>
      <c r="DI10" s="793"/>
      <c r="DJ10" s="793"/>
      <c r="DK10" s="794"/>
      <c r="DL10" s="792"/>
      <c r="DM10" s="793"/>
      <c r="DN10" s="793"/>
      <c r="DO10" s="793"/>
      <c r="DP10" s="794"/>
      <c r="DQ10" s="792"/>
      <c r="DR10" s="793"/>
      <c r="DS10" s="793"/>
      <c r="DT10" s="793"/>
      <c r="DU10" s="794"/>
      <c r="DV10" s="789"/>
      <c r="DW10" s="790"/>
      <c r="DX10" s="790"/>
      <c r="DY10" s="790"/>
      <c r="DZ10" s="795"/>
      <c r="EA10" s="228"/>
    </row>
    <row r="11" spans="1:131" s="229" customFormat="1" ht="26.25" customHeight="1" x14ac:dyDescent="0.2">
      <c r="A11" s="232">
        <v>5</v>
      </c>
      <c r="B11" s="796"/>
      <c r="C11" s="797"/>
      <c r="D11" s="797"/>
      <c r="E11" s="797"/>
      <c r="F11" s="797"/>
      <c r="G11" s="797"/>
      <c r="H11" s="797"/>
      <c r="I11" s="797"/>
      <c r="J11" s="797"/>
      <c r="K11" s="797"/>
      <c r="L11" s="797"/>
      <c r="M11" s="797"/>
      <c r="N11" s="797"/>
      <c r="O11" s="797"/>
      <c r="P11" s="798"/>
      <c r="Q11" s="799"/>
      <c r="R11" s="800"/>
      <c r="S11" s="800"/>
      <c r="T11" s="800"/>
      <c r="U11" s="800"/>
      <c r="V11" s="800"/>
      <c r="W11" s="800"/>
      <c r="X11" s="800"/>
      <c r="Y11" s="800"/>
      <c r="Z11" s="800"/>
      <c r="AA11" s="800"/>
      <c r="AB11" s="800"/>
      <c r="AC11" s="800"/>
      <c r="AD11" s="800"/>
      <c r="AE11" s="801"/>
      <c r="AF11" s="802"/>
      <c r="AG11" s="803"/>
      <c r="AH11" s="803"/>
      <c r="AI11" s="803"/>
      <c r="AJ11" s="804"/>
      <c r="AK11" s="785"/>
      <c r="AL11" s="786"/>
      <c r="AM11" s="786"/>
      <c r="AN11" s="786"/>
      <c r="AO11" s="786"/>
      <c r="AP11" s="786"/>
      <c r="AQ11" s="786"/>
      <c r="AR11" s="786"/>
      <c r="AS11" s="786"/>
      <c r="AT11" s="786"/>
      <c r="AU11" s="787"/>
      <c r="AV11" s="787"/>
      <c r="AW11" s="787"/>
      <c r="AX11" s="787"/>
      <c r="AY11" s="788"/>
      <c r="AZ11" s="226"/>
      <c r="BA11" s="226"/>
      <c r="BB11" s="226"/>
      <c r="BC11" s="226"/>
      <c r="BD11" s="226"/>
      <c r="BE11" s="227"/>
      <c r="BF11" s="227"/>
      <c r="BG11" s="227"/>
      <c r="BH11" s="227"/>
      <c r="BI11" s="227"/>
      <c r="BJ11" s="227"/>
      <c r="BK11" s="227"/>
      <c r="BL11" s="227"/>
      <c r="BM11" s="227"/>
      <c r="BN11" s="227"/>
      <c r="BO11" s="227"/>
      <c r="BP11" s="227"/>
      <c r="BQ11" s="232">
        <v>5</v>
      </c>
      <c r="BR11" s="233"/>
      <c r="BS11" s="789"/>
      <c r="BT11" s="790"/>
      <c r="BU11" s="790"/>
      <c r="BV11" s="790"/>
      <c r="BW11" s="790"/>
      <c r="BX11" s="790"/>
      <c r="BY11" s="790"/>
      <c r="BZ11" s="790"/>
      <c r="CA11" s="790"/>
      <c r="CB11" s="790"/>
      <c r="CC11" s="790"/>
      <c r="CD11" s="790"/>
      <c r="CE11" s="790"/>
      <c r="CF11" s="790"/>
      <c r="CG11" s="791"/>
      <c r="CH11" s="792"/>
      <c r="CI11" s="793"/>
      <c r="CJ11" s="793"/>
      <c r="CK11" s="793"/>
      <c r="CL11" s="794"/>
      <c r="CM11" s="792"/>
      <c r="CN11" s="793"/>
      <c r="CO11" s="793"/>
      <c r="CP11" s="793"/>
      <c r="CQ11" s="794"/>
      <c r="CR11" s="792"/>
      <c r="CS11" s="793"/>
      <c r="CT11" s="793"/>
      <c r="CU11" s="793"/>
      <c r="CV11" s="794"/>
      <c r="CW11" s="792"/>
      <c r="CX11" s="793"/>
      <c r="CY11" s="793"/>
      <c r="CZ11" s="793"/>
      <c r="DA11" s="794"/>
      <c r="DB11" s="792"/>
      <c r="DC11" s="793"/>
      <c r="DD11" s="793"/>
      <c r="DE11" s="793"/>
      <c r="DF11" s="794"/>
      <c r="DG11" s="792"/>
      <c r="DH11" s="793"/>
      <c r="DI11" s="793"/>
      <c r="DJ11" s="793"/>
      <c r="DK11" s="794"/>
      <c r="DL11" s="792"/>
      <c r="DM11" s="793"/>
      <c r="DN11" s="793"/>
      <c r="DO11" s="793"/>
      <c r="DP11" s="794"/>
      <c r="DQ11" s="792"/>
      <c r="DR11" s="793"/>
      <c r="DS11" s="793"/>
      <c r="DT11" s="793"/>
      <c r="DU11" s="794"/>
      <c r="DV11" s="789"/>
      <c r="DW11" s="790"/>
      <c r="DX11" s="790"/>
      <c r="DY11" s="790"/>
      <c r="DZ11" s="795"/>
      <c r="EA11" s="228"/>
    </row>
    <row r="12" spans="1:131" s="229" customFormat="1" ht="26.25" customHeight="1" x14ac:dyDescent="0.2">
      <c r="A12" s="232">
        <v>6</v>
      </c>
      <c r="B12" s="796"/>
      <c r="C12" s="797"/>
      <c r="D12" s="797"/>
      <c r="E12" s="797"/>
      <c r="F12" s="797"/>
      <c r="G12" s="797"/>
      <c r="H12" s="797"/>
      <c r="I12" s="797"/>
      <c r="J12" s="797"/>
      <c r="K12" s="797"/>
      <c r="L12" s="797"/>
      <c r="M12" s="797"/>
      <c r="N12" s="797"/>
      <c r="O12" s="797"/>
      <c r="P12" s="798"/>
      <c r="Q12" s="799"/>
      <c r="R12" s="800"/>
      <c r="S12" s="800"/>
      <c r="T12" s="800"/>
      <c r="U12" s="800"/>
      <c r="V12" s="800"/>
      <c r="W12" s="800"/>
      <c r="X12" s="800"/>
      <c r="Y12" s="800"/>
      <c r="Z12" s="800"/>
      <c r="AA12" s="800"/>
      <c r="AB12" s="800"/>
      <c r="AC12" s="800"/>
      <c r="AD12" s="800"/>
      <c r="AE12" s="801"/>
      <c r="AF12" s="802"/>
      <c r="AG12" s="803"/>
      <c r="AH12" s="803"/>
      <c r="AI12" s="803"/>
      <c r="AJ12" s="804"/>
      <c r="AK12" s="785"/>
      <c r="AL12" s="786"/>
      <c r="AM12" s="786"/>
      <c r="AN12" s="786"/>
      <c r="AO12" s="786"/>
      <c r="AP12" s="786"/>
      <c r="AQ12" s="786"/>
      <c r="AR12" s="786"/>
      <c r="AS12" s="786"/>
      <c r="AT12" s="786"/>
      <c r="AU12" s="787"/>
      <c r="AV12" s="787"/>
      <c r="AW12" s="787"/>
      <c r="AX12" s="787"/>
      <c r="AY12" s="788"/>
      <c r="AZ12" s="226"/>
      <c r="BA12" s="226"/>
      <c r="BB12" s="226"/>
      <c r="BC12" s="226"/>
      <c r="BD12" s="226"/>
      <c r="BE12" s="227"/>
      <c r="BF12" s="227"/>
      <c r="BG12" s="227"/>
      <c r="BH12" s="227"/>
      <c r="BI12" s="227"/>
      <c r="BJ12" s="227"/>
      <c r="BK12" s="227"/>
      <c r="BL12" s="227"/>
      <c r="BM12" s="227"/>
      <c r="BN12" s="227"/>
      <c r="BO12" s="227"/>
      <c r="BP12" s="227"/>
      <c r="BQ12" s="232">
        <v>6</v>
      </c>
      <c r="BR12" s="233"/>
      <c r="BS12" s="789"/>
      <c r="BT12" s="790"/>
      <c r="BU12" s="790"/>
      <c r="BV12" s="790"/>
      <c r="BW12" s="790"/>
      <c r="BX12" s="790"/>
      <c r="BY12" s="790"/>
      <c r="BZ12" s="790"/>
      <c r="CA12" s="790"/>
      <c r="CB12" s="790"/>
      <c r="CC12" s="790"/>
      <c r="CD12" s="790"/>
      <c r="CE12" s="790"/>
      <c r="CF12" s="790"/>
      <c r="CG12" s="791"/>
      <c r="CH12" s="792"/>
      <c r="CI12" s="793"/>
      <c r="CJ12" s="793"/>
      <c r="CK12" s="793"/>
      <c r="CL12" s="794"/>
      <c r="CM12" s="792"/>
      <c r="CN12" s="793"/>
      <c r="CO12" s="793"/>
      <c r="CP12" s="793"/>
      <c r="CQ12" s="794"/>
      <c r="CR12" s="792"/>
      <c r="CS12" s="793"/>
      <c r="CT12" s="793"/>
      <c r="CU12" s="793"/>
      <c r="CV12" s="794"/>
      <c r="CW12" s="792"/>
      <c r="CX12" s="793"/>
      <c r="CY12" s="793"/>
      <c r="CZ12" s="793"/>
      <c r="DA12" s="794"/>
      <c r="DB12" s="792"/>
      <c r="DC12" s="793"/>
      <c r="DD12" s="793"/>
      <c r="DE12" s="793"/>
      <c r="DF12" s="794"/>
      <c r="DG12" s="792"/>
      <c r="DH12" s="793"/>
      <c r="DI12" s="793"/>
      <c r="DJ12" s="793"/>
      <c r="DK12" s="794"/>
      <c r="DL12" s="792"/>
      <c r="DM12" s="793"/>
      <c r="DN12" s="793"/>
      <c r="DO12" s="793"/>
      <c r="DP12" s="794"/>
      <c r="DQ12" s="792"/>
      <c r="DR12" s="793"/>
      <c r="DS12" s="793"/>
      <c r="DT12" s="793"/>
      <c r="DU12" s="794"/>
      <c r="DV12" s="789"/>
      <c r="DW12" s="790"/>
      <c r="DX12" s="790"/>
      <c r="DY12" s="790"/>
      <c r="DZ12" s="795"/>
      <c r="EA12" s="228"/>
    </row>
    <row r="13" spans="1:131" s="229" customFormat="1" ht="26.25" customHeight="1" x14ac:dyDescent="0.2">
      <c r="A13" s="232">
        <v>7</v>
      </c>
      <c r="B13" s="796"/>
      <c r="C13" s="797"/>
      <c r="D13" s="797"/>
      <c r="E13" s="797"/>
      <c r="F13" s="797"/>
      <c r="G13" s="797"/>
      <c r="H13" s="797"/>
      <c r="I13" s="797"/>
      <c r="J13" s="797"/>
      <c r="K13" s="797"/>
      <c r="L13" s="797"/>
      <c r="M13" s="797"/>
      <c r="N13" s="797"/>
      <c r="O13" s="797"/>
      <c r="P13" s="798"/>
      <c r="Q13" s="799"/>
      <c r="R13" s="800"/>
      <c r="S13" s="800"/>
      <c r="T13" s="800"/>
      <c r="U13" s="800"/>
      <c r="V13" s="800"/>
      <c r="W13" s="800"/>
      <c r="X13" s="800"/>
      <c r="Y13" s="800"/>
      <c r="Z13" s="800"/>
      <c r="AA13" s="800"/>
      <c r="AB13" s="800"/>
      <c r="AC13" s="800"/>
      <c r="AD13" s="800"/>
      <c r="AE13" s="801"/>
      <c r="AF13" s="802"/>
      <c r="AG13" s="803"/>
      <c r="AH13" s="803"/>
      <c r="AI13" s="803"/>
      <c r="AJ13" s="804"/>
      <c r="AK13" s="785"/>
      <c r="AL13" s="786"/>
      <c r="AM13" s="786"/>
      <c r="AN13" s="786"/>
      <c r="AO13" s="786"/>
      <c r="AP13" s="786"/>
      <c r="AQ13" s="786"/>
      <c r="AR13" s="786"/>
      <c r="AS13" s="786"/>
      <c r="AT13" s="786"/>
      <c r="AU13" s="787"/>
      <c r="AV13" s="787"/>
      <c r="AW13" s="787"/>
      <c r="AX13" s="787"/>
      <c r="AY13" s="788"/>
      <c r="AZ13" s="226"/>
      <c r="BA13" s="226"/>
      <c r="BB13" s="226"/>
      <c r="BC13" s="226"/>
      <c r="BD13" s="226"/>
      <c r="BE13" s="227"/>
      <c r="BF13" s="227"/>
      <c r="BG13" s="227"/>
      <c r="BH13" s="227"/>
      <c r="BI13" s="227"/>
      <c r="BJ13" s="227"/>
      <c r="BK13" s="227"/>
      <c r="BL13" s="227"/>
      <c r="BM13" s="227"/>
      <c r="BN13" s="227"/>
      <c r="BO13" s="227"/>
      <c r="BP13" s="227"/>
      <c r="BQ13" s="232">
        <v>7</v>
      </c>
      <c r="BR13" s="233"/>
      <c r="BS13" s="789"/>
      <c r="BT13" s="790"/>
      <c r="BU13" s="790"/>
      <c r="BV13" s="790"/>
      <c r="BW13" s="790"/>
      <c r="BX13" s="790"/>
      <c r="BY13" s="790"/>
      <c r="BZ13" s="790"/>
      <c r="CA13" s="790"/>
      <c r="CB13" s="790"/>
      <c r="CC13" s="790"/>
      <c r="CD13" s="790"/>
      <c r="CE13" s="790"/>
      <c r="CF13" s="790"/>
      <c r="CG13" s="791"/>
      <c r="CH13" s="792"/>
      <c r="CI13" s="793"/>
      <c r="CJ13" s="793"/>
      <c r="CK13" s="793"/>
      <c r="CL13" s="794"/>
      <c r="CM13" s="792"/>
      <c r="CN13" s="793"/>
      <c r="CO13" s="793"/>
      <c r="CP13" s="793"/>
      <c r="CQ13" s="794"/>
      <c r="CR13" s="792"/>
      <c r="CS13" s="793"/>
      <c r="CT13" s="793"/>
      <c r="CU13" s="793"/>
      <c r="CV13" s="794"/>
      <c r="CW13" s="792"/>
      <c r="CX13" s="793"/>
      <c r="CY13" s="793"/>
      <c r="CZ13" s="793"/>
      <c r="DA13" s="794"/>
      <c r="DB13" s="792"/>
      <c r="DC13" s="793"/>
      <c r="DD13" s="793"/>
      <c r="DE13" s="793"/>
      <c r="DF13" s="794"/>
      <c r="DG13" s="792"/>
      <c r="DH13" s="793"/>
      <c r="DI13" s="793"/>
      <c r="DJ13" s="793"/>
      <c r="DK13" s="794"/>
      <c r="DL13" s="792"/>
      <c r="DM13" s="793"/>
      <c r="DN13" s="793"/>
      <c r="DO13" s="793"/>
      <c r="DP13" s="794"/>
      <c r="DQ13" s="792"/>
      <c r="DR13" s="793"/>
      <c r="DS13" s="793"/>
      <c r="DT13" s="793"/>
      <c r="DU13" s="794"/>
      <c r="DV13" s="789"/>
      <c r="DW13" s="790"/>
      <c r="DX13" s="790"/>
      <c r="DY13" s="790"/>
      <c r="DZ13" s="795"/>
      <c r="EA13" s="228"/>
    </row>
    <row r="14" spans="1:131" s="229" customFormat="1" ht="26.25" customHeight="1" x14ac:dyDescent="0.2">
      <c r="A14" s="232">
        <v>8</v>
      </c>
      <c r="B14" s="796"/>
      <c r="C14" s="797"/>
      <c r="D14" s="797"/>
      <c r="E14" s="797"/>
      <c r="F14" s="797"/>
      <c r="G14" s="797"/>
      <c r="H14" s="797"/>
      <c r="I14" s="797"/>
      <c r="J14" s="797"/>
      <c r="K14" s="797"/>
      <c r="L14" s="797"/>
      <c r="M14" s="797"/>
      <c r="N14" s="797"/>
      <c r="O14" s="797"/>
      <c r="P14" s="798"/>
      <c r="Q14" s="799"/>
      <c r="R14" s="800"/>
      <c r="S14" s="800"/>
      <c r="T14" s="800"/>
      <c r="U14" s="800"/>
      <c r="V14" s="800"/>
      <c r="W14" s="800"/>
      <c r="X14" s="800"/>
      <c r="Y14" s="800"/>
      <c r="Z14" s="800"/>
      <c r="AA14" s="800"/>
      <c r="AB14" s="800"/>
      <c r="AC14" s="800"/>
      <c r="AD14" s="800"/>
      <c r="AE14" s="801"/>
      <c r="AF14" s="802"/>
      <c r="AG14" s="803"/>
      <c r="AH14" s="803"/>
      <c r="AI14" s="803"/>
      <c r="AJ14" s="804"/>
      <c r="AK14" s="785"/>
      <c r="AL14" s="786"/>
      <c r="AM14" s="786"/>
      <c r="AN14" s="786"/>
      <c r="AO14" s="786"/>
      <c r="AP14" s="786"/>
      <c r="AQ14" s="786"/>
      <c r="AR14" s="786"/>
      <c r="AS14" s="786"/>
      <c r="AT14" s="786"/>
      <c r="AU14" s="787"/>
      <c r="AV14" s="787"/>
      <c r="AW14" s="787"/>
      <c r="AX14" s="787"/>
      <c r="AY14" s="788"/>
      <c r="AZ14" s="226"/>
      <c r="BA14" s="226"/>
      <c r="BB14" s="226"/>
      <c r="BC14" s="226"/>
      <c r="BD14" s="226"/>
      <c r="BE14" s="227"/>
      <c r="BF14" s="227"/>
      <c r="BG14" s="227"/>
      <c r="BH14" s="227"/>
      <c r="BI14" s="227"/>
      <c r="BJ14" s="227"/>
      <c r="BK14" s="227"/>
      <c r="BL14" s="227"/>
      <c r="BM14" s="227"/>
      <c r="BN14" s="227"/>
      <c r="BO14" s="227"/>
      <c r="BP14" s="227"/>
      <c r="BQ14" s="232">
        <v>8</v>
      </c>
      <c r="BR14" s="233"/>
      <c r="BS14" s="789"/>
      <c r="BT14" s="790"/>
      <c r="BU14" s="790"/>
      <c r="BV14" s="790"/>
      <c r="BW14" s="790"/>
      <c r="BX14" s="790"/>
      <c r="BY14" s="790"/>
      <c r="BZ14" s="790"/>
      <c r="CA14" s="790"/>
      <c r="CB14" s="790"/>
      <c r="CC14" s="790"/>
      <c r="CD14" s="790"/>
      <c r="CE14" s="790"/>
      <c r="CF14" s="790"/>
      <c r="CG14" s="791"/>
      <c r="CH14" s="792"/>
      <c r="CI14" s="793"/>
      <c r="CJ14" s="793"/>
      <c r="CK14" s="793"/>
      <c r="CL14" s="794"/>
      <c r="CM14" s="792"/>
      <c r="CN14" s="793"/>
      <c r="CO14" s="793"/>
      <c r="CP14" s="793"/>
      <c r="CQ14" s="794"/>
      <c r="CR14" s="792"/>
      <c r="CS14" s="793"/>
      <c r="CT14" s="793"/>
      <c r="CU14" s="793"/>
      <c r="CV14" s="794"/>
      <c r="CW14" s="792"/>
      <c r="CX14" s="793"/>
      <c r="CY14" s="793"/>
      <c r="CZ14" s="793"/>
      <c r="DA14" s="794"/>
      <c r="DB14" s="792"/>
      <c r="DC14" s="793"/>
      <c r="DD14" s="793"/>
      <c r="DE14" s="793"/>
      <c r="DF14" s="794"/>
      <c r="DG14" s="792"/>
      <c r="DH14" s="793"/>
      <c r="DI14" s="793"/>
      <c r="DJ14" s="793"/>
      <c r="DK14" s="794"/>
      <c r="DL14" s="792"/>
      <c r="DM14" s="793"/>
      <c r="DN14" s="793"/>
      <c r="DO14" s="793"/>
      <c r="DP14" s="794"/>
      <c r="DQ14" s="792"/>
      <c r="DR14" s="793"/>
      <c r="DS14" s="793"/>
      <c r="DT14" s="793"/>
      <c r="DU14" s="794"/>
      <c r="DV14" s="789"/>
      <c r="DW14" s="790"/>
      <c r="DX14" s="790"/>
      <c r="DY14" s="790"/>
      <c r="DZ14" s="795"/>
      <c r="EA14" s="228"/>
    </row>
    <row r="15" spans="1:131" s="229" customFormat="1" ht="26.25" customHeight="1" x14ac:dyDescent="0.2">
      <c r="A15" s="232">
        <v>9</v>
      </c>
      <c r="B15" s="796"/>
      <c r="C15" s="797"/>
      <c r="D15" s="797"/>
      <c r="E15" s="797"/>
      <c r="F15" s="797"/>
      <c r="G15" s="797"/>
      <c r="H15" s="797"/>
      <c r="I15" s="797"/>
      <c r="J15" s="797"/>
      <c r="K15" s="797"/>
      <c r="L15" s="797"/>
      <c r="M15" s="797"/>
      <c r="N15" s="797"/>
      <c r="O15" s="797"/>
      <c r="P15" s="798"/>
      <c r="Q15" s="799"/>
      <c r="R15" s="800"/>
      <c r="S15" s="800"/>
      <c r="T15" s="800"/>
      <c r="U15" s="800"/>
      <c r="V15" s="800"/>
      <c r="W15" s="800"/>
      <c r="X15" s="800"/>
      <c r="Y15" s="800"/>
      <c r="Z15" s="800"/>
      <c r="AA15" s="800"/>
      <c r="AB15" s="800"/>
      <c r="AC15" s="800"/>
      <c r="AD15" s="800"/>
      <c r="AE15" s="801"/>
      <c r="AF15" s="802"/>
      <c r="AG15" s="803"/>
      <c r="AH15" s="803"/>
      <c r="AI15" s="803"/>
      <c r="AJ15" s="804"/>
      <c r="AK15" s="785"/>
      <c r="AL15" s="786"/>
      <c r="AM15" s="786"/>
      <c r="AN15" s="786"/>
      <c r="AO15" s="786"/>
      <c r="AP15" s="786"/>
      <c r="AQ15" s="786"/>
      <c r="AR15" s="786"/>
      <c r="AS15" s="786"/>
      <c r="AT15" s="786"/>
      <c r="AU15" s="787"/>
      <c r="AV15" s="787"/>
      <c r="AW15" s="787"/>
      <c r="AX15" s="787"/>
      <c r="AY15" s="788"/>
      <c r="AZ15" s="226"/>
      <c r="BA15" s="226"/>
      <c r="BB15" s="226"/>
      <c r="BC15" s="226"/>
      <c r="BD15" s="226"/>
      <c r="BE15" s="227"/>
      <c r="BF15" s="227"/>
      <c r="BG15" s="227"/>
      <c r="BH15" s="227"/>
      <c r="BI15" s="227"/>
      <c r="BJ15" s="227"/>
      <c r="BK15" s="227"/>
      <c r="BL15" s="227"/>
      <c r="BM15" s="227"/>
      <c r="BN15" s="227"/>
      <c r="BO15" s="227"/>
      <c r="BP15" s="227"/>
      <c r="BQ15" s="232">
        <v>9</v>
      </c>
      <c r="BR15" s="233"/>
      <c r="BS15" s="789"/>
      <c r="BT15" s="790"/>
      <c r="BU15" s="790"/>
      <c r="BV15" s="790"/>
      <c r="BW15" s="790"/>
      <c r="BX15" s="790"/>
      <c r="BY15" s="790"/>
      <c r="BZ15" s="790"/>
      <c r="CA15" s="790"/>
      <c r="CB15" s="790"/>
      <c r="CC15" s="790"/>
      <c r="CD15" s="790"/>
      <c r="CE15" s="790"/>
      <c r="CF15" s="790"/>
      <c r="CG15" s="791"/>
      <c r="CH15" s="792"/>
      <c r="CI15" s="793"/>
      <c r="CJ15" s="793"/>
      <c r="CK15" s="793"/>
      <c r="CL15" s="794"/>
      <c r="CM15" s="792"/>
      <c r="CN15" s="793"/>
      <c r="CO15" s="793"/>
      <c r="CP15" s="793"/>
      <c r="CQ15" s="794"/>
      <c r="CR15" s="792"/>
      <c r="CS15" s="793"/>
      <c r="CT15" s="793"/>
      <c r="CU15" s="793"/>
      <c r="CV15" s="794"/>
      <c r="CW15" s="792"/>
      <c r="CX15" s="793"/>
      <c r="CY15" s="793"/>
      <c r="CZ15" s="793"/>
      <c r="DA15" s="794"/>
      <c r="DB15" s="792"/>
      <c r="DC15" s="793"/>
      <c r="DD15" s="793"/>
      <c r="DE15" s="793"/>
      <c r="DF15" s="794"/>
      <c r="DG15" s="792"/>
      <c r="DH15" s="793"/>
      <c r="DI15" s="793"/>
      <c r="DJ15" s="793"/>
      <c r="DK15" s="794"/>
      <c r="DL15" s="792"/>
      <c r="DM15" s="793"/>
      <c r="DN15" s="793"/>
      <c r="DO15" s="793"/>
      <c r="DP15" s="794"/>
      <c r="DQ15" s="792"/>
      <c r="DR15" s="793"/>
      <c r="DS15" s="793"/>
      <c r="DT15" s="793"/>
      <c r="DU15" s="794"/>
      <c r="DV15" s="789"/>
      <c r="DW15" s="790"/>
      <c r="DX15" s="790"/>
      <c r="DY15" s="790"/>
      <c r="DZ15" s="795"/>
      <c r="EA15" s="228"/>
    </row>
    <row r="16" spans="1:131" s="229" customFormat="1" ht="26.25" customHeight="1" x14ac:dyDescent="0.2">
      <c r="A16" s="232">
        <v>10</v>
      </c>
      <c r="B16" s="796"/>
      <c r="C16" s="797"/>
      <c r="D16" s="797"/>
      <c r="E16" s="797"/>
      <c r="F16" s="797"/>
      <c r="G16" s="797"/>
      <c r="H16" s="797"/>
      <c r="I16" s="797"/>
      <c r="J16" s="797"/>
      <c r="K16" s="797"/>
      <c r="L16" s="797"/>
      <c r="M16" s="797"/>
      <c r="N16" s="797"/>
      <c r="O16" s="797"/>
      <c r="P16" s="798"/>
      <c r="Q16" s="799"/>
      <c r="R16" s="800"/>
      <c r="S16" s="800"/>
      <c r="T16" s="800"/>
      <c r="U16" s="800"/>
      <c r="V16" s="800"/>
      <c r="W16" s="800"/>
      <c r="X16" s="800"/>
      <c r="Y16" s="800"/>
      <c r="Z16" s="800"/>
      <c r="AA16" s="800"/>
      <c r="AB16" s="800"/>
      <c r="AC16" s="800"/>
      <c r="AD16" s="800"/>
      <c r="AE16" s="801"/>
      <c r="AF16" s="802"/>
      <c r="AG16" s="803"/>
      <c r="AH16" s="803"/>
      <c r="AI16" s="803"/>
      <c r="AJ16" s="804"/>
      <c r="AK16" s="785"/>
      <c r="AL16" s="786"/>
      <c r="AM16" s="786"/>
      <c r="AN16" s="786"/>
      <c r="AO16" s="786"/>
      <c r="AP16" s="786"/>
      <c r="AQ16" s="786"/>
      <c r="AR16" s="786"/>
      <c r="AS16" s="786"/>
      <c r="AT16" s="786"/>
      <c r="AU16" s="787"/>
      <c r="AV16" s="787"/>
      <c r="AW16" s="787"/>
      <c r="AX16" s="787"/>
      <c r="AY16" s="788"/>
      <c r="AZ16" s="226"/>
      <c r="BA16" s="226"/>
      <c r="BB16" s="226"/>
      <c r="BC16" s="226"/>
      <c r="BD16" s="226"/>
      <c r="BE16" s="227"/>
      <c r="BF16" s="227"/>
      <c r="BG16" s="227"/>
      <c r="BH16" s="227"/>
      <c r="BI16" s="227"/>
      <c r="BJ16" s="227"/>
      <c r="BK16" s="227"/>
      <c r="BL16" s="227"/>
      <c r="BM16" s="227"/>
      <c r="BN16" s="227"/>
      <c r="BO16" s="227"/>
      <c r="BP16" s="227"/>
      <c r="BQ16" s="232">
        <v>10</v>
      </c>
      <c r="BR16" s="233"/>
      <c r="BS16" s="789"/>
      <c r="BT16" s="790"/>
      <c r="BU16" s="790"/>
      <c r="BV16" s="790"/>
      <c r="BW16" s="790"/>
      <c r="BX16" s="790"/>
      <c r="BY16" s="790"/>
      <c r="BZ16" s="790"/>
      <c r="CA16" s="790"/>
      <c r="CB16" s="790"/>
      <c r="CC16" s="790"/>
      <c r="CD16" s="790"/>
      <c r="CE16" s="790"/>
      <c r="CF16" s="790"/>
      <c r="CG16" s="791"/>
      <c r="CH16" s="792"/>
      <c r="CI16" s="793"/>
      <c r="CJ16" s="793"/>
      <c r="CK16" s="793"/>
      <c r="CL16" s="794"/>
      <c r="CM16" s="792"/>
      <c r="CN16" s="793"/>
      <c r="CO16" s="793"/>
      <c r="CP16" s="793"/>
      <c r="CQ16" s="794"/>
      <c r="CR16" s="792"/>
      <c r="CS16" s="793"/>
      <c r="CT16" s="793"/>
      <c r="CU16" s="793"/>
      <c r="CV16" s="794"/>
      <c r="CW16" s="792"/>
      <c r="CX16" s="793"/>
      <c r="CY16" s="793"/>
      <c r="CZ16" s="793"/>
      <c r="DA16" s="794"/>
      <c r="DB16" s="792"/>
      <c r="DC16" s="793"/>
      <c r="DD16" s="793"/>
      <c r="DE16" s="793"/>
      <c r="DF16" s="794"/>
      <c r="DG16" s="792"/>
      <c r="DH16" s="793"/>
      <c r="DI16" s="793"/>
      <c r="DJ16" s="793"/>
      <c r="DK16" s="794"/>
      <c r="DL16" s="792"/>
      <c r="DM16" s="793"/>
      <c r="DN16" s="793"/>
      <c r="DO16" s="793"/>
      <c r="DP16" s="794"/>
      <c r="DQ16" s="792"/>
      <c r="DR16" s="793"/>
      <c r="DS16" s="793"/>
      <c r="DT16" s="793"/>
      <c r="DU16" s="794"/>
      <c r="DV16" s="789"/>
      <c r="DW16" s="790"/>
      <c r="DX16" s="790"/>
      <c r="DY16" s="790"/>
      <c r="DZ16" s="795"/>
      <c r="EA16" s="228"/>
    </row>
    <row r="17" spans="1:131" s="229" customFormat="1" ht="26.25" customHeight="1" x14ac:dyDescent="0.2">
      <c r="A17" s="232">
        <v>11</v>
      </c>
      <c r="B17" s="796"/>
      <c r="C17" s="797"/>
      <c r="D17" s="797"/>
      <c r="E17" s="797"/>
      <c r="F17" s="797"/>
      <c r="G17" s="797"/>
      <c r="H17" s="797"/>
      <c r="I17" s="797"/>
      <c r="J17" s="797"/>
      <c r="K17" s="797"/>
      <c r="L17" s="797"/>
      <c r="M17" s="797"/>
      <c r="N17" s="797"/>
      <c r="O17" s="797"/>
      <c r="P17" s="798"/>
      <c r="Q17" s="799"/>
      <c r="R17" s="800"/>
      <c r="S17" s="800"/>
      <c r="T17" s="800"/>
      <c r="U17" s="800"/>
      <c r="V17" s="800"/>
      <c r="W17" s="800"/>
      <c r="X17" s="800"/>
      <c r="Y17" s="800"/>
      <c r="Z17" s="800"/>
      <c r="AA17" s="800"/>
      <c r="AB17" s="800"/>
      <c r="AC17" s="800"/>
      <c r="AD17" s="800"/>
      <c r="AE17" s="801"/>
      <c r="AF17" s="802"/>
      <c r="AG17" s="803"/>
      <c r="AH17" s="803"/>
      <c r="AI17" s="803"/>
      <c r="AJ17" s="804"/>
      <c r="AK17" s="785"/>
      <c r="AL17" s="786"/>
      <c r="AM17" s="786"/>
      <c r="AN17" s="786"/>
      <c r="AO17" s="786"/>
      <c r="AP17" s="786"/>
      <c r="AQ17" s="786"/>
      <c r="AR17" s="786"/>
      <c r="AS17" s="786"/>
      <c r="AT17" s="786"/>
      <c r="AU17" s="787"/>
      <c r="AV17" s="787"/>
      <c r="AW17" s="787"/>
      <c r="AX17" s="787"/>
      <c r="AY17" s="788"/>
      <c r="AZ17" s="226"/>
      <c r="BA17" s="226"/>
      <c r="BB17" s="226"/>
      <c r="BC17" s="226"/>
      <c r="BD17" s="226"/>
      <c r="BE17" s="227"/>
      <c r="BF17" s="227"/>
      <c r="BG17" s="227"/>
      <c r="BH17" s="227"/>
      <c r="BI17" s="227"/>
      <c r="BJ17" s="227"/>
      <c r="BK17" s="227"/>
      <c r="BL17" s="227"/>
      <c r="BM17" s="227"/>
      <c r="BN17" s="227"/>
      <c r="BO17" s="227"/>
      <c r="BP17" s="227"/>
      <c r="BQ17" s="232">
        <v>11</v>
      </c>
      <c r="BR17" s="233"/>
      <c r="BS17" s="789"/>
      <c r="BT17" s="790"/>
      <c r="BU17" s="790"/>
      <c r="BV17" s="790"/>
      <c r="BW17" s="790"/>
      <c r="BX17" s="790"/>
      <c r="BY17" s="790"/>
      <c r="BZ17" s="790"/>
      <c r="CA17" s="790"/>
      <c r="CB17" s="790"/>
      <c r="CC17" s="790"/>
      <c r="CD17" s="790"/>
      <c r="CE17" s="790"/>
      <c r="CF17" s="790"/>
      <c r="CG17" s="791"/>
      <c r="CH17" s="792"/>
      <c r="CI17" s="793"/>
      <c r="CJ17" s="793"/>
      <c r="CK17" s="793"/>
      <c r="CL17" s="794"/>
      <c r="CM17" s="792"/>
      <c r="CN17" s="793"/>
      <c r="CO17" s="793"/>
      <c r="CP17" s="793"/>
      <c r="CQ17" s="794"/>
      <c r="CR17" s="792"/>
      <c r="CS17" s="793"/>
      <c r="CT17" s="793"/>
      <c r="CU17" s="793"/>
      <c r="CV17" s="794"/>
      <c r="CW17" s="792"/>
      <c r="CX17" s="793"/>
      <c r="CY17" s="793"/>
      <c r="CZ17" s="793"/>
      <c r="DA17" s="794"/>
      <c r="DB17" s="792"/>
      <c r="DC17" s="793"/>
      <c r="DD17" s="793"/>
      <c r="DE17" s="793"/>
      <c r="DF17" s="794"/>
      <c r="DG17" s="792"/>
      <c r="DH17" s="793"/>
      <c r="DI17" s="793"/>
      <c r="DJ17" s="793"/>
      <c r="DK17" s="794"/>
      <c r="DL17" s="792"/>
      <c r="DM17" s="793"/>
      <c r="DN17" s="793"/>
      <c r="DO17" s="793"/>
      <c r="DP17" s="794"/>
      <c r="DQ17" s="792"/>
      <c r="DR17" s="793"/>
      <c r="DS17" s="793"/>
      <c r="DT17" s="793"/>
      <c r="DU17" s="794"/>
      <c r="DV17" s="789"/>
      <c r="DW17" s="790"/>
      <c r="DX17" s="790"/>
      <c r="DY17" s="790"/>
      <c r="DZ17" s="795"/>
      <c r="EA17" s="228"/>
    </row>
    <row r="18" spans="1:131" s="229" customFormat="1" ht="26.25" customHeight="1" x14ac:dyDescent="0.2">
      <c r="A18" s="232">
        <v>12</v>
      </c>
      <c r="B18" s="796"/>
      <c r="C18" s="797"/>
      <c r="D18" s="797"/>
      <c r="E18" s="797"/>
      <c r="F18" s="797"/>
      <c r="G18" s="797"/>
      <c r="H18" s="797"/>
      <c r="I18" s="797"/>
      <c r="J18" s="797"/>
      <c r="K18" s="797"/>
      <c r="L18" s="797"/>
      <c r="M18" s="797"/>
      <c r="N18" s="797"/>
      <c r="O18" s="797"/>
      <c r="P18" s="798"/>
      <c r="Q18" s="799"/>
      <c r="R18" s="800"/>
      <c r="S18" s="800"/>
      <c r="T18" s="800"/>
      <c r="U18" s="800"/>
      <c r="V18" s="800"/>
      <c r="W18" s="800"/>
      <c r="X18" s="800"/>
      <c r="Y18" s="800"/>
      <c r="Z18" s="800"/>
      <c r="AA18" s="800"/>
      <c r="AB18" s="800"/>
      <c r="AC18" s="800"/>
      <c r="AD18" s="800"/>
      <c r="AE18" s="801"/>
      <c r="AF18" s="802"/>
      <c r="AG18" s="803"/>
      <c r="AH18" s="803"/>
      <c r="AI18" s="803"/>
      <c r="AJ18" s="804"/>
      <c r="AK18" s="785"/>
      <c r="AL18" s="786"/>
      <c r="AM18" s="786"/>
      <c r="AN18" s="786"/>
      <c r="AO18" s="786"/>
      <c r="AP18" s="786"/>
      <c r="AQ18" s="786"/>
      <c r="AR18" s="786"/>
      <c r="AS18" s="786"/>
      <c r="AT18" s="786"/>
      <c r="AU18" s="787"/>
      <c r="AV18" s="787"/>
      <c r="AW18" s="787"/>
      <c r="AX18" s="787"/>
      <c r="AY18" s="788"/>
      <c r="AZ18" s="226"/>
      <c r="BA18" s="226"/>
      <c r="BB18" s="226"/>
      <c r="BC18" s="226"/>
      <c r="BD18" s="226"/>
      <c r="BE18" s="227"/>
      <c r="BF18" s="227"/>
      <c r="BG18" s="227"/>
      <c r="BH18" s="227"/>
      <c r="BI18" s="227"/>
      <c r="BJ18" s="227"/>
      <c r="BK18" s="227"/>
      <c r="BL18" s="227"/>
      <c r="BM18" s="227"/>
      <c r="BN18" s="227"/>
      <c r="BO18" s="227"/>
      <c r="BP18" s="227"/>
      <c r="BQ18" s="232">
        <v>12</v>
      </c>
      <c r="BR18" s="233"/>
      <c r="BS18" s="789"/>
      <c r="BT18" s="790"/>
      <c r="BU18" s="790"/>
      <c r="BV18" s="790"/>
      <c r="BW18" s="790"/>
      <c r="BX18" s="790"/>
      <c r="BY18" s="790"/>
      <c r="BZ18" s="790"/>
      <c r="CA18" s="790"/>
      <c r="CB18" s="790"/>
      <c r="CC18" s="790"/>
      <c r="CD18" s="790"/>
      <c r="CE18" s="790"/>
      <c r="CF18" s="790"/>
      <c r="CG18" s="791"/>
      <c r="CH18" s="792"/>
      <c r="CI18" s="793"/>
      <c r="CJ18" s="793"/>
      <c r="CK18" s="793"/>
      <c r="CL18" s="794"/>
      <c r="CM18" s="792"/>
      <c r="CN18" s="793"/>
      <c r="CO18" s="793"/>
      <c r="CP18" s="793"/>
      <c r="CQ18" s="794"/>
      <c r="CR18" s="792"/>
      <c r="CS18" s="793"/>
      <c r="CT18" s="793"/>
      <c r="CU18" s="793"/>
      <c r="CV18" s="794"/>
      <c r="CW18" s="792"/>
      <c r="CX18" s="793"/>
      <c r="CY18" s="793"/>
      <c r="CZ18" s="793"/>
      <c r="DA18" s="794"/>
      <c r="DB18" s="792"/>
      <c r="DC18" s="793"/>
      <c r="DD18" s="793"/>
      <c r="DE18" s="793"/>
      <c r="DF18" s="794"/>
      <c r="DG18" s="792"/>
      <c r="DH18" s="793"/>
      <c r="DI18" s="793"/>
      <c r="DJ18" s="793"/>
      <c r="DK18" s="794"/>
      <c r="DL18" s="792"/>
      <c r="DM18" s="793"/>
      <c r="DN18" s="793"/>
      <c r="DO18" s="793"/>
      <c r="DP18" s="794"/>
      <c r="DQ18" s="792"/>
      <c r="DR18" s="793"/>
      <c r="DS18" s="793"/>
      <c r="DT18" s="793"/>
      <c r="DU18" s="794"/>
      <c r="DV18" s="789"/>
      <c r="DW18" s="790"/>
      <c r="DX18" s="790"/>
      <c r="DY18" s="790"/>
      <c r="DZ18" s="795"/>
      <c r="EA18" s="228"/>
    </row>
    <row r="19" spans="1:131" s="229" customFormat="1" ht="26.25" customHeight="1" x14ac:dyDescent="0.2">
      <c r="A19" s="232">
        <v>13</v>
      </c>
      <c r="B19" s="796"/>
      <c r="C19" s="797"/>
      <c r="D19" s="797"/>
      <c r="E19" s="797"/>
      <c r="F19" s="797"/>
      <c r="G19" s="797"/>
      <c r="H19" s="797"/>
      <c r="I19" s="797"/>
      <c r="J19" s="797"/>
      <c r="K19" s="797"/>
      <c r="L19" s="797"/>
      <c r="M19" s="797"/>
      <c r="N19" s="797"/>
      <c r="O19" s="797"/>
      <c r="P19" s="798"/>
      <c r="Q19" s="799"/>
      <c r="R19" s="800"/>
      <c r="S19" s="800"/>
      <c r="T19" s="800"/>
      <c r="U19" s="800"/>
      <c r="V19" s="800"/>
      <c r="W19" s="800"/>
      <c r="X19" s="800"/>
      <c r="Y19" s="800"/>
      <c r="Z19" s="800"/>
      <c r="AA19" s="800"/>
      <c r="AB19" s="800"/>
      <c r="AC19" s="800"/>
      <c r="AD19" s="800"/>
      <c r="AE19" s="801"/>
      <c r="AF19" s="802"/>
      <c r="AG19" s="803"/>
      <c r="AH19" s="803"/>
      <c r="AI19" s="803"/>
      <c r="AJ19" s="804"/>
      <c r="AK19" s="785"/>
      <c r="AL19" s="786"/>
      <c r="AM19" s="786"/>
      <c r="AN19" s="786"/>
      <c r="AO19" s="786"/>
      <c r="AP19" s="786"/>
      <c r="AQ19" s="786"/>
      <c r="AR19" s="786"/>
      <c r="AS19" s="786"/>
      <c r="AT19" s="786"/>
      <c r="AU19" s="787"/>
      <c r="AV19" s="787"/>
      <c r="AW19" s="787"/>
      <c r="AX19" s="787"/>
      <c r="AY19" s="788"/>
      <c r="AZ19" s="226"/>
      <c r="BA19" s="226"/>
      <c r="BB19" s="226"/>
      <c r="BC19" s="226"/>
      <c r="BD19" s="226"/>
      <c r="BE19" s="227"/>
      <c r="BF19" s="227"/>
      <c r="BG19" s="227"/>
      <c r="BH19" s="227"/>
      <c r="BI19" s="227"/>
      <c r="BJ19" s="227"/>
      <c r="BK19" s="227"/>
      <c r="BL19" s="227"/>
      <c r="BM19" s="227"/>
      <c r="BN19" s="227"/>
      <c r="BO19" s="227"/>
      <c r="BP19" s="227"/>
      <c r="BQ19" s="232">
        <v>13</v>
      </c>
      <c r="BR19" s="233"/>
      <c r="BS19" s="789"/>
      <c r="BT19" s="790"/>
      <c r="BU19" s="790"/>
      <c r="BV19" s="790"/>
      <c r="BW19" s="790"/>
      <c r="BX19" s="790"/>
      <c r="BY19" s="790"/>
      <c r="BZ19" s="790"/>
      <c r="CA19" s="790"/>
      <c r="CB19" s="790"/>
      <c r="CC19" s="790"/>
      <c r="CD19" s="790"/>
      <c r="CE19" s="790"/>
      <c r="CF19" s="790"/>
      <c r="CG19" s="791"/>
      <c r="CH19" s="792"/>
      <c r="CI19" s="793"/>
      <c r="CJ19" s="793"/>
      <c r="CK19" s="793"/>
      <c r="CL19" s="794"/>
      <c r="CM19" s="792"/>
      <c r="CN19" s="793"/>
      <c r="CO19" s="793"/>
      <c r="CP19" s="793"/>
      <c r="CQ19" s="794"/>
      <c r="CR19" s="792"/>
      <c r="CS19" s="793"/>
      <c r="CT19" s="793"/>
      <c r="CU19" s="793"/>
      <c r="CV19" s="794"/>
      <c r="CW19" s="792"/>
      <c r="CX19" s="793"/>
      <c r="CY19" s="793"/>
      <c r="CZ19" s="793"/>
      <c r="DA19" s="794"/>
      <c r="DB19" s="792"/>
      <c r="DC19" s="793"/>
      <c r="DD19" s="793"/>
      <c r="DE19" s="793"/>
      <c r="DF19" s="794"/>
      <c r="DG19" s="792"/>
      <c r="DH19" s="793"/>
      <c r="DI19" s="793"/>
      <c r="DJ19" s="793"/>
      <c r="DK19" s="794"/>
      <c r="DL19" s="792"/>
      <c r="DM19" s="793"/>
      <c r="DN19" s="793"/>
      <c r="DO19" s="793"/>
      <c r="DP19" s="794"/>
      <c r="DQ19" s="792"/>
      <c r="DR19" s="793"/>
      <c r="DS19" s="793"/>
      <c r="DT19" s="793"/>
      <c r="DU19" s="794"/>
      <c r="DV19" s="789"/>
      <c r="DW19" s="790"/>
      <c r="DX19" s="790"/>
      <c r="DY19" s="790"/>
      <c r="DZ19" s="795"/>
      <c r="EA19" s="228"/>
    </row>
    <row r="20" spans="1:131" s="229" customFormat="1" ht="26.25" customHeight="1" x14ac:dyDescent="0.2">
      <c r="A20" s="232">
        <v>14</v>
      </c>
      <c r="B20" s="796"/>
      <c r="C20" s="797"/>
      <c r="D20" s="797"/>
      <c r="E20" s="797"/>
      <c r="F20" s="797"/>
      <c r="G20" s="797"/>
      <c r="H20" s="797"/>
      <c r="I20" s="797"/>
      <c r="J20" s="797"/>
      <c r="K20" s="797"/>
      <c r="L20" s="797"/>
      <c r="M20" s="797"/>
      <c r="N20" s="797"/>
      <c r="O20" s="797"/>
      <c r="P20" s="798"/>
      <c r="Q20" s="799"/>
      <c r="R20" s="800"/>
      <c r="S20" s="800"/>
      <c r="T20" s="800"/>
      <c r="U20" s="800"/>
      <c r="V20" s="800"/>
      <c r="W20" s="800"/>
      <c r="X20" s="800"/>
      <c r="Y20" s="800"/>
      <c r="Z20" s="800"/>
      <c r="AA20" s="800"/>
      <c r="AB20" s="800"/>
      <c r="AC20" s="800"/>
      <c r="AD20" s="800"/>
      <c r="AE20" s="801"/>
      <c r="AF20" s="802"/>
      <c r="AG20" s="803"/>
      <c r="AH20" s="803"/>
      <c r="AI20" s="803"/>
      <c r="AJ20" s="804"/>
      <c r="AK20" s="785"/>
      <c r="AL20" s="786"/>
      <c r="AM20" s="786"/>
      <c r="AN20" s="786"/>
      <c r="AO20" s="786"/>
      <c r="AP20" s="786"/>
      <c r="AQ20" s="786"/>
      <c r="AR20" s="786"/>
      <c r="AS20" s="786"/>
      <c r="AT20" s="786"/>
      <c r="AU20" s="787"/>
      <c r="AV20" s="787"/>
      <c r="AW20" s="787"/>
      <c r="AX20" s="787"/>
      <c r="AY20" s="788"/>
      <c r="AZ20" s="226"/>
      <c r="BA20" s="226"/>
      <c r="BB20" s="226"/>
      <c r="BC20" s="226"/>
      <c r="BD20" s="226"/>
      <c r="BE20" s="227"/>
      <c r="BF20" s="227"/>
      <c r="BG20" s="227"/>
      <c r="BH20" s="227"/>
      <c r="BI20" s="227"/>
      <c r="BJ20" s="227"/>
      <c r="BK20" s="227"/>
      <c r="BL20" s="227"/>
      <c r="BM20" s="227"/>
      <c r="BN20" s="227"/>
      <c r="BO20" s="227"/>
      <c r="BP20" s="227"/>
      <c r="BQ20" s="232">
        <v>14</v>
      </c>
      <c r="BR20" s="233"/>
      <c r="BS20" s="789"/>
      <c r="BT20" s="790"/>
      <c r="BU20" s="790"/>
      <c r="BV20" s="790"/>
      <c r="BW20" s="790"/>
      <c r="BX20" s="790"/>
      <c r="BY20" s="790"/>
      <c r="BZ20" s="790"/>
      <c r="CA20" s="790"/>
      <c r="CB20" s="790"/>
      <c r="CC20" s="790"/>
      <c r="CD20" s="790"/>
      <c r="CE20" s="790"/>
      <c r="CF20" s="790"/>
      <c r="CG20" s="791"/>
      <c r="CH20" s="792"/>
      <c r="CI20" s="793"/>
      <c r="CJ20" s="793"/>
      <c r="CK20" s="793"/>
      <c r="CL20" s="794"/>
      <c r="CM20" s="792"/>
      <c r="CN20" s="793"/>
      <c r="CO20" s="793"/>
      <c r="CP20" s="793"/>
      <c r="CQ20" s="794"/>
      <c r="CR20" s="792"/>
      <c r="CS20" s="793"/>
      <c r="CT20" s="793"/>
      <c r="CU20" s="793"/>
      <c r="CV20" s="794"/>
      <c r="CW20" s="792"/>
      <c r="CX20" s="793"/>
      <c r="CY20" s="793"/>
      <c r="CZ20" s="793"/>
      <c r="DA20" s="794"/>
      <c r="DB20" s="792"/>
      <c r="DC20" s="793"/>
      <c r="DD20" s="793"/>
      <c r="DE20" s="793"/>
      <c r="DF20" s="794"/>
      <c r="DG20" s="792"/>
      <c r="DH20" s="793"/>
      <c r="DI20" s="793"/>
      <c r="DJ20" s="793"/>
      <c r="DK20" s="794"/>
      <c r="DL20" s="792"/>
      <c r="DM20" s="793"/>
      <c r="DN20" s="793"/>
      <c r="DO20" s="793"/>
      <c r="DP20" s="794"/>
      <c r="DQ20" s="792"/>
      <c r="DR20" s="793"/>
      <c r="DS20" s="793"/>
      <c r="DT20" s="793"/>
      <c r="DU20" s="794"/>
      <c r="DV20" s="789"/>
      <c r="DW20" s="790"/>
      <c r="DX20" s="790"/>
      <c r="DY20" s="790"/>
      <c r="DZ20" s="795"/>
      <c r="EA20" s="228"/>
    </row>
    <row r="21" spans="1:131" s="229" customFormat="1" ht="26.25" customHeight="1" thickBot="1" x14ac:dyDescent="0.25">
      <c r="A21" s="232">
        <v>15</v>
      </c>
      <c r="B21" s="796"/>
      <c r="C21" s="797"/>
      <c r="D21" s="797"/>
      <c r="E21" s="797"/>
      <c r="F21" s="797"/>
      <c r="G21" s="797"/>
      <c r="H21" s="797"/>
      <c r="I21" s="797"/>
      <c r="J21" s="797"/>
      <c r="K21" s="797"/>
      <c r="L21" s="797"/>
      <c r="M21" s="797"/>
      <c r="N21" s="797"/>
      <c r="O21" s="797"/>
      <c r="P21" s="798"/>
      <c r="Q21" s="799"/>
      <c r="R21" s="800"/>
      <c r="S21" s="800"/>
      <c r="T21" s="800"/>
      <c r="U21" s="800"/>
      <c r="V21" s="800"/>
      <c r="W21" s="800"/>
      <c r="X21" s="800"/>
      <c r="Y21" s="800"/>
      <c r="Z21" s="800"/>
      <c r="AA21" s="800"/>
      <c r="AB21" s="800"/>
      <c r="AC21" s="800"/>
      <c r="AD21" s="800"/>
      <c r="AE21" s="801"/>
      <c r="AF21" s="802"/>
      <c r="AG21" s="803"/>
      <c r="AH21" s="803"/>
      <c r="AI21" s="803"/>
      <c r="AJ21" s="804"/>
      <c r="AK21" s="785"/>
      <c r="AL21" s="786"/>
      <c r="AM21" s="786"/>
      <c r="AN21" s="786"/>
      <c r="AO21" s="786"/>
      <c r="AP21" s="786"/>
      <c r="AQ21" s="786"/>
      <c r="AR21" s="786"/>
      <c r="AS21" s="786"/>
      <c r="AT21" s="786"/>
      <c r="AU21" s="787"/>
      <c r="AV21" s="787"/>
      <c r="AW21" s="787"/>
      <c r="AX21" s="787"/>
      <c r="AY21" s="788"/>
      <c r="AZ21" s="226"/>
      <c r="BA21" s="226"/>
      <c r="BB21" s="226"/>
      <c r="BC21" s="226"/>
      <c r="BD21" s="226"/>
      <c r="BE21" s="227"/>
      <c r="BF21" s="227"/>
      <c r="BG21" s="227"/>
      <c r="BH21" s="227"/>
      <c r="BI21" s="227"/>
      <c r="BJ21" s="227"/>
      <c r="BK21" s="227"/>
      <c r="BL21" s="227"/>
      <c r="BM21" s="227"/>
      <c r="BN21" s="227"/>
      <c r="BO21" s="227"/>
      <c r="BP21" s="227"/>
      <c r="BQ21" s="232">
        <v>15</v>
      </c>
      <c r="BR21" s="233"/>
      <c r="BS21" s="789"/>
      <c r="BT21" s="790"/>
      <c r="BU21" s="790"/>
      <c r="BV21" s="790"/>
      <c r="BW21" s="790"/>
      <c r="BX21" s="790"/>
      <c r="BY21" s="790"/>
      <c r="BZ21" s="790"/>
      <c r="CA21" s="790"/>
      <c r="CB21" s="790"/>
      <c r="CC21" s="790"/>
      <c r="CD21" s="790"/>
      <c r="CE21" s="790"/>
      <c r="CF21" s="790"/>
      <c r="CG21" s="791"/>
      <c r="CH21" s="792"/>
      <c r="CI21" s="793"/>
      <c r="CJ21" s="793"/>
      <c r="CK21" s="793"/>
      <c r="CL21" s="794"/>
      <c r="CM21" s="792"/>
      <c r="CN21" s="793"/>
      <c r="CO21" s="793"/>
      <c r="CP21" s="793"/>
      <c r="CQ21" s="794"/>
      <c r="CR21" s="792"/>
      <c r="CS21" s="793"/>
      <c r="CT21" s="793"/>
      <c r="CU21" s="793"/>
      <c r="CV21" s="794"/>
      <c r="CW21" s="792"/>
      <c r="CX21" s="793"/>
      <c r="CY21" s="793"/>
      <c r="CZ21" s="793"/>
      <c r="DA21" s="794"/>
      <c r="DB21" s="792"/>
      <c r="DC21" s="793"/>
      <c r="DD21" s="793"/>
      <c r="DE21" s="793"/>
      <c r="DF21" s="794"/>
      <c r="DG21" s="792"/>
      <c r="DH21" s="793"/>
      <c r="DI21" s="793"/>
      <c r="DJ21" s="793"/>
      <c r="DK21" s="794"/>
      <c r="DL21" s="792"/>
      <c r="DM21" s="793"/>
      <c r="DN21" s="793"/>
      <c r="DO21" s="793"/>
      <c r="DP21" s="794"/>
      <c r="DQ21" s="792"/>
      <c r="DR21" s="793"/>
      <c r="DS21" s="793"/>
      <c r="DT21" s="793"/>
      <c r="DU21" s="794"/>
      <c r="DV21" s="789"/>
      <c r="DW21" s="790"/>
      <c r="DX21" s="790"/>
      <c r="DY21" s="790"/>
      <c r="DZ21" s="795"/>
      <c r="EA21" s="228"/>
    </row>
    <row r="22" spans="1:131" s="229" customFormat="1" ht="26.25" customHeight="1" x14ac:dyDescent="0.2">
      <c r="A22" s="232">
        <v>16</v>
      </c>
      <c r="B22" s="796"/>
      <c r="C22" s="797"/>
      <c r="D22" s="797"/>
      <c r="E22" s="797"/>
      <c r="F22" s="797"/>
      <c r="G22" s="797"/>
      <c r="H22" s="797"/>
      <c r="I22" s="797"/>
      <c r="J22" s="797"/>
      <c r="K22" s="797"/>
      <c r="L22" s="797"/>
      <c r="M22" s="797"/>
      <c r="N22" s="797"/>
      <c r="O22" s="797"/>
      <c r="P22" s="798"/>
      <c r="Q22" s="815"/>
      <c r="R22" s="816"/>
      <c r="S22" s="816"/>
      <c r="T22" s="816"/>
      <c r="U22" s="816"/>
      <c r="V22" s="816"/>
      <c r="W22" s="816"/>
      <c r="X22" s="816"/>
      <c r="Y22" s="816"/>
      <c r="Z22" s="816"/>
      <c r="AA22" s="816"/>
      <c r="AB22" s="816"/>
      <c r="AC22" s="816"/>
      <c r="AD22" s="816"/>
      <c r="AE22" s="817"/>
      <c r="AF22" s="802"/>
      <c r="AG22" s="803"/>
      <c r="AH22" s="803"/>
      <c r="AI22" s="803"/>
      <c r="AJ22" s="804"/>
      <c r="AK22" s="818"/>
      <c r="AL22" s="819"/>
      <c r="AM22" s="819"/>
      <c r="AN22" s="819"/>
      <c r="AO22" s="819"/>
      <c r="AP22" s="819"/>
      <c r="AQ22" s="819"/>
      <c r="AR22" s="819"/>
      <c r="AS22" s="819"/>
      <c r="AT22" s="819"/>
      <c r="AU22" s="820"/>
      <c r="AV22" s="820"/>
      <c r="AW22" s="820"/>
      <c r="AX22" s="820"/>
      <c r="AY22" s="821"/>
      <c r="AZ22" s="822" t="s">
        <v>377</v>
      </c>
      <c r="BA22" s="822"/>
      <c r="BB22" s="822"/>
      <c r="BC22" s="822"/>
      <c r="BD22" s="823"/>
      <c r="BE22" s="227"/>
      <c r="BF22" s="227"/>
      <c r="BG22" s="227"/>
      <c r="BH22" s="227"/>
      <c r="BI22" s="227"/>
      <c r="BJ22" s="227"/>
      <c r="BK22" s="227"/>
      <c r="BL22" s="227"/>
      <c r="BM22" s="227"/>
      <c r="BN22" s="227"/>
      <c r="BO22" s="227"/>
      <c r="BP22" s="227"/>
      <c r="BQ22" s="232">
        <v>16</v>
      </c>
      <c r="BR22" s="233"/>
      <c r="BS22" s="789"/>
      <c r="BT22" s="790"/>
      <c r="BU22" s="790"/>
      <c r="BV22" s="790"/>
      <c r="BW22" s="790"/>
      <c r="BX22" s="790"/>
      <c r="BY22" s="790"/>
      <c r="BZ22" s="790"/>
      <c r="CA22" s="790"/>
      <c r="CB22" s="790"/>
      <c r="CC22" s="790"/>
      <c r="CD22" s="790"/>
      <c r="CE22" s="790"/>
      <c r="CF22" s="790"/>
      <c r="CG22" s="791"/>
      <c r="CH22" s="792"/>
      <c r="CI22" s="793"/>
      <c r="CJ22" s="793"/>
      <c r="CK22" s="793"/>
      <c r="CL22" s="794"/>
      <c r="CM22" s="792"/>
      <c r="CN22" s="793"/>
      <c r="CO22" s="793"/>
      <c r="CP22" s="793"/>
      <c r="CQ22" s="794"/>
      <c r="CR22" s="792"/>
      <c r="CS22" s="793"/>
      <c r="CT22" s="793"/>
      <c r="CU22" s="793"/>
      <c r="CV22" s="794"/>
      <c r="CW22" s="792"/>
      <c r="CX22" s="793"/>
      <c r="CY22" s="793"/>
      <c r="CZ22" s="793"/>
      <c r="DA22" s="794"/>
      <c r="DB22" s="792"/>
      <c r="DC22" s="793"/>
      <c r="DD22" s="793"/>
      <c r="DE22" s="793"/>
      <c r="DF22" s="794"/>
      <c r="DG22" s="792"/>
      <c r="DH22" s="793"/>
      <c r="DI22" s="793"/>
      <c r="DJ22" s="793"/>
      <c r="DK22" s="794"/>
      <c r="DL22" s="792"/>
      <c r="DM22" s="793"/>
      <c r="DN22" s="793"/>
      <c r="DO22" s="793"/>
      <c r="DP22" s="794"/>
      <c r="DQ22" s="792"/>
      <c r="DR22" s="793"/>
      <c r="DS22" s="793"/>
      <c r="DT22" s="793"/>
      <c r="DU22" s="794"/>
      <c r="DV22" s="789"/>
      <c r="DW22" s="790"/>
      <c r="DX22" s="790"/>
      <c r="DY22" s="790"/>
      <c r="DZ22" s="795"/>
      <c r="EA22" s="228"/>
    </row>
    <row r="23" spans="1:131" s="229" customFormat="1" ht="26.25" customHeight="1" thickBot="1" x14ac:dyDescent="0.25">
      <c r="A23" s="234" t="s">
        <v>378</v>
      </c>
      <c r="B23" s="805" t="s">
        <v>379</v>
      </c>
      <c r="C23" s="806"/>
      <c r="D23" s="806"/>
      <c r="E23" s="806"/>
      <c r="F23" s="806"/>
      <c r="G23" s="806"/>
      <c r="H23" s="806"/>
      <c r="I23" s="806"/>
      <c r="J23" s="806"/>
      <c r="K23" s="806"/>
      <c r="L23" s="806"/>
      <c r="M23" s="806"/>
      <c r="N23" s="806"/>
      <c r="O23" s="806"/>
      <c r="P23" s="807"/>
      <c r="Q23" s="808">
        <v>14559</v>
      </c>
      <c r="R23" s="809"/>
      <c r="S23" s="809"/>
      <c r="T23" s="809"/>
      <c r="U23" s="809"/>
      <c r="V23" s="809">
        <v>13796</v>
      </c>
      <c r="W23" s="809"/>
      <c r="X23" s="809"/>
      <c r="Y23" s="809"/>
      <c r="Z23" s="809"/>
      <c r="AA23" s="809">
        <v>762</v>
      </c>
      <c r="AB23" s="809"/>
      <c r="AC23" s="809"/>
      <c r="AD23" s="809"/>
      <c r="AE23" s="810"/>
      <c r="AF23" s="811">
        <v>617</v>
      </c>
      <c r="AG23" s="809"/>
      <c r="AH23" s="809"/>
      <c r="AI23" s="809"/>
      <c r="AJ23" s="812"/>
      <c r="AK23" s="813"/>
      <c r="AL23" s="814"/>
      <c r="AM23" s="814"/>
      <c r="AN23" s="814"/>
      <c r="AO23" s="814"/>
      <c r="AP23" s="809">
        <v>12053</v>
      </c>
      <c r="AQ23" s="809"/>
      <c r="AR23" s="809"/>
      <c r="AS23" s="809"/>
      <c r="AT23" s="809"/>
      <c r="AU23" s="825"/>
      <c r="AV23" s="825"/>
      <c r="AW23" s="825"/>
      <c r="AX23" s="825"/>
      <c r="AY23" s="826"/>
      <c r="AZ23" s="827" t="s">
        <v>122</v>
      </c>
      <c r="BA23" s="828"/>
      <c r="BB23" s="828"/>
      <c r="BC23" s="828"/>
      <c r="BD23" s="829"/>
      <c r="BE23" s="227"/>
      <c r="BF23" s="227"/>
      <c r="BG23" s="227"/>
      <c r="BH23" s="227"/>
      <c r="BI23" s="227"/>
      <c r="BJ23" s="227"/>
      <c r="BK23" s="227"/>
      <c r="BL23" s="227"/>
      <c r="BM23" s="227"/>
      <c r="BN23" s="227"/>
      <c r="BO23" s="227"/>
      <c r="BP23" s="227"/>
      <c r="BQ23" s="232">
        <v>17</v>
      </c>
      <c r="BR23" s="233"/>
      <c r="BS23" s="789"/>
      <c r="BT23" s="790"/>
      <c r="BU23" s="790"/>
      <c r="BV23" s="790"/>
      <c r="BW23" s="790"/>
      <c r="BX23" s="790"/>
      <c r="BY23" s="790"/>
      <c r="BZ23" s="790"/>
      <c r="CA23" s="790"/>
      <c r="CB23" s="790"/>
      <c r="CC23" s="790"/>
      <c r="CD23" s="790"/>
      <c r="CE23" s="790"/>
      <c r="CF23" s="790"/>
      <c r="CG23" s="791"/>
      <c r="CH23" s="792"/>
      <c r="CI23" s="793"/>
      <c r="CJ23" s="793"/>
      <c r="CK23" s="793"/>
      <c r="CL23" s="794"/>
      <c r="CM23" s="792"/>
      <c r="CN23" s="793"/>
      <c r="CO23" s="793"/>
      <c r="CP23" s="793"/>
      <c r="CQ23" s="794"/>
      <c r="CR23" s="792"/>
      <c r="CS23" s="793"/>
      <c r="CT23" s="793"/>
      <c r="CU23" s="793"/>
      <c r="CV23" s="794"/>
      <c r="CW23" s="792"/>
      <c r="CX23" s="793"/>
      <c r="CY23" s="793"/>
      <c r="CZ23" s="793"/>
      <c r="DA23" s="794"/>
      <c r="DB23" s="792"/>
      <c r="DC23" s="793"/>
      <c r="DD23" s="793"/>
      <c r="DE23" s="793"/>
      <c r="DF23" s="794"/>
      <c r="DG23" s="792"/>
      <c r="DH23" s="793"/>
      <c r="DI23" s="793"/>
      <c r="DJ23" s="793"/>
      <c r="DK23" s="794"/>
      <c r="DL23" s="792"/>
      <c r="DM23" s="793"/>
      <c r="DN23" s="793"/>
      <c r="DO23" s="793"/>
      <c r="DP23" s="794"/>
      <c r="DQ23" s="792"/>
      <c r="DR23" s="793"/>
      <c r="DS23" s="793"/>
      <c r="DT23" s="793"/>
      <c r="DU23" s="794"/>
      <c r="DV23" s="789"/>
      <c r="DW23" s="790"/>
      <c r="DX23" s="790"/>
      <c r="DY23" s="790"/>
      <c r="DZ23" s="795"/>
      <c r="EA23" s="228"/>
    </row>
    <row r="24" spans="1:131" s="229" customFormat="1" ht="26.25" customHeight="1" x14ac:dyDescent="0.2">
      <c r="A24" s="824" t="s">
        <v>380</v>
      </c>
      <c r="B24" s="824"/>
      <c r="C24" s="824"/>
      <c r="D24" s="824"/>
      <c r="E24" s="824"/>
      <c r="F24" s="824"/>
      <c r="G24" s="824"/>
      <c r="H24" s="824"/>
      <c r="I24" s="824"/>
      <c r="J24" s="824"/>
      <c r="K24" s="824"/>
      <c r="L24" s="824"/>
      <c r="M24" s="824"/>
      <c r="N24" s="824"/>
      <c r="O24" s="824"/>
      <c r="P24" s="824"/>
      <c r="Q24" s="824"/>
      <c r="R24" s="824"/>
      <c r="S24" s="824"/>
      <c r="T24" s="824"/>
      <c r="U24" s="824"/>
      <c r="V24" s="824"/>
      <c r="W24" s="824"/>
      <c r="X24" s="824"/>
      <c r="Y24" s="824"/>
      <c r="Z24" s="824"/>
      <c r="AA24" s="824"/>
      <c r="AB24" s="824"/>
      <c r="AC24" s="824"/>
      <c r="AD24" s="824"/>
      <c r="AE24" s="824"/>
      <c r="AF24" s="824"/>
      <c r="AG24" s="824"/>
      <c r="AH24" s="824"/>
      <c r="AI24" s="824"/>
      <c r="AJ24" s="824"/>
      <c r="AK24" s="824"/>
      <c r="AL24" s="824"/>
      <c r="AM24" s="824"/>
      <c r="AN24" s="824"/>
      <c r="AO24" s="824"/>
      <c r="AP24" s="824"/>
      <c r="AQ24" s="824"/>
      <c r="AR24" s="824"/>
      <c r="AS24" s="824"/>
      <c r="AT24" s="824"/>
      <c r="AU24" s="824"/>
      <c r="AV24" s="824"/>
      <c r="AW24" s="824"/>
      <c r="AX24" s="824"/>
      <c r="AY24" s="824"/>
      <c r="AZ24" s="226"/>
      <c r="BA24" s="226"/>
      <c r="BB24" s="226"/>
      <c r="BC24" s="226"/>
      <c r="BD24" s="226"/>
      <c r="BE24" s="227"/>
      <c r="BF24" s="227"/>
      <c r="BG24" s="227"/>
      <c r="BH24" s="227"/>
      <c r="BI24" s="227"/>
      <c r="BJ24" s="227"/>
      <c r="BK24" s="227"/>
      <c r="BL24" s="227"/>
      <c r="BM24" s="227"/>
      <c r="BN24" s="227"/>
      <c r="BO24" s="227"/>
      <c r="BP24" s="227"/>
      <c r="BQ24" s="232">
        <v>18</v>
      </c>
      <c r="BR24" s="233"/>
      <c r="BS24" s="789"/>
      <c r="BT24" s="790"/>
      <c r="BU24" s="790"/>
      <c r="BV24" s="790"/>
      <c r="BW24" s="790"/>
      <c r="BX24" s="790"/>
      <c r="BY24" s="790"/>
      <c r="BZ24" s="790"/>
      <c r="CA24" s="790"/>
      <c r="CB24" s="790"/>
      <c r="CC24" s="790"/>
      <c r="CD24" s="790"/>
      <c r="CE24" s="790"/>
      <c r="CF24" s="790"/>
      <c r="CG24" s="791"/>
      <c r="CH24" s="792"/>
      <c r="CI24" s="793"/>
      <c r="CJ24" s="793"/>
      <c r="CK24" s="793"/>
      <c r="CL24" s="794"/>
      <c r="CM24" s="792"/>
      <c r="CN24" s="793"/>
      <c r="CO24" s="793"/>
      <c r="CP24" s="793"/>
      <c r="CQ24" s="794"/>
      <c r="CR24" s="792"/>
      <c r="CS24" s="793"/>
      <c r="CT24" s="793"/>
      <c r="CU24" s="793"/>
      <c r="CV24" s="794"/>
      <c r="CW24" s="792"/>
      <c r="CX24" s="793"/>
      <c r="CY24" s="793"/>
      <c r="CZ24" s="793"/>
      <c r="DA24" s="794"/>
      <c r="DB24" s="792"/>
      <c r="DC24" s="793"/>
      <c r="DD24" s="793"/>
      <c r="DE24" s="793"/>
      <c r="DF24" s="794"/>
      <c r="DG24" s="792"/>
      <c r="DH24" s="793"/>
      <c r="DI24" s="793"/>
      <c r="DJ24" s="793"/>
      <c r="DK24" s="794"/>
      <c r="DL24" s="792"/>
      <c r="DM24" s="793"/>
      <c r="DN24" s="793"/>
      <c r="DO24" s="793"/>
      <c r="DP24" s="794"/>
      <c r="DQ24" s="792"/>
      <c r="DR24" s="793"/>
      <c r="DS24" s="793"/>
      <c r="DT24" s="793"/>
      <c r="DU24" s="794"/>
      <c r="DV24" s="789"/>
      <c r="DW24" s="790"/>
      <c r="DX24" s="790"/>
      <c r="DY24" s="790"/>
      <c r="DZ24" s="795"/>
      <c r="EA24" s="228"/>
    </row>
    <row r="25" spans="1:131" ht="26.25" customHeight="1" thickBot="1" x14ac:dyDescent="0.25">
      <c r="A25" s="741" t="s">
        <v>381</v>
      </c>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741"/>
      <c r="AQ25" s="741"/>
      <c r="AR25" s="741"/>
      <c r="AS25" s="741"/>
      <c r="AT25" s="741"/>
      <c r="AU25" s="741"/>
      <c r="AV25" s="741"/>
      <c r="AW25" s="741"/>
      <c r="AX25" s="741"/>
      <c r="AY25" s="741"/>
      <c r="AZ25" s="741"/>
      <c r="BA25" s="741"/>
      <c r="BB25" s="741"/>
      <c r="BC25" s="741"/>
      <c r="BD25" s="741"/>
      <c r="BE25" s="741"/>
      <c r="BF25" s="741"/>
      <c r="BG25" s="741"/>
      <c r="BH25" s="741"/>
      <c r="BI25" s="741"/>
      <c r="BJ25" s="226"/>
      <c r="BK25" s="226"/>
      <c r="BL25" s="226"/>
      <c r="BM25" s="226"/>
      <c r="BN25" s="226"/>
      <c r="BO25" s="235"/>
      <c r="BP25" s="235"/>
      <c r="BQ25" s="232">
        <v>19</v>
      </c>
      <c r="BR25" s="233"/>
      <c r="BS25" s="789"/>
      <c r="BT25" s="790"/>
      <c r="BU25" s="790"/>
      <c r="BV25" s="790"/>
      <c r="BW25" s="790"/>
      <c r="BX25" s="790"/>
      <c r="BY25" s="790"/>
      <c r="BZ25" s="790"/>
      <c r="CA25" s="790"/>
      <c r="CB25" s="790"/>
      <c r="CC25" s="790"/>
      <c r="CD25" s="790"/>
      <c r="CE25" s="790"/>
      <c r="CF25" s="790"/>
      <c r="CG25" s="791"/>
      <c r="CH25" s="792"/>
      <c r="CI25" s="793"/>
      <c r="CJ25" s="793"/>
      <c r="CK25" s="793"/>
      <c r="CL25" s="794"/>
      <c r="CM25" s="792"/>
      <c r="CN25" s="793"/>
      <c r="CO25" s="793"/>
      <c r="CP25" s="793"/>
      <c r="CQ25" s="794"/>
      <c r="CR25" s="792"/>
      <c r="CS25" s="793"/>
      <c r="CT25" s="793"/>
      <c r="CU25" s="793"/>
      <c r="CV25" s="794"/>
      <c r="CW25" s="792"/>
      <c r="CX25" s="793"/>
      <c r="CY25" s="793"/>
      <c r="CZ25" s="793"/>
      <c r="DA25" s="794"/>
      <c r="DB25" s="792"/>
      <c r="DC25" s="793"/>
      <c r="DD25" s="793"/>
      <c r="DE25" s="793"/>
      <c r="DF25" s="794"/>
      <c r="DG25" s="792"/>
      <c r="DH25" s="793"/>
      <c r="DI25" s="793"/>
      <c r="DJ25" s="793"/>
      <c r="DK25" s="794"/>
      <c r="DL25" s="792"/>
      <c r="DM25" s="793"/>
      <c r="DN25" s="793"/>
      <c r="DO25" s="793"/>
      <c r="DP25" s="794"/>
      <c r="DQ25" s="792"/>
      <c r="DR25" s="793"/>
      <c r="DS25" s="793"/>
      <c r="DT25" s="793"/>
      <c r="DU25" s="794"/>
      <c r="DV25" s="789"/>
      <c r="DW25" s="790"/>
      <c r="DX25" s="790"/>
      <c r="DY25" s="790"/>
      <c r="DZ25" s="795"/>
      <c r="EA25" s="224"/>
    </row>
    <row r="26" spans="1:131" ht="26.25" customHeight="1" x14ac:dyDescent="0.2">
      <c r="A26" s="743" t="s">
        <v>357</v>
      </c>
      <c r="B26" s="744"/>
      <c r="C26" s="744"/>
      <c r="D26" s="744"/>
      <c r="E26" s="744"/>
      <c r="F26" s="744"/>
      <c r="G26" s="744"/>
      <c r="H26" s="744"/>
      <c r="I26" s="744"/>
      <c r="J26" s="744"/>
      <c r="K26" s="744"/>
      <c r="L26" s="744"/>
      <c r="M26" s="744"/>
      <c r="N26" s="744"/>
      <c r="O26" s="744"/>
      <c r="P26" s="745"/>
      <c r="Q26" s="749" t="s">
        <v>382</v>
      </c>
      <c r="R26" s="750"/>
      <c r="S26" s="750"/>
      <c r="T26" s="750"/>
      <c r="U26" s="751"/>
      <c r="V26" s="749" t="s">
        <v>383</v>
      </c>
      <c r="W26" s="750"/>
      <c r="X26" s="750"/>
      <c r="Y26" s="750"/>
      <c r="Z26" s="751"/>
      <c r="AA26" s="749" t="s">
        <v>384</v>
      </c>
      <c r="AB26" s="750"/>
      <c r="AC26" s="750"/>
      <c r="AD26" s="750"/>
      <c r="AE26" s="750"/>
      <c r="AF26" s="830" t="s">
        <v>385</v>
      </c>
      <c r="AG26" s="831"/>
      <c r="AH26" s="831"/>
      <c r="AI26" s="831"/>
      <c r="AJ26" s="832"/>
      <c r="AK26" s="750" t="s">
        <v>386</v>
      </c>
      <c r="AL26" s="750"/>
      <c r="AM26" s="750"/>
      <c r="AN26" s="750"/>
      <c r="AO26" s="751"/>
      <c r="AP26" s="749" t="s">
        <v>387</v>
      </c>
      <c r="AQ26" s="750"/>
      <c r="AR26" s="750"/>
      <c r="AS26" s="750"/>
      <c r="AT26" s="751"/>
      <c r="AU26" s="749" t="s">
        <v>388</v>
      </c>
      <c r="AV26" s="750"/>
      <c r="AW26" s="750"/>
      <c r="AX26" s="750"/>
      <c r="AY26" s="751"/>
      <c r="AZ26" s="749" t="s">
        <v>389</v>
      </c>
      <c r="BA26" s="750"/>
      <c r="BB26" s="750"/>
      <c r="BC26" s="750"/>
      <c r="BD26" s="751"/>
      <c r="BE26" s="749" t="s">
        <v>364</v>
      </c>
      <c r="BF26" s="750"/>
      <c r="BG26" s="750"/>
      <c r="BH26" s="750"/>
      <c r="BI26" s="756"/>
      <c r="BJ26" s="226"/>
      <c r="BK26" s="226"/>
      <c r="BL26" s="226"/>
      <c r="BM26" s="226"/>
      <c r="BN26" s="226"/>
      <c r="BO26" s="235"/>
      <c r="BP26" s="235"/>
      <c r="BQ26" s="232">
        <v>20</v>
      </c>
      <c r="BR26" s="233"/>
      <c r="BS26" s="789"/>
      <c r="BT26" s="790"/>
      <c r="BU26" s="790"/>
      <c r="BV26" s="790"/>
      <c r="BW26" s="790"/>
      <c r="BX26" s="790"/>
      <c r="BY26" s="790"/>
      <c r="BZ26" s="790"/>
      <c r="CA26" s="790"/>
      <c r="CB26" s="790"/>
      <c r="CC26" s="790"/>
      <c r="CD26" s="790"/>
      <c r="CE26" s="790"/>
      <c r="CF26" s="790"/>
      <c r="CG26" s="791"/>
      <c r="CH26" s="792"/>
      <c r="CI26" s="793"/>
      <c r="CJ26" s="793"/>
      <c r="CK26" s="793"/>
      <c r="CL26" s="794"/>
      <c r="CM26" s="792"/>
      <c r="CN26" s="793"/>
      <c r="CO26" s="793"/>
      <c r="CP26" s="793"/>
      <c r="CQ26" s="794"/>
      <c r="CR26" s="792"/>
      <c r="CS26" s="793"/>
      <c r="CT26" s="793"/>
      <c r="CU26" s="793"/>
      <c r="CV26" s="794"/>
      <c r="CW26" s="792"/>
      <c r="CX26" s="793"/>
      <c r="CY26" s="793"/>
      <c r="CZ26" s="793"/>
      <c r="DA26" s="794"/>
      <c r="DB26" s="792"/>
      <c r="DC26" s="793"/>
      <c r="DD26" s="793"/>
      <c r="DE26" s="793"/>
      <c r="DF26" s="794"/>
      <c r="DG26" s="792"/>
      <c r="DH26" s="793"/>
      <c r="DI26" s="793"/>
      <c r="DJ26" s="793"/>
      <c r="DK26" s="794"/>
      <c r="DL26" s="792"/>
      <c r="DM26" s="793"/>
      <c r="DN26" s="793"/>
      <c r="DO26" s="793"/>
      <c r="DP26" s="794"/>
      <c r="DQ26" s="792"/>
      <c r="DR26" s="793"/>
      <c r="DS26" s="793"/>
      <c r="DT26" s="793"/>
      <c r="DU26" s="794"/>
      <c r="DV26" s="789"/>
      <c r="DW26" s="790"/>
      <c r="DX26" s="790"/>
      <c r="DY26" s="790"/>
      <c r="DZ26" s="795"/>
      <c r="EA26" s="224"/>
    </row>
    <row r="27" spans="1:131" ht="26.25" customHeight="1" thickBot="1" x14ac:dyDescent="0.25">
      <c r="A27" s="746"/>
      <c r="B27" s="747"/>
      <c r="C27" s="747"/>
      <c r="D27" s="747"/>
      <c r="E27" s="747"/>
      <c r="F27" s="747"/>
      <c r="G27" s="747"/>
      <c r="H27" s="747"/>
      <c r="I27" s="747"/>
      <c r="J27" s="747"/>
      <c r="K27" s="747"/>
      <c r="L27" s="747"/>
      <c r="M27" s="747"/>
      <c r="N27" s="747"/>
      <c r="O27" s="747"/>
      <c r="P27" s="748"/>
      <c r="Q27" s="752"/>
      <c r="R27" s="753"/>
      <c r="S27" s="753"/>
      <c r="T27" s="753"/>
      <c r="U27" s="754"/>
      <c r="V27" s="752"/>
      <c r="W27" s="753"/>
      <c r="X27" s="753"/>
      <c r="Y27" s="753"/>
      <c r="Z27" s="754"/>
      <c r="AA27" s="752"/>
      <c r="AB27" s="753"/>
      <c r="AC27" s="753"/>
      <c r="AD27" s="753"/>
      <c r="AE27" s="753"/>
      <c r="AF27" s="833"/>
      <c r="AG27" s="834"/>
      <c r="AH27" s="834"/>
      <c r="AI27" s="834"/>
      <c r="AJ27" s="835"/>
      <c r="AK27" s="753"/>
      <c r="AL27" s="753"/>
      <c r="AM27" s="753"/>
      <c r="AN27" s="753"/>
      <c r="AO27" s="754"/>
      <c r="AP27" s="752"/>
      <c r="AQ27" s="753"/>
      <c r="AR27" s="753"/>
      <c r="AS27" s="753"/>
      <c r="AT27" s="754"/>
      <c r="AU27" s="752"/>
      <c r="AV27" s="753"/>
      <c r="AW27" s="753"/>
      <c r="AX27" s="753"/>
      <c r="AY27" s="754"/>
      <c r="AZ27" s="752"/>
      <c r="BA27" s="753"/>
      <c r="BB27" s="753"/>
      <c r="BC27" s="753"/>
      <c r="BD27" s="754"/>
      <c r="BE27" s="752"/>
      <c r="BF27" s="753"/>
      <c r="BG27" s="753"/>
      <c r="BH27" s="753"/>
      <c r="BI27" s="758"/>
      <c r="BJ27" s="226"/>
      <c r="BK27" s="226"/>
      <c r="BL27" s="226"/>
      <c r="BM27" s="226"/>
      <c r="BN27" s="226"/>
      <c r="BO27" s="235"/>
      <c r="BP27" s="235"/>
      <c r="BQ27" s="232">
        <v>21</v>
      </c>
      <c r="BR27" s="233"/>
      <c r="BS27" s="789"/>
      <c r="BT27" s="790"/>
      <c r="BU27" s="790"/>
      <c r="BV27" s="790"/>
      <c r="BW27" s="790"/>
      <c r="BX27" s="790"/>
      <c r="BY27" s="790"/>
      <c r="BZ27" s="790"/>
      <c r="CA27" s="790"/>
      <c r="CB27" s="790"/>
      <c r="CC27" s="790"/>
      <c r="CD27" s="790"/>
      <c r="CE27" s="790"/>
      <c r="CF27" s="790"/>
      <c r="CG27" s="791"/>
      <c r="CH27" s="792"/>
      <c r="CI27" s="793"/>
      <c r="CJ27" s="793"/>
      <c r="CK27" s="793"/>
      <c r="CL27" s="794"/>
      <c r="CM27" s="792"/>
      <c r="CN27" s="793"/>
      <c r="CO27" s="793"/>
      <c r="CP27" s="793"/>
      <c r="CQ27" s="794"/>
      <c r="CR27" s="792"/>
      <c r="CS27" s="793"/>
      <c r="CT27" s="793"/>
      <c r="CU27" s="793"/>
      <c r="CV27" s="794"/>
      <c r="CW27" s="792"/>
      <c r="CX27" s="793"/>
      <c r="CY27" s="793"/>
      <c r="CZ27" s="793"/>
      <c r="DA27" s="794"/>
      <c r="DB27" s="792"/>
      <c r="DC27" s="793"/>
      <c r="DD27" s="793"/>
      <c r="DE27" s="793"/>
      <c r="DF27" s="794"/>
      <c r="DG27" s="792"/>
      <c r="DH27" s="793"/>
      <c r="DI27" s="793"/>
      <c r="DJ27" s="793"/>
      <c r="DK27" s="794"/>
      <c r="DL27" s="792"/>
      <c r="DM27" s="793"/>
      <c r="DN27" s="793"/>
      <c r="DO27" s="793"/>
      <c r="DP27" s="794"/>
      <c r="DQ27" s="792"/>
      <c r="DR27" s="793"/>
      <c r="DS27" s="793"/>
      <c r="DT27" s="793"/>
      <c r="DU27" s="794"/>
      <c r="DV27" s="789"/>
      <c r="DW27" s="790"/>
      <c r="DX27" s="790"/>
      <c r="DY27" s="790"/>
      <c r="DZ27" s="795"/>
      <c r="EA27" s="224"/>
    </row>
    <row r="28" spans="1:131" ht="26.25" customHeight="1" thickTop="1" x14ac:dyDescent="0.2">
      <c r="A28" s="236">
        <v>1</v>
      </c>
      <c r="B28" s="765" t="s">
        <v>390</v>
      </c>
      <c r="C28" s="766"/>
      <c r="D28" s="766"/>
      <c r="E28" s="766"/>
      <c r="F28" s="766"/>
      <c r="G28" s="766"/>
      <c r="H28" s="766"/>
      <c r="I28" s="766"/>
      <c r="J28" s="766"/>
      <c r="K28" s="766"/>
      <c r="L28" s="766"/>
      <c r="M28" s="766"/>
      <c r="N28" s="766"/>
      <c r="O28" s="766"/>
      <c r="P28" s="767"/>
      <c r="Q28" s="838">
        <v>2859</v>
      </c>
      <c r="R28" s="839"/>
      <c r="S28" s="839"/>
      <c r="T28" s="839"/>
      <c r="U28" s="839"/>
      <c r="V28" s="839">
        <v>2478</v>
      </c>
      <c r="W28" s="839"/>
      <c r="X28" s="839"/>
      <c r="Y28" s="839"/>
      <c r="Z28" s="839"/>
      <c r="AA28" s="839">
        <v>380</v>
      </c>
      <c r="AB28" s="839"/>
      <c r="AC28" s="839"/>
      <c r="AD28" s="839"/>
      <c r="AE28" s="840"/>
      <c r="AF28" s="841">
        <v>380</v>
      </c>
      <c r="AG28" s="839"/>
      <c r="AH28" s="839"/>
      <c r="AI28" s="839"/>
      <c r="AJ28" s="842"/>
      <c r="AK28" s="843">
        <v>181</v>
      </c>
      <c r="AL28" s="844"/>
      <c r="AM28" s="844"/>
      <c r="AN28" s="844"/>
      <c r="AO28" s="844"/>
      <c r="AP28" s="844" t="s">
        <v>548</v>
      </c>
      <c r="AQ28" s="844"/>
      <c r="AR28" s="844"/>
      <c r="AS28" s="844"/>
      <c r="AT28" s="844"/>
      <c r="AU28" s="844" t="s">
        <v>548</v>
      </c>
      <c r="AV28" s="844"/>
      <c r="AW28" s="844"/>
      <c r="AX28" s="844"/>
      <c r="AY28" s="844"/>
      <c r="AZ28" s="845" t="s">
        <v>548</v>
      </c>
      <c r="BA28" s="845"/>
      <c r="BB28" s="845"/>
      <c r="BC28" s="845"/>
      <c r="BD28" s="845"/>
      <c r="BE28" s="836"/>
      <c r="BF28" s="836"/>
      <c r="BG28" s="836"/>
      <c r="BH28" s="836"/>
      <c r="BI28" s="837"/>
      <c r="BJ28" s="226"/>
      <c r="BK28" s="226"/>
      <c r="BL28" s="226"/>
      <c r="BM28" s="226"/>
      <c r="BN28" s="226"/>
      <c r="BO28" s="235"/>
      <c r="BP28" s="235"/>
      <c r="BQ28" s="232">
        <v>22</v>
      </c>
      <c r="BR28" s="233"/>
      <c r="BS28" s="789"/>
      <c r="BT28" s="790"/>
      <c r="BU28" s="790"/>
      <c r="BV28" s="790"/>
      <c r="BW28" s="790"/>
      <c r="BX28" s="790"/>
      <c r="BY28" s="790"/>
      <c r="BZ28" s="790"/>
      <c r="CA28" s="790"/>
      <c r="CB28" s="790"/>
      <c r="CC28" s="790"/>
      <c r="CD28" s="790"/>
      <c r="CE28" s="790"/>
      <c r="CF28" s="790"/>
      <c r="CG28" s="791"/>
      <c r="CH28" s="792"/>
      <c r="CI28" s="793"/>
      <c r="CJ28" s="793"/>
      <c r="CK28" s="793"/>
      <c r="CL28" s="794"/>
      <c r="CM28" s="792"/>
      <c r="CN28" s="793"/>
      <c r="CO28" s="793"/>
      <c r="CP28" s="793"/>
      <c r="CQ28" s="794"/>
      <c r="CR28" s="792"/>
      <c r="CS28" s="793"/>
      <c r="CT28" s="793"/>
      <c r="CU28" s="793"/>
      <c r="CV28" s="794"/>
      <c r="CW28" s="792"/>
      <c r="CX28" s="793"/>
      <c r="CY28" s="793"/>
      <c r="CZ28" s="793"/>
      <c r="DA28" s="794"/>
      <c r="DB28" s="792"/>
      <c r="DC28" s="793"/>
      <c r="DD28" s="793"/>
      <c r="DE28" s="793"/>
      <c r="DF28" s="794"/>
      <c r="DG28" s="792"/>
      <c r="DH28" s="793"/>
      <c r="DI28" s="793"/>
      <c r="DJ28" s="793"/>
      <c r="DK28" s="794"/>
      <c r="DL28" s="792"/>
      <c r="DM28" s="793"/>
      <c r="DN28" s="793"/>
      <c r="DO28" s="793"/>
      <c r="DP28" s="794"/>
      <c r="DQ28" s="792"/>
      <c r="DR28" s="793"/>
      <c r="DS28" s="793"/>
      <c r="DT28" s="793"/>
      <c r="DU28" s="794"/>
      <c r="DV28" s="789"/>
      <c r="DW28" s="790"/>
      <c r="DX28" s="790"/>
      <c r="DY28" s="790"/>
      <c r="DZ28" s="795"/>
      <c r="EA28" s="224"/>
    </row>
    <row r="29" spans="1:131" ht="26.25" customHeight="1" x14ac:dyDescent="0.2">
      <c r="A29" s="236">
        <v>2</v>
      </c>
      <c r="B29" s="796" t="s">
        <v>391</v>
      </c>
      <c r="C29" s="797"/>
      <c r="D29" s="797"/>
      <c r="E29" s="797"/>
      <c r="F29" s="797"/>
      <c r="G29" s="797"/>
      <c r="H29" s="797"/>
      <c r="I29" s="797"/>
      <c r="J29" s="797"/>
      <c r="K29" s="797"/>
      <c r="L29" s="797"/>
      <c r="M29" s="797"/>
      <c r="N29" s="797"/>
      <c r="O29" s="797"/>
      <c r="P29" s="798"/>
      <c r="Q29" s="799">
        <v>2919</v>
      </c>
      <c r="R29" s="800"/>
      <c r="S29" s="800"/>
      <c r="T29" s="800"/>
      <c r="U29" s="800"/>
      <c r="V29" s="800">
        <v>2813</v>
      </c>
      <c r="W29" s="800"/>
      <c r="X29" s="800"/>
      <c r="Y29" s="800"/>
      <c r="Z29" s="800"/>
      <c r="AA29" s="800">
        <v>106</v>
      </c>
      <c r="AB29" s="800"/>
      <c r="AC29" s="800"/>
      <c r="AD29" s="800"/>
      <c r="AE29" s="801"/>
      <c r="AF29" s="802">
        <v>106</v>
      </c>
      <c r="AG29" s="803"/>
      <c r="AH29" s="803"/>
      <c r="AI29" s="803"/>
      <c r="AJ29" s="804"/>
      <c r="AK29" s="850">
        <v>436</v>
      </c>
      <c r="AL29" s="846"/>
      <c r="AM29" s="846"/>
      <c r="AN29" s="846"/>
      <c r="AO29" s="846"/>
      <c r="AP29" s="846" t="s">
        <v>548</v>
      </c>
      <c r="AQ29" s="846"/>
      <c r="AR29" s="846"/>
      <c r="AS29" s="846"/>
      <c r="AT29" s="846"/>
      <c r="AU29" s="846" t="s">
        <v>548</v>
      </c>
      <c r="AV29" s="846"/>
      <c r="AW29" s="846"/>
      <c r="AX29" s="846"/>
      <c r="AY29" s="846"/>
      <c r="AZ29" s="847" t="s">
        <v>548</v>
      </c>
      <c r="BA29" s="847"/>
      <c r="BB29" s="847"/>
      <c r="BC29" s="847"/>
      <c r="BD29" s="847"/>
      <c r="BE29" s="848"/>
      <c r="BF29" s="848"/>
      <c r="BG29" s="848"/>
      <c r="BH29" s="848"/>
      <c r="BI29" s="849"/>
      <c r="BJ29" s="226"/>
      <c r="BK29" s="226"/>
      <c r="BL29" s="226"/>
      <c r="BM29" s="226"/>
      <c r="BN29" s="226"/>
      <c r="BO29" s="235"/>
      <c r="BP29" s="235"/>
      <c r="BQ29" s="232">
        <v>23</v>
      </c>
      <c r="BR29" s="233"/>
      <c r="BS29" s="789"/>
      <c r="BT29" s="790"/>
      <c r="BU29" s="790"/>
      <c r="BV29" s="790"/>
      <c r="BW29" s="790"/>
      <c r="BX29" s="790"/>
      <c r="BY29" s="790"/>
      <c r="BZ29" s="790"/>
      <c r="CA29" s="790"/>
      <c r="CB29" s="790"/>
      <c r="CC29" s="790"/>
      <c r="CD29" s="790"/>
      <c r="CE29" s="790"/>
      <c r="CF29" s="790"/>
      <c r="CG29" s="791"/>
      <c r="CH29" s="792"/>
      <c r="CI29" s="793"/>
      <c r="CJ29" s="793"/>
      <c r="CK29" s="793"/>
      <c r="CL29" s="794"/>
      <c r="CM29" s="792"/>
      <c r="CN29" s="793"/>
      <c r="CO29" s="793"/>
      <c r="CP29" s="793"/>
      <c r="CQ29" s="794"/>
      <c r="CR29" s="792"/>
      <c r="CS29" s="793"/>
      <c r="CT29" s="793"/>
      <c r="CU29" s="793"/>
      <c r="CV29" s="794"/>
      <c r="CW29" s="792"/>
      <c r="CX29" s="793"/>
      <c r="CY29" s="793"/>
      <c r="CZ29" s="793"/>
      <c r="DA29" s="794"/>
      <c r="DB29" s="792"/>
      <c r="DC29" s="793"/>
      <c r="DD29" s="793"/>
      <c r="DE29" s="793"/>
      <c r="DF29" s="794"/>
      <c r="DG29" s="792"/>
      <c r="DH29" s="793"/>
      <c r="DI29" s="793"/>
      <c r="DJ29" s="793"/>
      <c r="DK29" s="794"/>
      <c r="DL29" s="792"/>
      <c r="DM29" s="793"/>
      <c r="DN29" s="793"/>
      <c r="DO29" s="793"/>
      <c r="DP29" s="794"/>
      <c r="DQ29" s="792"/>
      <c r="DR29" s="793"/>
      <c r="DS29" s="793"/>
      <c r="DT29" s="793"/>
      <c r="DU29" s="794"/>
      <c r="DV29" s="789"/>
      <c r="DW29" s="790"/>
      <c r="DX29" s="790"/>
      <c r="DY29" s="790"/>
      <c r="DZ29" s="795"/>
      <c r="EA29" s="224"/>
    </row>
    <row r="30" spans="1:131" ht="26.25" customHeight="1" x14ac:dyDescent="0.2">
      <c r="A30" s="236">
        <v>3</v>
      </c>
      <c r="B30" s="796" t="s">
        <v>392</v>
      </c>
      <c r="C30" s="797"/>
      <c r="D30" s="797"/>
      <c r="E30" s="797"/>
      <c r="F30" s="797"/>
      <c r="G30" s="797"/>
      <c r="H30" s="797"/>
      <c r="I30" s="797"/>
      <c r="J30" s="797"/>
      <c r="K30" s="797"/>
      <c r="L30" s="797"/>
      <c r="M30" s="797"/>
      <c r="N30" s="797"/>
      <c r="O30" s="797"/>
      <c r="P30" s="798"/>
      <c r="Q30" s="799">
        <v>592</v>
      </c>
      <c r="R30" s="800"/>
      <c r="S30" s="800"/>
      <c r="T30" s="800"/>
      <c r="U30" s="800"/>
      <c r="V30" s="800">
        <v>567</v>
      </c>
      <c r="W30" s="800"/>
      <c r="X30" s="800"/>
      <c r="Y30" s="800"/>
      <c r="Z30" s="800"/>
      <c r="AA30" s="800">
        <v>25</v>
      </c>
      <c r="AB30" s="800"/>
      <c r="AC30" s="800"/>
      <c r="AD30" s="800"/>
      <c r="AE30" s="801"/>
      <c r="AF30" s="802">
        <v>25</v>
      </c>
      <c r="AG30" s="803"/>
      <c r="AH30" s="803"/>
      <c r="AI30" s="803"/>
      <c r="AJ30" s="804"/>
      <c r="AK30" s="850">
        <v>337</v>
      </c>
      <c r="AL30" s="846"/>
      <c r="AM30" s="846"/>
      <c r="AN30" s="846"/>
      <c r="AO30" s="846"/>
      <c r="AP30" s="846" t="s">
        <v>548</v>
      </c>
      <c r="AQ30" s="846"/>
      <c r="AR30" s="846"/>
      <c r="AS30" s="846"/>
      <c r="AT30" s="846"/>
      <c r="AU30" s="846" t="s">
        <v>548</v>
      </c>
      <c r="AV30" s="846"/>
      <c r="AW30" s="846"/>
      <c r="AX30" s="846"/>
      <c r="AY30" s="846"/>
      <c r="AZ30" s="847" t="s">
        <v>548</v>
      </c>
      <c r="BA30" s="847"/>
      <c r="BB30" s="847"/>
      <c r="BC30" s="847"/>
      <c r="BD30" s="847"/>
      <c r="BE30" s="848"/>
      <c r="BF30" s="848"/>
      <c r="BG30" s="848"/>
      <c r="BH30" s="848"/>
      <c r="BI30" s="849"/>
      <c r="BJ30" s="226"/>
      <c r="BK30" s="226"/>
      <c r="BL30" s="226"/>
      <c r="BM30" s="226"/>
      <c r="BN30" s="226"/>
      <c r="BO30" s="235"/>
      <c r="BP30" s="235"/>
      <c r="BQ30" s="232">
        <v>24</v>
      </c>
      <c r="BR30" s="233"/>
      <c r="BS30" s="789"/>
      <c r="BT30" s="790"/>
      <c r="BU30" s="790"/>
      <c r="BV30" s="790"/>
      <c r="BW30" s="790"/>
      <c r="BX30" s="790"/>
      <c r="BY30" s="790"/>
      <c r="BZ30" s="790"/>
      <c r="CA30" s="790"/>
      <c r="CB30" s="790"/>
      <c r="CC30" s="790"/>
      <c r="CD30" s="790"/>
      <c r="CE30" s="790"/>
      <c r="CF30" s="790"/>
      <c r="CG30" s="791"/>
      <c r="CH30" s="792"/>
      <c r="CI30" s="793"/>
      <c r="CJ30" s="793"/>
      <c r="CK30" s="793"/>
      <c r="CL30" s="794"/>
      <c r="CM30" s="792"/>
      <c r="CN30" s="793"/>
      <c r="CO30" s="793"/>
      <c r="CP30" s="793"/>
      <c r="CQ30" s="794"/>
      <c r="CR30" s="792"/>
      <c r="CS30" s="793"/>
      <c r="CT30" s="793"/>
      <c r="CU30" s="793"/>
      <c r="CV30" s="794"/>
      <c r="CW30" s="792"/>
      <c r="CX30" s="793"/>
      <c r="CY30" s="793"/>
      <c r="CZ30" s="793"/>
      <c r="DA30" s="794"/>
      <c r="DB30" s="792"/>
      <c r="DC30" s="793"/>
      <c r="DD30" s="793"/>
      <c r="DE30" s="793"/>
      <c r="DF30" s="794"/>
      <c r="DG30" s="792"/>
      <c r="DH30" s="793"/>
      <c r="DI30" s="793"/>
      <c r="DJ30" s="793"/>
      <c r="DK30" s="794"/>
      <c r="DL30" s="792"/>
      <c r="DM30" s="793"/>
      <c r="DN30" s="793"/>
      <c r="DO30" s="793"/>
      <c r="DP30" s="794"/>
      <c r="DQ30" s="792"/>
      <c r="DR30" s="793"/>
      <c r="DS30" s="793"/>
      <c r="DT30" s="793"/>
      <c r="DU30" s="794"/>
      <c r="DV30" s="789"/>
      <c r="DW30" s="790"/>
      <c r="DX30" s="790"/>
      <c r="DY30" s="790"/>
      <c r="DZ30" s="795"/>
      <c r="EA30" s="224"/>
    </row>
    <row r="31" spans="1:131" ht="26.25" customHeight="1" x14ac:dyDescent="0.2">
      <c r="A31" s="236">
        <v>4</v>
      </c>
      <c r="B31" s="796" t="s">
        <v>393</v>
      </c>
      <c r="C31" s="797"/>
      <c r="D31" s="797"/>
      <c r="E31" s="797"/>
      <c r="F31" s="797"/>
      <c r="G31" s="797"/>
      <c r="H31" s="797"/>
      <c r="I31" s="797"/>
      <c r="J31" s="797"/>
      <c r="K31" s="797"/>
      <c r="L31" s="797"/>
      <c r="M31" s="797"/>
      <c r="N31" s="797"/>
      <c r="O31" s="797"/>
      <c r="P31" s="798"/>
      <c r="Q31" s="799">
        <v>423</v>
      </c>
      <c r="R31" s="800"/>
      <c r="S31" s="800"/>
      <c r="T31" s="800"/>
      <c r="U31" s="800"/>
      <c r="V31" s="800">
        <v>356</v>
      </c>
      <c r="W31" s="800"/>
      <c r="X31" s="800"/>
      <c r="Y31" s="800"/>
      <c r="Z31" s="800"/>
      <c r="AA31" s="800">
        <v>67</v>
      </c>
      <c r="AB31" s="800"/>
      <c r="AC31" s="800"/>
      <c r="AD31" s="800"/>
      <c r="AE31" s="801"/>
      <c r="AF31" s="802">
        <v>487</v>
      </c>
      <c r="AG31" s="803"/>
      <c r="AH31" s="803"/>
      <c r="AI31" s="803"/>
      <c r="AJ31" s="804"/>
      <c r="AK31" s="850">
        <v>46</v>
      </c>
      <c r="AL31" s="846"/>
      <c r="AM31" s="846"/>
      <c r="AN31" s="846"/>
      <c r="AO31" s="846"/>
      <c r="AP31" s="846">
        <v>1152</v>
      </c>
      <c r="AQ31" s="846"/>
      <c r="AR31" s="846"/>
      <c r="AS31" s="846"/>
      <c r="AT31" s="846"/>
      <c r="AU31" s="846">
        <v>21</v>
      </c>
      <c r="AV31" s="846"/>
      <c r="AW31" s="846"/>
      <c r="AX31" s="846"/>
      <c r="AY31" s="846"/>
      <c r="AZ31" s="847" t="s">
        <v>548</v>
      </c>
      <c r="BA31" s="847"/>
      <c r="BB31" s="847"/>
      <c r="BC31" s="847"/>
      <c r="BD31" s="847"/>
      <c r="BE31" s="848" t="s">
        <v>394</v>
      </c>
      <c r="BF31" s="848"/>
      <c r="BG31" s="848"/>
      <c r="BH31" s="848"/>
      <c r="BI31" s="849"/>
      <c r="BJ31" s="226"/>
      <c r="BK31" s="226"/>
      <c r="BL31" s="226"/>
      <c r="BM31" s="226"/>
      <c r="BN31" s="226"/>
      <c r="BO31" s="235"/>
      <c r="BP31" s="235"/>
      <c r="BQ31" s="232">
        <v>25</v>
      </c>
      <c r="BR31" s="233"/>
      <c r="BS31" s="789"/>
      <c r="BT31" s="790"/>
      <c r="BU31" s="790"/>
      <c r="BV31" s="790"/>
      <c r="BW31" s="790"/>
      <c r="BX31" s="790"/>
      <c r="BY31" s="790"/>
      <c r="BZ31" s="790"/>
      <c r="CA31" s="790"/>
      <c r="CB31" s="790"/>
      <c r="CC31" s="790"/>
      <c r="CD31" s="790"/>
      <c r="CE31" s="790"/>
      <c r="CF31" s="790"/>
      <c r="CG31" s="791"/>
      <c r="CH31" s="792"/>
      <c r="CI31" s="793"/>
      <c r="CJ31" s="793"/>
      <c r="CK31" s="793"/>
      <c r="CL31" s="794"/>
      <c r="CM31" s="792"/>
      <c r="CN31" s="793"/>
      <c r="CO31" s="793"/>
      <c r="CP31" s="793"/>
      <c r="CQ31" s="794"/>
      <c r="CR31" s="792"/>
      <c r="CS31" s="793"/>
      <c r="CT31" s="793"/>
      <c r="CU31" s="793"/>
      <c r="CV31" s="794"/>
      <c r="CW31" s="792"/>
      <c r="CX31" s="793"/>
      <c r="CY31" s="793"/>
      <c r="CZ31" s="793"/>
      <c r="DA31" s="794"/>
      <c r="DB31" s="792"/>
      <c r="DC31" s="793"/>
      <c r="DD31" s="793"/>
      <c r="DE31" s="793"/>
      <c r="DF31" s="794"/>
      <c r="DG31" s="792"/>
      <c r="DH31" s="793"/>
      <c r="DI31" s="793"/>
      <c r="DJ31" s="793"/>
      <c r="DK31" s="794"/>
      <c r="DL31" s="792"/>
      <c r="DM31" s="793"/>
      <c r="DN31" s="793"/>
      <c r="DO31" s="793"/>
      <c r="DP31" s="794"/>
      <c r="DQ31" s="792"/>
      <c r="DR31" s="793"/>
      <c r="DS31" s="793"/>
      <c r="DT31" s="793"/>
      <c r="DU31" s="794"/>
      <c r="DV31" s="789"/>
      <c r="DW31" s="790"/>
      <c r="DX31" s="790"/>
      <c r="DY31" s="790"/>
      <c r="DZ31" s="795"/>
      <c r="EA31" s="224"/>
    </row>
    <row r="32" spans="1:131" ht="26.25" customHeight="1" x14ac:dyDescent="0.2">
      <c r="A32" s="236">
        <v>5</v>
      </c>
      <c r="B32" s="796" t="s">
        <v>395</v>
      </c>
      <c r="C32" s="797"/>
      <c r="D32" s="797"/>
      <c r="E32" s="797"/>
      <c r="F32" s="797"/>
      <c r="G32" s="797"/>
      <c r="H32" s="797"/>
      <c r="I32" s="797"/>
      <c r="J32" s="797"/>
      <c r="K32" s="797"/>
      <c r="L32" s="797"/>
      <c r="M32" s="797"/>
      <c r="N32" s="797"/>
      <c r="O32" s="797"/>
      <c r="P32" s="798"/>
      <c r="Q32" s="799">
        <v>567</v>
      </c>
      <c r="R32" s="800"/>
      <c r="S32" s="800"/>
      <c r="T32" s="800"/>
      <c r="U32" s="800"/>
      <c r="V32" s="800">
        <v>522</v>
      </c>
      <c r="W32" s="800"/>
      <c r="X32" s="800"/>
      <c r="Y32" s="800"/>
      <c r="Z32" s="800"/>
      <c r="AA32" s="800">
        <v>45</v>
      </c>
      <c r="AB32" s="800"/>
      <c r="AC32" s="800"/>
      <c r="AD32" s="800"/>
      <c r="AE32" s="801"/>
      <c r="AF32" s="802">
        <v>89</v>
      </c>
      <c r="AG32" s="803"/>
      <c r="AH32" s="803"/>
      <c r="AI32" s="803"/>
      <c r="AJ32" s="804"/>
      <c r="AK32" s="850">
        <v>377</v>
      </c>
      <c r="AL32" s="846"/>
      <c r="AM32" s="846"/>
      <c r="AN32" s="846"/>
      <c r="AO32" s="846"/>
      <c r="AP32" s="846">
        <v>5268</v>
      </c>
      <c r="AQ32" s="846"/>
      <c r="AR32" s="846"/>
      <c r="AS32" s="846"/>
      <c r="AT32" s="846"/>
      <c r="AU32" s="846">
        <v>4799</v>
      </c>
      <c r="AV32" s="846"/>
      <c r="AW32" s="846"/>
      <c r="AX32" s="846"/>
      <c r="AY32" s="846"/>
      <c r="AZ32" s="847" t="s">
        <v>548</v>
      </c>
      <c r="BA32" s="847"/>
      <c r="BB32" s="847"/>
      <c r="BC32" s="847"/>
      <c r="BD32" s="847"/>
      <c r="BE32" s="848" t="s">
        <v>394</v>
      </c>
      <c r="BF32" s="848"/>
      <c r="BG32" s="848"/>
      <c r="BH32" s="848"/>
      <c r="BI32" s="849"/>
      <c r="BJ32" s="226"/>
      <c r="BK32" s="226"/>
      <c r="BL32" s="226"/>
      <c r="BM32" s="226"/>
      <c r="BN32" s="226"/>
      <c r="BO32" s="235"/>
      <c r="BP32" s="235"/>
      <c r="BQ32" s="232">
        <v>26</v>
      </c>
      <c r="BR32" s="233"/>
      <c r="BS32" s="789"/>
      <c r="BT32" s="790"/>
      <c r="BU32" s="790"/>
      <c r="BV32" s="790"/>
      <c r="BW32" s="790"/>
      <c r="BX32" s="790"/>
      <c r="BY32" s="790"/>
      <c r="BZ32" s="790"/>
      <c r="CA32" s="790"/>
      <c r="CB32" s="790"/>
      <c r="CC32" s="790"/>
      <c r="CD32" s="790"/>
      <c r="CE32" s="790"/>
      <c r="CF32" s="790"/>
      <c r="CG32" s="791"/>
      <c r="CH32" s="792"/>
      <c r="CI32" s="793"/>
      <c r="CJ32" s="793"/>
      <c r="CK32" s="793"/>
      <c r="CL32" s="794"/>
      <c r="CM32" s="792"/>
      <c r="CN32" s="793"/>
      <c r="CO32" s="793"/>
      <c r="CP32" s="793"/>
      <c r="CQ32" s="794"/>
      <c r="CR32" s="792"/>
      <c r="CS32" s="793"/>
      <c r="CT32" s="793"/>
      <c r="CU32" s="793"/>
      <c r="CV32" s="794"/>
      <c r="CW32" s="792"/>
      <c r="CX32" s="793"/>
      <c r="CY32" s="793"/>
      <c r="CZ32" s="793"/>
      <c r="DA32" s="794"/>
      <c r="DB32" s="792"/>
      <c r="DC32" s="793"/>
      <c r="DD32" s="793"/>
      <c r="DE32" s="793"/>
      <c r="DF32" s="794"/>
      <c r="DG32" s="792"/>
      <c r="DH32" s="793"/>
      <c r="DI32" s="793"/>
      <c r="DJ32" s="793"/>
      <c r="DK32" s="794"/>
      <c r="DL32" s="792"/>
      <c r="DM32" s="793"/>
      <c r="DN32" s="793"/>
      <c r="DO32" s="793"/>
      <c r="DP32" s="794"/>
      <c r="DQ32" s="792"/>
      <c r="DR32" s="793"/>
      <c r="DS32" s="793"/>
      <c r="DT32" s="793"/>
      <c r="DU32" s="794"/>
      <c r="DV32" s="789"/>
      <c r="DW32" s="790"/>
      <c r="DX32" s="790"/>
      <c r="DY32" s="790"/>
      <c r="DZ32" s="795"/>
      <c r="EA32" s="224"/>
    </row>
    <row r="33" spans="1:131" ht="26.25" customHeight="1" x14ac:dyDescent="0.2">
      <c r="A33" s="236">
        <v>6</v>
      </c>
      <c r="B33" s="796"/>
      <c r="C33" s="797"/>
      <c r="D33" s="797"/>
      <c r="E33" s="797"/>
      <c r="F33" s="797"/>
      <c r="G33" s="797"/>
      <c r="H33" s="797"/>
      <c r="I33" s="797"/>
      <c r="J33" s="797"/>
      <c r="K33" s="797"/>
      <c r="L33" s="797"/>
      <c r="M33" s="797"/>
      <c r="N33" s="797"/>
      <c r="O33" s="797"/>
      <c r="P33" s="798"/>
      <c r="Q33" s="799"/>
      <c r="R33" s="800"/>
      <c r="S33" s="800"/>
      <c r="T33" s="800"/>
      <c r="U33" s="800"/>
      <c r="V33" s="800"/>
      <c r="W33" s="800"/>
      <c r="X33" s="800"/>
      <c r="Y33" s="800"/>
      <c r="Z33" s="800"/>
      <c r="AA33" s="800"/>
      <c r="AB33" s="800"/>
      <c r="AC33" s="800"/>
      <c r="AD33" s="800"/>
      <c r="AE33" s="801"/>
      <c r="AF33" s="802"/>
      <c r="AG33" s="803"/>
      <c r="AH33" s="803"/>
      <c r="AI33" s="803"/>
      <c r="AJ33" s="804"/>
      <c r="AK33" s="850"/>
      <c r="AL33" s="846"/>
      <c r="AM33" s="846"/>
      <c r="AN33" s="846"/>
      <c r="AO33" s="846"/>
      <c r="AP33" s="846"/>
      <c r="AQ33" s="846"/>
      <c r="AR33" s="846"/>
      <c r="AS33" s="846"/>
      <c r="AT33" s="846"/>
      <c r="AU33" s="846"/>
      <c r="AV33" s="846"/>
      <c r="AW33" s="846"/>
      <c r="AX33" s="846"/>
      <c r="AY33" s="846"/>
      <c r="AZ33" s="847"/>
      <c r="BA33" s="847"/>
      <c r="BB33" s="847"/>
      <c r="BC33" s="847"/>
      <c r="BD33" s="847"/>
      <c r="BE33" s="848"/>
      <c r="BF33" s="848"/>
      <c r="BG33" s="848"/>
      <c r="BH33" s="848"/>
      <c r="BI33" s="849"/>
      <c r="BJ33" s="226"/>
      <c r="BK33" s="226"/>
      <c r="BL33" s="226"/>
      <c r="BM33" s="226"/>
      <c r="BN33" s="226"/>
      <c r="BO33" s="235"/>
      <c r="BP33" s="235"/>
      <c r="BQ33" s="232">
        <v>27</v>
      </c>
      <c r="BR33" s="233"/>
      <c r="BS33" s="789"/>
      <c r="BT33" s="790"/>
      <c r="BU33" s="790"/>
      <c r="BV33" s="790"/>
      <c r="BW33" s="790"/>
      <c r="BX33" s="790"/>
      <c r="BY33" s="790"/>
      <c r="BZ33" s="790"/>
      <c r="CA33" s="790"/>
      <c r="CB33" s="790"/>
      <c r="CC33" s="790"/>
      <c r="CD33" s="790"/>
      <c r="CE33" s="790"/>
      <c r="CF33" s="790"/>
      <c r="CG33" s="791"/>
      <c r="CH33" s="792"/>
      <c r="CI33" s="793"/>
      <c r="CJ33" s="793"/>
      <c r="CK33" s="793"/>
      <c r="CL33" s="794"/>
      <c r="CM33" s="792"/>
      <c r="CN33" s="793"/>
      <c r="CO33" s="793"/>
      <c r="CP33" s="793"/>
      <c r="CQ33" s="794"/>
      <c r="CR33" s="792"/>
      <c r="CS33" s="793"/>
      <c r="CT33" s="793"/>
      <c r="CU33" s="793"/>
      <c r="CV33" s="794"/>
      <c r="CW33" s="792"/>
      <c r="CX33" s="793"/>
      <c r="CY33" s="793"/>
      <c r="CZ33" s="793"/>
      <c r="DA33" s="794"/>
      <c r="DB33" s="792"/>
      <c r="DC33" s="793"/>
      <c r="DD33" s="793"/>
      <c r="DE33" s="793"/>
      <c r="DF33" s="794"/>
      <c r="DG33" s="792"/>
      <c r="DH33" s="793"/>
      <c r="DI33" s="793"/>
      <c r="DJ33" s="793"/>
      <c r="DK33" s="794"/>
      <c r="DL33" s="792"/>
      <c r="DM33" s="793"/>
      <c r="DN33" s="793"/>
      <c r="DO33" s="793"/>
      <c r="DP33" s="794"/>
      <c r="DQ33" s="792"/>
      <c r="DR33" s="793"/>
      <c r="DS33" s="793"/>
      <c r="DT33" s="793"/>
      <c r="DU33" s="794"/>
      <c r="DV33" s="789"/>
      <c r="DW33" s="790"/>
      <c r="DX33" s="790"/>
      <c r="DY33" s="790"/>
      <c r="DZ33" s="795"/>
      <c r="EA33" s="224"/>
    </row>
    <row r="34" spans="1:131" ht="26.25" customHeight="1" x14ac:dyDescent="0.2">
      <c r="A34" s="236">
        <v>7</v>
      </c>
      <c r="B34" s="796"/>
      <c r="C34" s="797"/>
      <c r="D34" s="797"/>
      <c r="E34" s="797"/>
      <c r="F34" s="797"/>
      <c r="G34" s="797"/>
      <c r="H34" s="797"/>
      <c r="I34" s="797"/>
      <c r="J34" s="797"/>
      <c r="K34" s="797"/>
      <c r="L34" s="797"/>
      <c r="M34" s="797"/>
      <c r="N34" s="797"/>
      <c r="O34" s="797"/>
      <c r="P34" s="798"/>
      <c r="Q34" s="799"/>
      <c r="R34" s="800"/>
      <c r="S34" s="800"/>
      <c r="T34" s="800"/>
      <c r="U34" s="800"/>
      <c r="V34" s="800"/>
      <c r="W34" s="800"/>
      <c r="X34" s="800"/>
      <c r="Y34" s="800"/>
      <c r="Z34" s="800"/>
      <c r="AA34" s="800"/>
      <c r="AB34" s="800"/>
      <c r="AC34" s="800"/>
      <c r="AD34" s="800"/>
      <c r="AE34" s="801"/>
      <c r="AF34" s="802"/>
      <c r="AG34" s="803"/>
      <c r="AH34" s="803"/>
      <c r="AI34" s="803"/>
      <c r="AJ34" s="804"/>
      <c r="AK34" s="850"/>
      <c r="AL34" s="846"/>
      <c r="AM34" s="846"/>
      <c r="AN34" s="846"/>
      <c r="AO34" s="846"/>
      <c r="AP34" s="846"/>
      <c r="AQ34" s="846"/>
      <c r="AR34" s="846"/>
      <c r="AS34" s="846"/>
      <c r="AT34" s="846"/>
      <c r="AU34" s="846"/>
      <c r="AV34" s="846"/>
      <c r="AW34" s="846"/>
      <c r="AX34" s="846"/>
      <c r="AY34" s="846"/>
      <c r="AZ34" s="847"/>
      <c r="BA34" s="847"/>
      <c r="BB34" s="847"/>
      <c r="BC34" s="847"/>
      <c r="BD34" s="847"/>
      <c r="BE34" s="848"/>
      <c r="BF34" s="848"/>
      <c r="BG34" s="848"/>
      <c r="BH34" s="848"/>
      <c r="BI34" s="849"/>
      <c r="BJ34" s="226"/>
      <c r="BK34" s="226"/>
      <c r="BL34" s="226"/>
      <c r="BM34" s="226"/>
      <c r="BN34" s="226"/>
      <c r="BO34" s="235"/>
      <c r="BP34" s="235"/>
      <c r="BQ34" s="232">
        <v>28</v>
      </c>
      <c r="BR34" s="233"/>
      <c r="BS34" s="789"/>
      <c r="BT34" s="790"/>
      <c r="BU34" s="790"/>
      <c r="BV34" s="790"/>
      <c r="BW34" s="790"/>
      <c r="BX34" s="790"/>
      <c r="BY34" s="790"/>
      <c r="BZ34" s="790"/>
      <c r="CA34" s="790"/>
      <c r="CB34" s="790"/>
      <c r="CC34" s="790"/>
      <c r="CD34" s="790"/>
      <c r="CE34" s="790"/>
      <c r="CF34" s="790"/>
      <c r="CG34" s="791"/>
      <c r="CH34" s="792"/>
      <c r="CI34" s="793"/>
      <c r="CJ34" s="793"/>
      <c r="CK34" s="793"/>
      <c r="CL34" s="794"/>
      <c r="CM34" s="792"/>
      <c r="CN34" s="793"/>
      <c r="CO34" s="793"/>
      <c r="CP34" s="793"/>
      <c r="CQ34" s="794"/>
      <c r="CR34" s="792"/>
      <c r="CS34" s="793"/>
      <c r="CT34" s="793"/>
      <c r="CU34" s="793"/>
      <c r="CV34" s="794"/>
      <c r="CW34" s="792"/>
      <c r="CX34" s="793"/>
      <c r="CY34" s="793"/>
      <c r="CZ34" s="793"/>
      <c r="DA34" s="794"/>
      <c r="DB34" s="792"/>
      <c r="DC34" s="793"/>
      <c r="DD34" s="793"/>
      <c r="DE34" s="793"/>
      <c r="DF34" s="794"/>
      <c r="DG34" s="792"/>
      <c r="DH34" s="793"/>
      <c r="DI34" s="793"/>
      <c r="DJ34" s="793"/>
      <c r="DK34" s="794"/>
      <c r="DL34" s="792"/>
      <c r="DM34" s="793"/>
      <c r="DN34" s="793"/>
      <c r="DO34" s="793"/>
      <c r="DP34" s="794"/>
      <c r="DQ34" s="792"/>
      <c r="DR34" s="793"/>
      <c r="DS34" s="793"/>
      <c r="DT34" s="793"/>
      <c r="DU34" s="794"/>
      <c r="DV34" s="789"/>
      <c r="DW34" s="790"/>
      <c r="DX34" s="790"/>
      <c r="DY34" s="790"/>
      <c r="DZ34" s="795"/>
      <c r="EA34" s="224"/>
    </row>
    <row r="35" spans="1:131" ht="26.25" customHeight="1" x14ac:dyDescent="0.2">
      <c r="A35" s="236">
        <v>8</v>
      </c>
      <c r="B35" s="796"/>
      <c r="C35" s="797"/>
      <c r="D35" s="797"/>
      <c r="E35" s="797"/>
      <c r="F35" s="797"/>
      <c r="G35" s="797"/>
      <c r="H35" s="797"/>
      <c r="I35" s="797"/>
      <c r="J35" s="797"/>
      <c r="K35" s="797"/>
      <c r="L35" s="797"/>
      <c r="M35" s="797"/>
      <c r="N35" s="797"/>
      <c r="O35" s="797"/>
      <c r="P35" s="798"/>
      <c r="Q35" s="799"/>
      <c r="R35" s="800"/>
      <c r="S35" s="800"/>
      <c r="T35" s="800"/>
      <c r="U35" s="800"/>
      <c r="V35" s="800"/>
      <c r="W35" s="800"/>
      <c r="X35" s="800"/>
      <c r="Y35" s="800"/>
      <c r="Z35" s="800"/>
      <c r="AA35" s="800"/>
      <c r="AB35" s="800"/>
      <c r="AC35" s="800"/>
      <c r="AD35" s="800"/>
      <c r="AE35" s="801"/>
      <c r="AF35" s="802"/>
      <c r="AG35" s="803"/>
      <c r="AH35" s="803"/>
      <c r="AI35" s="803"/>
      <c r="AJ35" s="804"/>
      <c r="AK35" s="850"/>
      <c r="AL35" s="846"/>
      <c r="AM35" s="846"/>
      <c r="AN35" s="846"/>
      <c r="AO35" s="846"/>
      <c r="AP35" s="846"/>
      <c r="AQ35" s="846"/>
      <c r="AR35" s="846"/>
      <c r="AS35" s="846"/>
      <c r="AT35" s="846"/>
      <c r="AU35" s="846"/>
      <c r="AV35" s="846"/>
      <c r="AW35" s="846"/>
      <c r="AX35" s="846"/>
      <c r="AY35" s="846"/>
      <c r="AZ35" s="847"/>
      <c r="BA35" s="847"/>
      <c r="BB35" s="847"/>
      <c r="BC35" s="847"/>
      <c r="BD35" s="847"/>
      <c r="BE35" s="848"/>
      <c r="BF35" s="848"/>
      <c r="BG35" s="848"/>
      <c r="BH35" s="848"/>
      <c r="BI35" s="849"/>
      <c r="BJ35" s="226"/>
      <c r="BK35" s="226"/>
      <c r="BL35" s="226"/>
      <c r="BM35" s="226"/>
      <c r="BN35" s="226"/>
      <c r="BO35" s="235"/>
      <c r="BP35" s="235"/>
      <c r="BQ35" s="232">
        <v>29</v>
      </c>
      <c r="BR35" s="233"/>
      <c r="BS35" s="789"/>
      <c r="BT35" s="790"/>
      <c r="BU35" s="790"/>
      <c r="BV35" s="790"/>
      <c r="BW35" s="790"/>
      <c r="BX35" s="790"/>
      <c r="BY35" s="790"/>
      <c r="BZ35" s="790"/>
      <c r="CA35" s="790"/>
      <c r="CB35" s="790"/>
      <c r="CC35" s="790"/>
      <c r="CD35" s="790"/>
      <c r="CE35" s="790"/>
      <c r="CF35" s="790"/>
      <c r="CG35" s="791"/>
      <c r="CH35" s="792"/>
      <c r="CI35" s="793"/>
      <c r="CJ35" s="793"/>
      <c r="CK35" s="793"/>
      <c r="CL35" s="794"/>
      <c r="CM35" s="792"/>
      <c r="CN35" s="793"/>
      <c r="CO35" s="793"/>
      <c r="CP35" s="793"/>
      <c r="CQ35" s="794"/>
      <c r="CR35" s="792"/>
      <c r="CS35" s="793"/>
      <c r="CT35" s="793"/>
      <c r="CU35" s="793"/>
      <c r="CV35" s="794"/>
      <c r="CW35" s="792"/>
      <c r="CX35" s="793"/>
      <c r="CY35" s="793"/>
      <c r="CZ35" s="793"/>
      <c r="DA35" s="794"/>
      <c r="DB35" s="792"/>
      <c r="DC35" s="793"/>
      <c r="DD35" s="793"/>
      <c r="DE35" s="793"/>
      <c r="DF35" s="794"/>
      <c r="DG35" s="792"/>
      <c r="DH35" s="793"/>
      <c r="DI35" s="793"/>
      <c r="DJ35" s="793"/>
      <c r="DK35" s="794"/>
      <c r="DL35" s="792"/>
      <c r="DM35" s="793"/>
      <c r="DN35" s="793"/>
      <c r="DO35" s="793"/>
      <c r="DP35" s="794"/>
      <c r="DQ35" s="792"/>
      <c r="DR35" s="793"/>
      <c r="DS35" s="793"/>
      <c r="DT35" s="793"/>
      <c r="DU35" s="794"/>
      <c r="DV35" s="789"/>
      <c r="DW35" s="790"/>
      <c r="DX35" s="790"/>
      <c r="DY35" s="790"/>
      <c r="DZ35" s="795"/>
      <c r="EA35" s="224"/>
    </row>
    <row r="36" spans="1:131" ht="26.25" customHeight="1" x14ac:dyDescent="0.2">
      <c r="A36" s="236">
        <v>9</v>
      </c>
      <c r="B36" s="796"/>
      <c r="C36" s="797"/>
      <c r="D36" s="797"/>
      <c r="E36" s="797"/>
      <c r="F36" s="797"/>
      <c r="G36" s="797"/>
      <c r="H36" s="797"/>
      <c r="I36" s="797"/>
      <c r="J36" s="797"/>
      <c r="K36" s="797"/>
      <c r="L36" s="797"/>
      <c r="M36" s="797"/>
      <c r="N36" s="797"/>
      <c r="O36" s="797"/>
      <c r="P36" s="798"/>
      <c r="Q36" s="799"/>
      <c r="R36" s="800"/>
      <c r="S36" s="800"/>
      <c r="T36" s="800"/>
      <c r="U36" s="800"/>
      <c r="V36" s="800"/>
      <c r="W36" s="800"/>
      <c r="X36" s="800"/>
      <c r="Y36" s="800"/>
      <c r="Z36" s="800"/>
      <c r="AA36" s="800"/>
      <c r="AB36" s="800"/>
      <c r="AC36" s="800"/>
      <c r="AD36" s="800"/>
      <c r="AE36" s="801"/>
      <c r="AF36" s="802"/>
      <c r="AG36" s="803"/>
      <c r="AH36" s="803"/>
      <c r="AI36" s="803"/>
      <c r="AJ36" s="804"/>
      <c r="AK36" s="850"/>
      <c r="AL36" s="846"/>
      <c r="AM36" s="846"/>
      <c r="AN36" s="846"/>
      <c r="AO36" s="846"/>
      <c r="AP36" s="846"/>
      <c r="AQ36" s="846"/>
      <c r="AR36" s="846"/>
      <c r="AS36" s="846"/>
      <c r="AT36" s="846"/>
      <c r="AU36" s="846"/>
      <c r="AV36" s="846"/>
      <c r="AW36" s="846"/>
      <c r="AX36" s="846"/>
      <c r="AY36" s="846"/>
      <c r="AZ36" s="847"/>
      <c r="BA36" s="847"/>
      <c r="BB36" s="847"/>
      <c r="BC36" s="847"/>
      <c r="BD36" s="847"/>
      <c r="BE36" s="848"/>
      <c r="BF36" s="848"/>
      <c r="BG36" s="848"/>
      <c r="BH36" s="848"/>
      <c r="BI36" s="849"/>
      <c r="BJ36" s="226"/>
      <c r="BK36" s="226"/>
      <c r="BL36" s="226"/>
      <c r="BM36" s="226"/>
      <c r="BN36" s="226"/>
      <c r="BO36" s="235"/>
      <c r="BP36" s="235"/>
      <c r="BQ36" s="232">
        <v>30</v>
      </c>
      <c r="BR36" s="233"/>
      <c r="BS36" s="789"/>
      <c r="BT36" s="790"/>
      <c r="BU36" s="790"/>
      <c r="BV36" s="790"/>
      <c r="BW36" s="790"/>
      <c r="BX36" s="790"/>
      <c r="BY36" s="790"/>
      <c r="BZ36" s="790"/>
      <c r="CA36" s="790"/>
      <c r="CB36" s="790"/>
      <c r="CC36" s="790"/>
      <c r="CD36" s="790"/>
      <c r="CE36" s="790"/>
      <c r="CF36" s="790"/>
      <c r="CG36" s="791"/>
      <c r="CH36" s="792"/>
      <c r="CI36" s="793"/>
      <c r="CJ36" s="793"/>
      <c r="CK36" s="793"/>
      <c r="CL36" s="794"/>
      <c r="CM36" s="792"/>
      <c r="CN36" s="793"/>
      <c r="CO36" s="793"/>
      <c r="CP36" s="793"/>
      <c r="CQ36" s="794"/>
      <c r="CR36" s="792"/>
      <c r="CS36" s="793"/>
      <c r="CT36" s="793"/>
      <c r="CU36" s="793"/>
      <c r="CV36" s="794"/>
      <c r="CW36" s="792"/>
      <c r="CX36" s="793"/>
      <c r="CY36" s="793"/>
      <c r="CZ36" s="793"/>
      <c r="DA36" s="794"/>
      <c r="DB36" s="792"/>
      <c r="DC36" s="793"/>
      <c r="DD36" s="793"/>
      <c r="DE36" s="793"/>
      <c r="DF36" s="794"/>
      <c r="DG36" s="792"/>
      <c r="DH36" s="793"/>
      <c r="DI36" s="793"/>
      <c r="DJ36" s="793"/>
      <c r="DK36" s="794"/>
      <c r="DL36" s="792"/>
      <c r="DM36" s="793"/>
      <c r="DN36" s="793"/>
      <c r="DO36" s="793"/>
      <c r="DP36" s="794"/>
      <c r="DQ36" s="792"/>
      <c r="DR36" s="793"/>
      <c r="DS36" s="793"/>
      <c r="DT36" s="793"/>
      <c r="DU36" s="794"/>
      <c r="DV36" s="789"/>
      <c r="DW36" s="790"/>
      <c r="DX36" s="790"/>
      <c r="DY36" s="790"/>
      <c r="DZ36" s="795"/>
      <c r="EA36" s="224"/>
    </row>
    <row r="37" spans="1:131" ht="26.25" customHeight="1" x14ac:dyDescent="0.2">
      <c r="A37" s="236">
        <v>10</v>
      </c>
      <c r="B37" s="796"/>
      <c r="C37" s="797"/>
      <c r="D37" s="797"/>
      <c r="E37" s="797"/>
      <c r="F37" s="797"/>
      <c r="G37" s="797"/>
      <c r="H37" s="797"/>
      <c r="I37" s="797"/>
      <c r="J37" s="797"/>
      <c r="K37" s="797"/>
      <c r="L37" s="797"/>
      <c r="M37" s="797"/>
      <c r="N37" s="797"/>
      <c r="O37" s="797"/>
      <c r="P37" s="798"/>
      <c r="Q37" s="799"/>
      <c r="R37" s="800"/>
      <c r="S37" s="800"/>
      <c r="T37" s="800"/>
      <c r="U37" s="800"/>
      <c r="V37" s="800"/>
      <c r="W37" s="800"/>
      <c r="X37" s="800"/>
      <c r="Y37" s="800"/>
      <c r="Z37" s="800"/>
      <c r="AA37" s="800"/>
      <c r="AB37" s="800"/>
      <c r="AC37" s="800"/>
      <c r="AD37" s="800"/>
      <c r="AE37" s="801"/>
      <c r="AF37" s="802"/>
      <c r="AG37" s="803"/>
      <c r="AH37" s="803"/>
      <c r="AI37" s="803"/>
      <c r="AJ37" s="804"/>
      <c r="AK37" s="850"/>
      <c r="AL37" s="846"/>
      <c r="AM37" s="846"/>
      <c r="AN37" s="846"/>
      <c r="AO37" s="846"/>
      <c r="AP37" s="846"/>
      <c r="AQ37" s="846"/>
      <c r="AR37" s="846"/>
      <c r="AS37" s="846"/>
      <c r="AT37" s="846"/>
      <c r="AU37" s="846"/>
      <c r="AV37" s="846"/>
      <c r="AW37" s="846"/>
      <c r="AX37" s="846"/>
      <c r="AY37" s="846"/>
      <c r="AZ37" s="847"/>
      <c r="BA37" s="847"/>
      <c r="BB37" s="847"/>
      <c r="BC37" s="847"/>
      <c r="BD37" s="847"/>
      <c r="BE37" s="848"/>
      <c r="BF37" s="848"/>
      <c r="BG37" s="848"/>
      <c r="BH37" s="848"/>
      <c r="BI37" s="849"/>
      <c r="BJ37" s="226"/>
      <c r="BK37" s="226"/>
      <c r="BL37" s="226"/>
      <c r="BM37" s="226"/>
      <c r="BN37" s="226"/>
      <c r="BO37" s="235"/>
      <c r="BP37" s="235"/>
      <c r="BQ37" s="232">
        <v>31</v>
      </c>
      <c r="BR37" s="233"/>
      <c r="BS37" s="789"/>
      <c r="BT37" s="790"/>
      <c r="BU37" s="790"/>
      <c r="BV37" s="790"/>
      <c r="BW37" s="790"/>
      <c r="BX37" s="790"/>
      <c r="BY37" s="790"/>
      <c r="BZ37" s="790"/>
      <c r="CA37" s="790"/>
      <c r="CB37" s="790"/>
      <c r="CC37" s="790"/>
      <c r="CD37" s="790"/>
      <c r="CE37" s="790"/>
      <c r="CF37" s="790"/>
      <c r="CG37" s="791"/>
      <c r="CH37" s="792"/>
      <c r="CI37" s="793"/>
      <c r="CJ37" s="793"/>
      <c r="CK37" s="793"/>
      <c r="CL37" s="794"/>
      <c r="CM37" s="792"/>
      <c r="CN37" s="793"/>
      <c r="CO37" s="793"/>
      <c r="CP37" s="793"/>
      <c r="CQ37" s="794"/>
      <c r="CR37" s="792"/>
      <c r="CS37" s="793"/>
      <c r="CT37" s="793"/>
      <c r="CU37" s="793"/>
      <c r="CV37" s="794"/>
      <c r="CW37" s="792"/>
      <c r="CX37" s="793"/>
      <c r="CY37" s="793"/>
      <c r="CZ37" s="793"/>
      <c r="DA37" s="794"/>
      <c r="DB37" s="792"/>
      <c r="DC37" s="793"/>
      <c r="DD37" s="793"/>
      <c r="DE37" s="793"/>
      <c r="DF37" s="794"/>
      <c r="DG37" s="792"/>
      <c r="DH37" s="793"/>
      <c r="DI37" s="793"/>
      <c r="DJ37" s="793"/>
      <c r="DK37" s="794"/>
      <c r="DL37" s="792"/>
      <c r="DM37" s="793"/>
      <c r="DN37" s="793"/>
      <c r="DO37" s="793"/>
      <c r="DP37" s="794"/>
      <c r="DQ37" s="792"/>
      <c r="DR37" s="793"/>
      <c r="DS37" s="793"/>
      <c r="DT37" s="793"/>
      <c r="DU37" s="794"/>
      <c r="DV37" s="789"/>
      <c r="DW37" s="790"/>
      <c r="DX37" s="790"/>
      <c r="DY37" s="790"/>
      <c r="DZ37" s="795"/>
      <c r="EA37" s="224"/>
    </row>
    <row r="38" spans="1:131" ht="26.25" customHeight="1" x14ac:dyDescent="0.2">
      <c r="A38" s="236">
        <v>11</v>
      </c>
      <c r="B38" s="796"/>
      <c r="C38" s="797"/>
      <c r="D38" s="797"/>
      <c r="E38" s="797"/>
      <c r="F38" s="797"/>
      <c r="G38" s="797"/>
      <c r="H38" s="797"/>
      <c r="I38" s="797"/>
      <c r="J38" s="797"/>
      <c r="K38" s="797"/>
      <c r="L38" s="797"/>
      <c r="M38" s="797"/>
      <c r="N38" s="797"/>
      <c r="O38" s="797"/>
      <c r="P38" s="798"/>
      <c r="Q38" s="799"/>
      <c r="R38" s="800"/>
      <c r="S38" s="800"/>
      <c r="T38" s="800"/>
      <c r="U38" s="800"/>
      <c r="V38" s="800"/>
      <c r="W38" s="800"/>
      <c r="X38" s="800"/>
      <c r="Y38" s="800"/>
      <c r="Z38" s="800"/>
      <c r="AA38" s="800"/>
      <c r="AB38" s="800"/>
      <c r="AC38" s="800"/>
      <c r="AD38" s="800"/>
      <c r="AE38" s="801"/>
      <c r="AF38" s="802"/>
      <c r="AG38" s="803"/>
      <c r="AH38" s="803"/>
      <c r="AI38" s="803"/>
      <c r="AJ38" s="804"/>
      <c r="AK38" s="850"/>
      <c r="AL38" s="846"/>
      <c r="AM38" s="846"/>
      <c r="AN38" s="846"/>
      <c r="AO38" s="846"/>
      <c r="AP38" s="846"/>
      <c r="AQ38" s="846"/>
      <c r="AR38" s="846"/>
      <c r="AS38" s="846"/>
      <c r="AT38" s="846"/>
      <c r="AU38" s="846"/>
      <c r="AV38" s="846"/>
      <c r="AW38" s="846"/>
      <c r="AX38" s="846"/>
      <c r="AY38" s="846"/>
      <c r="AZ38" s="847"/>
      <c r="BA38" s="847"/>
      <c r="BB38" s="847"/>
      <c r="BC38" s="847"/>
      <c r="BD38" s="847"/>
      <c r="BE38" s="848"/>
      <c r="BF38" s="848"/>
      <c r="BG38" s="848"/>
      <c r="BH38" s="848"/>
      <c r="BI38" s="849"/>
      <c r="BJ38" s="226"/>
      <c r="BK38" s="226"/>
      <c r="BL38" s="226"/>
      <c r="BM38" s="226"/>
      <c r="BN38" s="226"/>
      <c r="BO38" s="235"/>
      <c r="BP38" s="235"/>
      <c r="BQ38" s="232">
        <v>32</v>
      </c>
      <c r="BR38" s="233"/>
      <c r="BS38" s="789"/>
      <c r="BT38" s="790"/>
      <c r="BU38" s="790"/>
      <c r="BV38" s="790"/>
      <c r="BW38" s="790"/>
      <c r="BX38" s="790"/>
      <c r="BY38" s="790"/>
      <c r="BZ38" s="790"/>
      <c r="CA38" s="790"/>
      <c r="CB38" s="790"/>
      <c r="CC38" s="790"/>
      <c r="CD38" s="790"/>
      <c r="CE38" s="790"/>
      <c r="CF38" s="790"/>
      <c r="CG38" s="791"/>
      <c r="CH38" s="792"/>
      <c r="CI38" s="793"/>
      <c r="CJ38" s="793"/>
      <c r="CK38" s="793"/>
      <c r="CL38" s="794"/>
      <c r="CM38" s="792"/>
      <c r="CN38" s="793"/>
      <c r="CO38" s="793"/>
      <c r="CP38" s="793"/>
      <c r="CQ38" s="794"/>
      <c r="CR38" s="792"/>
      <c r="CS38" s="793"/>
      <c r="CT38" s="793"/>
      <c r="CU38" s="793"/>
      <c r="CV38" s="794"/>
      <c r="CW38" s="792"/>
      <c r="CX38" s="793"/>
      <c r="CY38" s="793"/>
      <c r="CZ38" s="793"/>
      <c r="DA38" s="794"/>
      <c r="DB38" s="792"/>
      <c r="DC38" s="793"/>
      <c r="DD38" s="793"/>
      <c r="DE38" s="793"/>
      <c r="DF38" s="794"/>
      <c r="DG38" s="792"/>
      <c r="DH38" s="793"/>
      <c r="DI38" s="793"/>
      <c r="DJ38" s="793"/>
      <c r="DK38" s="794"/>
      <c r="DL38" s="792"/>
      <c r="DM38" s="793"/>
      <c r="DN38" s="793"/>
      <c r="DO38" s="793"/>
      <c r="DP38" s="794"/>
      <c r="DQ38" s="792"/>
      <c r="DR38" s="793"/>
      <c r="DS38" s="793"/>
      <c r="DT38" s="793"/>
      <c r="DU38" s="794"/>
      <c r="DV38" s="789"/>
      <c r="DW38" s="790"/>
      <c r="DX38" s="790"/>
      <c r="DY38" s="790"/>
      <c r="DZ38" s="795"/>
      <c r="EA38" s="224"/>
    </row>
    <row r="39" spans="1:131" ht="26.25" customHeight="1" x14ac:dyDescent="0.2">
      <c r="A39" s="236">
        <v>12</v>
      </c>
      <c r="B39" s="796"/>
      <c r="C39" s="797"/>
      <c r="D39" s="797"/>
      <c r="E39" s="797"/>
      <c r="F39" s="797"/>
      <c r="G39" s="797"/>
      <c r="H39" s="797"/>
      <c r="I39" s="797"/>
      <c r="J39" s="797"/>
      <c r="K39" s="797"/>
      <c r="L39" s="797"/>
      <c r="M39" s="797"/>
      <c r="N39" s="797"/>
      <c r="O39" s="797"/>
      <c r="P39" s="798"/>
      <c r="Q39" s="799"/>
      <c r="R39" s="800"/>
      <c r="S39" s="800"/>
      <c r="T39" s="800"/>
      <c r="U39" s="800"/>
      <c r="V39" s="800"/>
      <c r="W39" s="800"/>
      <c r="X39" s="800"/>
      <c r="Y39" s="800"/>
      <c r="Z39" s="800"/>
      <c r="AA39" s="800"/>
      <c r="AB39" s="800"/>
      <c r="AC39" s="800"/>
      <c r="AD39" s="800"/>
      <c r="AE39" s="801"/>
      <c r="AF39" s="802"/>
      <c r="AG39" s="803"/>
      <c r="AH39" s="803"/>
      <c r="AI39" s="803"/>
      <c r="AJ39" s="804"/>
      <c r="AK39" s="850"/>
      <c r="AL39" s="846"/>
      <c r="AM39" s="846"/>
      <c r="AN39" s="846"/>
      <c r="AO39" s="846"/>
      <c r="AP39" s="846"/>
      <c r="AQ39" s="846"/>
      <c r="AR39" s="846"/>
      <c r="AS39" s="846"/>
      <c r="AT39" s="846"/>
      <c r="AU39" s="846"/>
      <c r="AV39" s="846"/>
      <c r="AW39" s="846"/>
      <c r="AX39" s="846"/>
      <c r="AY39" s="846"/>
      <c r="AZ39" s="847"/>
      <c r="BA39" s="847"/>
      <c r="BB39" s="847"/>
      <c r="BC39" s="847"/>
      <c r="BD39" s="847"/>
      <c r="BE39" s="848"/>
      <c r="BF39" s="848"/>
      <c r="BG39" s="848"/>
      <c r="BH39" s="848"/>
      <c r="BI39" s="849"/>
      <c r="BJ39" s="226"/>
      <c r="BK39" s="226"/>
      <c r="BL39" s="226"/>
      <c r="BM39" s="226"/>
      <c r="BN39" s="226"/>
      <c r="BO39" s="235"/>
      <c r="BP39" s="235"/>
      <c r="BQ39" s="232">
        <v>33</v>
      </c>
      <c r="BR39" s="233"/>
      <c r="BS39" s="789"/>
      <c r="BT39" s="790"/>
      <c r="BU39" s="790"/>
      <c r="BV39" s="790"/>
      <c r="BW39" s="790"/>
      <c r="BX39" s="790"/>
      <c r="BY39" s="790"/>
      <c r="BZ39" s="790"/>
      <c r="CA39" s="790"/>
      <c r="CB39" s="790"/>
      <c r="CC39" s="790"/>
      <c r="CD39" s="790"/>
      <c r="CE39" s="790"/>
      <c r="CF39" s="790"/>
      <c r="CG39" s="791"/>
      <c r="CH39" s="792"/>
      <c r="CI39" s="793"/>
      <c r="CJ39" s="793"/>
      <c r="CK39" s="793"/>
      <c r="CL39" s="794"/>
      <c r="CM39" s="792"/>
      <c r="CN39" s="793"/>
      <c r="CO39" s="793"/>
      <c r="CP39" s="793"/>
      <c r="CQ39" s="794"/>
      <c r="CR39" s="792"/>
      <c r="CS39" s="793"/>
      <c r="CT39" s="793"/>
      <c r="CU39" s="793"/>
      <c r="CV39" s="794"/>
      <c r="CW39" s="792"/>
      <c r="CX39" s="793"/>
      <c r="CY39" s="793"/>
      <c r="CZ39" s="793"/>
      <c r="DA39" s="794"/>
      <c r="DB39" s="792"/>
      <c r="DC39" s="793"/>
      <c r="DD39" s="793"/>
      <c r="DE39" s="793"/>
      <c r="DF39" s="794"/>
      <c r="DG39" s="792"/>
      <c r="DH39" s="793"/>
      <c r="DI39" s="793"/>
      <c r="DJ39" s="793"/>
      <c r="DK39" s="794"/>
      <c r="DL39" s="792"/>
      <c r="DM39" s="793"/>
      <c r="DN39" s="793"/>
      <c r="DO39" s="793"/>
      <c r="DP39" s="794"/>
      <c r="DQ39" s="792"/>
      <c r="DR39" s="793"/>
      <c r="DS39" s="793"/>
      <c r="DT39" s="793"/>
      <c r="DU39" s="794"/>
      <c r="DV39" s="789"/>
      <c r="DW39" s="790"/>
      <c r="DX39" s="790"/>
      <c r="DY39" s="790"/>
      <c r="DZ39" s="795"/>
      <c r="EA39" s="224"/>
    </row>
    <row r="40" spans="1:131" ht="26.25" customHeight="1" x14ac:dyDescent="0.2">
      <c r="A40" s="232">
        <v>13</v>
      </c>
      <c r="B40" s="796"/>
      <c r="C40" s="797"/>
      <c r="D40" s="797"/>
      <c r="E40" s="797"/>
      <c r="F40" s="797"/>
      <c r="G40" s="797"/>
      <c r="H40" s="797"/>
      <c r="I40" s="797"/>
      <c r="J40" s="797"/>
      <c r="K40" s="797"/>
      <c r="L40" s="797"/>
      <c r="M40" s="797"/>
      <c r="N40" s="797"/>
      <c r="O40" s="797"/>
      <c r="P40" s="798"/>
      <c r="Q40" s="799"/>
      <c r="R40" s="800"/>
      <c r="S40" s="800"/>
      <c r="T40" s="800"/>
      <c r="U40" s="800"/>
      <c r="V40" s="800"/>
      <c r="W40" s="800"/>
      <c r="X40" s="800"/>
      <c r="Y40" s="800"/>
      <c r="Z40" s="800"/>
      <c r="AA40" s="800"/>
      <c r="AB40" s="800"/>
      <c r="AC40" s="800"/>
      <c r="AD40" s="800"/>
      <c r="AE40" s="801"/>
      <c r="AF40" s="802"/>
      <c r="AG40" s="803"/>
      <c r="AH40" s="803"/>
      <c r="AI40" s="803"/>
      <c r="AJ40" s="804"/>
      <c r="AK40" s="850"/>
      <c r="AL40" s="846"/>
      <c r="AM40" s="846"/>
      <c r="AN40" s="846"/>
      <c r="AO40" s="846"/>
      <c r="AP40" s="846"/>
      <c r="AQ40" s="846"/>
      <c r="AR40" s="846"/>
      <c r="AS40" s="846"/>
      <c r="AT40" s="846"/>
      <c r="AU40" s="846"/>
      <c r="AV40" s="846"/>
      <c r="AW40" s="846"/>
      <c r="AX40" s="846"/>
      <c r="AY40" s="846"/>
      <c r="AZ40" s="847"/>
      <c r="BA40" s="847"/>
      <c r="BB40" s="847"/>
      <c r="BC40" s="847"/>
      <c r="BD40" s="847"/>
      <c r="BE40" s="848"/>
      <c r="BF40" s="848"/>
      <c r="BG40" s="848"/>
      <c r="BH40" s="848"/>
      <c r="BI40" s="849"/>
      <c r="BJ40" s="226"/>
      <c r="BK40" s="226"/>
      <c r="BL40" s="226"/>
      <c r="BM40" s="226"/>
      <c r="BN40" s="226"/>
      <c r="BO40" s="235"/>
      <c r="BP40" s="235"/>
      <c r="BQ40" s="232">
        <v>34</v>
      </c>
      <c r="BR40" s="233"/>
      <c r="BS40" s="789"/>
      <c r="BT40" s="790"/>
      <c r="BU40" s="790"/>
      <c r="BV40" s="790"/>
      <c r="BW40" s="790"/>
      <c r="BX40" s="790"/>
      <c r="BY40" s="790"/>
      <c r="BZ40" s="790"/>
      <c r="CA40" s="790"/>
      <c r="CB40" s="790"/>
      <c r="CC40" s="790"/>
      <c r="CD40" s="790"/>
      <c r="CE40" s="790"/>
      <c r="CF40" s="790"/>
      <c r="CG40" s="791"/>
      <c r="CH40" s="792"/>
      <c r="CI40" s="793"/>
      <c r="CJ40" s="793"/>
      <c r="CK40" s="793"/>
      <c r="CL40" s="794"/>
      <c r="CM40" s="792"/>
      <c r="CN40" s="793"/>
      <c r="CO40" s="793"/>
      <c r="CP40" s="793"/>
      <c r="CQ40" s="794"/>
      <c r="CR40" s="792"/>
      <c r="CS40" s="793"/>
      <c r="CT40" s="793"/>
      <c r="CU40" s="793"/>
      <c r="CV40" s="794"/>
      <c r="CW40" s="792"/>
      <c r="CX40" s="793"/>
      <c r="CY40" s="793"/>
      <c r="CZ40" s="793"/>
      <c r="DA40" s="794"/>
      <c r="DB40" s="792"/>
      <c r="DC40" s="793"/>
      <c r="DD40" s="793"/>
      <c r="DE40" s="793"/>
      <c r="DF40" s="794"/>
      <c r="DG40" s="792"/>
      <c r="DH40" s="793"/>
      <c r="DI40" s="793"/>
      <c r="DJ40" s="793"/>
      <c r="DK40" s="794"/>
      <c r="DL40" s="792"/>
      <c r="DM40" s="793"/>
      <c r="DN40" s="793"/>
      <c r="DO40" s="793"/>
      <c r="DP40" s="794"/>
      <c r="DQ40" s="792"/>
      <c r="DR40" s="793"/>
      <c r="DS40" s="793"/>
      <c r="DT40" s="793"/>
      <c r="DU40" s="794"/>
      <c r="DV40" s="789"/>
      <c r="DW40" s="790"/>
      <c r="DX40" s="790"/>
      <c r="DY40" s="790"/>
      <c r="DZ40" s="795"/>
      <c r="EA40" s="224"/>
    </row>
    <row r="41" spans="1:131" ht="26.25" customHeight="1" x14ac:dyDescent="0.2">
      <c r="A41" s="232">
        <v>14</v>
      </c>
      <c r="B41" s="796"/>
      <c r="C41" s="797"/>
      <c r="D41" s="797"/>
      <c r="E41" s="797"/>
      <c r="F41" s="797"/>
      <c r="G41" s="797"/>
      <c r="H41" s="797"/>
      <c r="I41" s="797"/>
      <c r="J41" s="797"/>
      <c r="K41" s="797"/>
      <c r="L41" s="797"/>
      <c r="M41" s="797"/>
      <c r="N41" s="797"/>
      <c r="O41" s="797"/>
      <c r="P41" s="798"/>
      <c r="Q41" s="799"/>
      <c r="R41" s="800"/>
      <c r="S41" s="800"/>
      <c r="T41" s="800"/>
      <c r="U41" s="800"/>
      <c r="V41" s="800"/>
      <c r="W41" s="800"/>
      <c r="X41" s="800"/>
      <c r="Y41" s="800"/>
      <c r="Z41" s="800"/>
      <c r="AA41" s="800"/>
      <c r="AB41" s="800"/>
      <c r="AC41" s="800"/>
      <c r="AD41" s="800"/>
      <c r="AE41" s="801"/>
      <c r="AF41" s="802"/>
      <c r="AG41" s="803"/>
      <c r="AH41" s="803"/>
      <c r="AI41" s="803"/>
      <c r="AJ41" s="804"/>
      <c r="AK41" s="850"/>
      <c r="AL41" s="846"/>
      <c r="AM41" s="846"/>
      <c r="AN41" s="846"/>
      <c r="AO41" s="846"/>
      <c r="AP41" s="846"/>
      <c r="AQ41" s="846"/>
      <c r="AR41" s="846"/>
      <c r="AS41" s="846"/>
      <c r="AT41" s="846"/>
      <c r="AU41" s="846"/>
      <c r="AV41" s="846"/>
      <c r="AW41" s="846"/>
      <c r="AX41" s="846"/>
      <c r="AY41" s="846"/>
      <c r="AZ41" s="847"/>
      <c r="BA41" s="847"/>
      <c r="BB41" s="847"/>
      <c r="BC41" s="847"/>
      <c r="BD41" s="847"/>
      <c r="BE41" s="848"/>
      <c r="BF41" s="848"/>
      <c r="BG41" s="848"/>
      <c r="BH41" s="848"/>
      <c r="BI41" s="849"/>
      <c r="BJ41" s="226"/>
      <c r="BK41" s="226"/>
      <c r="BL41" s="226"/>
      <c r="BM41" s="226"/>
      <c r="BN41" s="226"/>
      <c r="BO41" s="235"/>
      <c r="BP41" s="235"/>
      <c r="BQ41" s="232">
        <v>35</v>
      </c>
      <c r="BR41" s="233"/>
      <c r="BS41" s="789"/>
      <c r="BT41" s="790"/>
      <c r="BU41" s="790"/>
      <c r="BV41" s="790"/>
      <c r="BW41" s="790"/>
      <c r="BX41" s="790"/>
      <c r="BY41" s="790"/>
      <c r="BZ41" s="790"/>
      <c r="CA41" s="790"/>
      <c r="CB41" s="790"/>
      <c r="CC41" s="790"/>
      <c r="CD41" s="790"/>
      <c r="CE41" s="790"/>
      <c r="CF41" s="790"/>
      <c r="CG41" s="791"/>
      <c r="CH41" s="792"/>
      <c r="CI41" s="793"/>
      <c r="CJ41" s="793"/>
      <c r="CK41" s="793"/>
      <c r="CL41" s="794"/>
      <c r="CM41" s="792"/>
      <c r="CN41" s="793"/>
      <c r="CO41" s="793"/>
      <c r="CP41" s="793"/>
      <c r="CQ41" s="794"/>
      <c r="CR41" s="792"/>
      <c r="CS41" s="793"/>
      <c r="CT41" s="793"/>
      <c r="CU41" s="793"/>
      <c r="CV41" s="794"/>
      <c r="CW41" s="792"/>
      <c r="CX41" s="793"/>
      <c r="CY41" s="793"/>
      <c r="CZ41" s="793"/>
      <c r="DA41" s="794"/>
      <c r="DB41" s="792"/>
      <c r="DC41" s="793"/>
      <c r="DD41" s="793"/>
      <c r="DE41" s="793"/>
      <c r="DF41" s="794"/>
      <c r="DG41" s="792"/>
      <c r="DH41" s="793"/>
      <c r="DI41" s="793"/>
      <c r="DJ41" s="793"/>
      <c r="DK41" s="794"/>
      <c r="DL41" s="792"/>
      <c r="DM41" s="793"/>
      <c r="DN41" s="793"/>
      <c r="DO41" s="793"/>
      <c r="DP41" s="794"/>
      <c r="DQ41" s="792"/>
      <c r="DR41" s="793"/>
      <c r="DS41" s="793"/>
      <c r="DT41" s="793"/>
      <c r="DU41" s="794"/>
      <c r="DV41" s="789"/>
      <c r="DW41" s="790"/>
      <c r="DX41" s="790"/>
      <c r="DY41" s="790"/>
      <c r="DZ41" s="795"/>
      <c r="EA41" s="224"/>
    </row>
    <row r="42" spans="1:131" ht="26.25" customHeight="1" x14ac:dyDescent="0.2">
      <c r="A42" s="232">
        <v>15</v>
      </c>
      <c r="B42" s="796"/>
      <c r="C42" s="797"/>
      <c r="D42" s="797"/>
      <c r="E42" s="797"/>
      <c r="F42" s="797"/>
      <c r="G42" s="797"/>
      <c r="H42" s="797"/>
      <c r="I42" s="797"/>
      <c r="J42" s="797"/>
      <c r="K42" s="797"/>
      <c r="L42" s="797"/>
      <c r="M42" s="797"/>
      <c r="N42" s="797"/>
      <c r="O42" s="797"/>
      <c r="P42" s="798"/>
      <c r="Q42" s="799"/>
      <c r="R42" s="800"/>
      <c r="S42" s="800"/>
      <c r="T42" s="800"/>
      <c r="U42" s="800"/>
      <c r="V42" s="800"/>
      <c r="W42" s="800"/>
      <c r="X42" s="800"/>
      <c r="Y42" s="800"/>
      <c r="Z42" s="800"/>
      <c r="AA42" s="800"/>
      <c r="AB42" s="800"/>
      <c r="AC42" s="800"/>
      <c r="AD42" s="800"/>
      <c r="AE42" s="801"/>
      <c r="AF42" s="802"/>
      <c r="AG42" s="803"/>
      <c r="AH42" s="803"/>
      <c r="AI42" s="803"/>
      <c r="AJ42" s="804"/>
      <c r="AK42" s="850"/>
      <c r="AL42" s="846"/>
      <c r="AM42" s="846"/>
      <c r="AN42" s="846"/>
      <c r="AO42" s="846"/>
      <c r="AP42" s="846"/>
      <c r="AQ42" s="846"/>
      <c r="AR42" s="846"/>
      <c r="AS42" s="846"/>
      <c r="AT42" s="846"/>
      <c r="AU42" s="846"/>
      <c r="AV42" s="846"/>
      <c r="AW42" s="846"/>
      <c r="AX42" s="846"/>
      <c r="AY42" s="846"/>
      <c r="AZ42" s="847"/>
      <c r="BA42" s="847"/>
      <c r="BB42" s="847"/>
      <c r="BC42" s="847"/>
      <c r="BD42" s="847"/>
      <c r="BE42" s="848"/>
      <c r="BF42" s="848"/>
      <c r="BG42" s="848"/>
      <c r="BH42" s="848"/>
      <c r="BI42" s="849"/>
      <c r="BJ42" s="226"/>
      <c r="BK42" s="226"/>
      <c r="BL42" s="226"/>
      <c r="BM42" s="226"/>
      <c r="BN42" s="226"/>
      <c r="BO42" s="235"/>
      <c r="BP42" s="235"/>
      <c r="BQ42" s="232">
        <v>36</v>
      </c>
      <c r="BR42" s="233"/>
      <c r="BS42" s="789"/>
      <c r="BT42" s="790"/>
      <c r="BU42" s="790"/>
      <c r="BV42" s="790"/>
      <c r="BW42" s="790"/>
      <c r="BX42" s="790"/>
      <c r="BY42" s="790"/>
      <c r="BZ42" s="790"/>
      <c r="CA42" s="790"/>
      <c r="CB42" s="790"/>
      <c r="CC42" s="790"/>
      <c r="CD42" s="790"/>
      <c r="CE42" s="790"/>
      <c r="CF42" s="790"/>
      <c r="CG42" s="791"/>
      <c r="CH42" s="792"/>
      <c r="CI42" s="793"/>
      <c r="CJ42" s="793"/>
      <c r="CK42" s="793"/>
      <c r="CL42" s="794"/>
      <c r="CM42" s="792"/>
      <c r="CN42" s="793"/>
      <c r="CO42" s="793"/>
      <c r="CP42" s="793"/>
      <c r="CQ42" s="794"/>
      <c r="CR42" s="792"/>
      <c r="CS42" s="793"/>
      <c r="CT42" s="793"/>
      <c r="CU42" s="793"/>
      <c r="CV42" s="794"/>
      <c r="CW42" s="792"/>
      <c r="CX42" s="793"/>
      <c r="CY42" s="793"/>
      <c r="CZ42" s="793"/>
      <c r="DA42" s="794"/>
      <c r="DB42" s="792"/>
      <c r="DC42" s="793"/>
      <c r="DD42" s="793"/>
      <c r="DE42" s="793"/>
      <c r="DF42" s="794"/>
      <c r="DG42" s="792"/>
      <c r="DH42" s="793"/>
      <c r="DI42" s="793"/>
      <c r="DJ42" s="793"/>
      <c r="DK42" s="794"/>
      <c r="DL42" s="792"/>
      <c r="DM42" s="793"/>
      <c r="DN42" s="793"/>
      <c r="DO42" s="793"/>
      <c r="DP42" s="794"/>
      <c r="DQ42" s="792"/>
      <c r="DR42" s="793"/>
      <c r="DS42" s="793"/>
      <c r="DT42" s="793"/>
      <c r="DU42" s="794"/>
      <c r="DV42" s="789"/>
      <c r="DW42" s="790"/>
      <c r="DX42" s="790"/>
      <c r="DY42" s="790"/>
      <c r="DZ42" s="795"/>
      <c r="EA42" s="224"/>
    </row>
    <row r="43" spans="1:131" ht="26.25" customHeight="1" x14ac:dyDescent="0.2">
      <c r="A43" s="232">
        <v>16</v>
      </c>
      <c r="B43" s="796"/>
      <c r="C43" s="797"/>
      <c r="D43" s="797"/>
      <c r="E43" s="797"/>
      <c r="F43" s="797"/>
      <c r="G43" s="797"/>
      <c r="H43" s="797"/>
      <c r="I43" s="797"/>
      <c r="J43" s="797"/>
      <c r="K43" s="797"/>
      <c r="L43" s="797"/>
      <c r="M43" s="797"/>
      <c r="N43" s="797"/>
      <c r="O43" s="797"/>
      <c r="P43" s="798"/>
      <c r="Q43" s="799"/>
      <c r="R43" s="800"/>
      <c r="S43" s="800"/>
      <c r="T43" s="800"/>
      <c r="U43" s="800"/>
      <c r="V43" s="800"/>
      <c r="W43" s="800"/>
      <c r="X43" s="800"/>
      <c r="Y43" s="800"/>
      <c r="Z43" s="800"/>
      <c r="AA43" s="800"/>
      <c r="AB43" s="800"/>
      <c r="AC43" s="800"/>
      <c r="AD43" s="800"/>
      <c r="AE43" s="801"/>
      <c r="AF43" s="802"/>
      <c r="AG43" s="803"/>
      <c r="AH43" s="803"/>
      <c r="AI43" s="803"/>
      <c r="AJ43" s="804"/>
      <c r="AK43" s="850"/>
      <c r="AL43" s="846"/>
      <c r="AM43" s="846"/>
      <c r="AN43" s="846"/>
      <c r="AO43" s="846"/>
      <c r="AP43" s="846"/>
      <c r="AQ43" s="846"/>
      <c r="AR43" s="846"/>
      <c r="AS43" s="846"/>
      <c r="AT43" s="846"/>
      <c r="AU43" s="846"/>
      <c r="AV43" s="846"/>
      <c r="AW43" s="846"/>
      <c r="AX43" s="846"/>
      <c r="AY43" s="846"/>
      <c r="AZ43" s="847"/>
      <c r="BA43" s="847"/>
      <c r="BB43" s="847"/>
      <c r="BC43" s="847"/>
      <c r="BD43" s="847"/>
      <c r="BE43" s="848"/>
      <c r="BF43" s="848"/>
      <c r="BG43" s="848"/>
      <c r="BH43" s="848"/>
      <c r="BI43" s="849"/>
      <c r="BJ43" s="226"/>
      <c r="BK43" s="226"/>
      <c r="BL43" s="226"/>
      <c r="BM43" s="226"/>
      <c r="BN43" s="226"/>
      <c r="BO43" s="235"/>
      <c r="BP43" s="235"/>
      <c r="BQ43" s="232">
        <v>37</v>
      </c>
      <c r="BR43" s="233"/>
      <c r="BS43" s="789"/>
      <c r="BT43" s="790"/>
      <c r="BU43" s="790"/>
      <c r="BV43" s="790"/>
      <c r="BW43" s="790"/>
      <c r="BX43" s="790"/>
      <c r="BY43" s="790"/>
      <c r="BZ43" s="790"/>
      <c r="CA43" s="790"/>
      <c r="CB43" s="790"/>
      <c r="CC43" s="790"/>
      <c r="CD43" s="790"/>
      <c r="CE43" s="790"/>
      <c r="CF43" s="790"/>
      <c r="CG43" s="791"/>
      <c r="CH43" s="792"/>
      <c r="CI43" s="793"/>
      <c r="CJ43" s="793"/>
      <c r="CK43" s="793"/>
      <c r="CL43" s="794"/>
      <c r="CM43" s="792"/>
      <c r="CN43" s="793"/>
      <c r="CO43" s="793"/>
      <c r="CP43" s="793"/>
      <c r="CQ43" s="794"/>
      <c r="CR43" s="792"/>
      <c r="CS43" s="793"/>
      <c r="CT43" s="793"/>
      <c r="CU43" s="793"/>
      <c r="CV43" s="794"/>
      <c r="CW43" s="792"/>
      <c r="CX43" s="793"/>
      <c r="CY43" s="793"/>
      <c r="CZ43" s="793"/>
      <c r="DA43" s="794"/>
      <c r="DB43" s="792"/>
      <c r="DC43" s="793"/>
      <c r="DD43" s="793"/>
      <c r="DE43" s="793"/>
      <c r="DF43" s="794"/>
      <c r="DG43" s="792"/>
      <c r="DH43" s="793"/>
      <c r="DI43" s="793"/>
      <c r="DJ43" s="793"/>
      <c r="DK43" s="794"/>
      <c r="DL43" s="792"/>
      <c r="DM43" s="793"/>
      <c r="DN43" s="793"/>
      <c r="DO43" s="793"/>
      <c r="DP43" s="794"/>
      <c r="DQ43" s="792"/>
      <c r="DR43" s="793"/>
      <c r="DS43" s="793"/>
      <c r="DT43" s="793"/>
      <c r="DU43" s="794"/>
      <c r="DV43" s="789"/>
      <c r="DW43" s="790"/>
      <c r="DX43" s="790"/>
      <c r="DY43" s="790"/>
      <c r="DZ43" s="795"/>
      <c r="EA43" s="224"/>
    </row>
    <row r="44" spans="1:131" ht="26.25" customHeight="1" x14ac:dyDescent="0.2">
      <c r="A44" s="232">
        <v>17</v>
      </c>
      <c r="B44" s="796"/>
      <c r="C44" s="797"/>
      <c r="D44" s="797"/>
      <c r="E44" s="797"/>
      <c r="F44" s="797"/>
      <c r="G44" s="797"/>
      <c r="H44" s="797"/>
      <c r="I44" s="797"/>
      <c r="J44" s="797"/>
      <c r="K44" s="797"/>
      <c r="L44" s="797"/>
      <c r="M44" s="797"/>
      <c r="N44" s="797"/>
      <c r="O44" s="797"/>
      <c r="P44" s="798"/>
      <c r="Q44" s="799"/>
      <c r="R44" s="800"/>
      <c r="S44" s="800"/>
      <c r="T44" s="800"/>
      <c r="U44" s="800"/>
      <c r="V44" s="800"/>
      <c r="W44" s="800"/>
      <c r="X44" s="800"/>
      <c r="Y44" s="800"/>
      <c r="Z44" s="800"/>
      <c r="AA44" s="800"/>
      <c r="AB44" s="800"/>
      <c r="AC44" s="800"/>
      <c r="AD44" s="800"/>
      <c r="AE44" s="801"/>
      <c r="AF44" s="802"/>
      <c r="AG44" s="803"/>
      <c r="AH44" s="803"/>
      <c r="AI44" s="803"/>
      <c r="AJ44" s="804"/>
      <c r="AK44" s="850"/>
      <c r="AL44" s="846"/>
      <c r="AM44" s="846"/>
      <c r="AN44" s="846"/>
      <c r="AO44" s="846"/>
      <c r="AP44" s="846"/>
      <c r="AQ44" s="846"/>
      <c r="AR44" s="846"/>
      <c r="AS44" s="846"/>
      <c r="AT44" s="846"/>
      <c r="AU44" s="846"/>
      <c r="AV44" s="846"/>
      <c r="AW44" s="846"/>
      <c r="AX44" s="846"/>
      <c r="AY44" s="846"/>
      <c r="AZ44" s="847"/>
      <c r="BA44" s="847"/>
      <c r="BB44" s="847"/>
      <c r="BC44" s="847"/>
      <c r="BD44" s="847"/>
      <c r="BE44" s="848"/>
      <c r="BF44" s="848"/>
      <c r="BG44" s="848"/>
      <c r="BH44" s="848"/>
      <c r="BI44" s="849"/>
      <c r="BJ44" s="226"/>
      <c r="BK44" s="226"/>
      <c r="BL44" s="226"/>
      <c r="BM44" s="226"/>
      <c r="BN44" s="226"/>
      <c r="BO44" s="235"/>
      <c r="BP44" s="235"/>
      <c r="BQ44" s="232">
        <v>38</v>
      </c>
      <c r="BR44" s="233"/>
      <c r="BS44" s="789"/>
      <c r="BT44" s="790"/>
      <c r="BU44" s="790"/>
      <c r="BV44" s="790"/>
      <c r="BW44" s="790"/>
      <c r="BX44" s="790"/>
      <c r="BY44" s="790"/>
      <c r="BZ44" s="790"/>
      <c r="CA44" s="790"/>
      <c r="CB44" s="790"/>
      <c r="CC44" s="790"/>
      <c r="CD44" s="790"/>
      <c r="CE44" s="790"/>
      <c r="CF44" s="790"/>
      <c r="CG44" s="791"/>
      <c r="CH44" s="792"/>
      <c r="CI44" s="793"/>
      <c r="CJ44" s="793"/>
      <c r="CK44" s="793"/>
      <c r="CL44" s="794"/>
      <c r="CM44" s="792"/>
      <c r="CN44" s="793"/>
      <c r="CO44" s="793"/>
      <c r="CP44" s="793"/>
      <c r="CQ44" s="794"/>
      <c r="CR44" s="792"/>
      <c r="CS44" s="793"/>
      <c r="CT44" s="793"/>
      <c r="CU44" s="793"/>
      <c r="CV44" s="794"/>
      <c r="CW44" s="792"/>
      <c r="CX44" s="793"/>
      <c r="CY44" s="793"/>
      <c r="CZ44" s="793"/>
      <c r="DA44" s="794"/>
      <c r="DB44" s="792"/>
      <c r="DC44" s="793"/>
      <c r="DD44" s="793"/>
      <c r="DE44" s="793"/>
      <c r="DF44" s="794"/>
      <c r="DG44" s="792"/>
      <c r="DH44" s="793"/>
      <c r="DI44" s="793"/>
      <c r="DJ44" s="793"/>
      <c r="DK44" s="794"/>
      <c r="DL44" s="792"/>
      <c r="DM44" s="793"/>
      <c r="DN44" s="793"/>
      <c r="DO44" s="793"/>
      <c r="DP44" s="794"/>
      <c r="DQ44" s="792"/>
      <c r="DR44" s="793"/>
      <c r="DS44" s="793"/>
      <c r="DT44" s="793"/>
      <c r="DU44" s="794"/>
      <c r="DV44" s="789"/>
      <c r="DW44" s="790"/>
      <c r="DX44" s="790"/>
      <c r="DY44" s="790"/>
      <c r="DZ44" s="795"/>
      <c r="EA44" s="224"/>
    </row>
    <row r="45" spans="1:131" ht="26.25" customHeight="1" x14ac:dyDescent="0.2">
      <c r="A45" s="232">
        <v>18</v>
      </c>
      <c r="B45" s="796"/>
      <c r="C45" s="797"/>
      <c r="D45" s="797"/>
      <c r="E45" s="797"/>
      <c r="F45" s="797"/>
      <c r="G45" s="797"/>
      <c r="H45" s="797"/>
      <c r="I45" s="797"/>
      <c r="J45" s="797"/>
      <c r="K45" s="797"/>
      <c r="L45" s="797"/>
      <c r="M45" s="797"/>
      <c r="N45" s="797"/>
      <c r="O45" s="797"/>
      <c r="P45" s="798"/>
      <c r="Q45" s="799"/>
      <c r="R45" s="800"/>
      <c r="S45" s="800"/>
      <c r="T45" s="800"/>
      <c r="U45" s="800"/>
      <c r="V45" s="800"/>
      <c r="W45" s="800"/>
      <c r="X45" s="800"/>
      <c r="Y45" s="800"/>
      <c r="Z45" s="800"/>
      <c r="AA45" s="800"/>
      <c r="AB45" s="800"/>
      <c r="AC45" s="800"/>
      <c r="AD45" s="800"/>
      <c r="AE45" s="801"/>
      <c r="AF45" s="802"/>
      <c r="AG45" s="803"/>
      <c r="AH45" s="803"/>
      <c r="AI45" s="803"/>
      <c r="AJ45" s="804"/>
      <c r="AK45" s="850"/>
      <c r="AL45" s="846"/>
      <c r="AM45" s="846"/>
      <c r="AN45" s="846"/>
      <c r="AO45" s="846"/>
      <c r="AP45" s="846"/>
      <c r="AQ45" s="846"/>
      <c r="AR45" s="846"/>
      <c r="AS45" s="846"/>
      <c r="AT45" s="846"/>
      <c r="AU45" s="846"/>
      <c r="AV45" s="846"/>
      <c r="AW45" s="846"/>
      <c r="AX45" s="846"/>
      <c r="AY45" s="846"/>
      <c r="AZ45" s="847"/>
      <c r="BA45" s="847"/>
      <c r="BB45" s="847"/>
      <c r="BC45" s="847"/>
      <c r="BD45" s="847"/>
      <c r="BE45" s="848"/>
      <c r="BF45" s="848"/>
      <c r="BG45" s="848"/>
      <c r="BH45" s="848"/>
      <c r="BI45" s="849"/>
      <c r="BJ45" s="226"/>
      <c r="BK45" s="226"/>
      <c r="BL45" s="226"/>
      <c r="BM45" s="226"/>
      <c r="BN45" s="226"/>
      <c r="BO45" s="235"/>
      <c r="BP45" s="235"/>
      <c r="BQ45" s="232">
        <v>39</v>
      </c>
      <c r="BR45" s="233"/>
      <c r="BS45" s="789"/>
      <c r="BT45" s="790"/>
      <c r="BU45" s="790"/>
      <c r="BV45" s="790"/>
      <c r="BW45" s="790"/>
      <c r="BX45" s="790"/>
      <c r="BY45" s="790"/>
      <c r="BZ45" s="790"/>
      <c r="CA45" s="790"/>
      <c r="CB45" s="790"/>
      <c r="CC45" s="790"/>
      <c r="CD45" s="790"/>
      <c r="CE45" s="790"/>
      <c r="CF45" s="790"/>
      <c r="CG45" s="791"/>
      <c r="CH45" s="792"/>
      <c r="CI45" s="793"/>
      <c r="CJ45" s="793"/>
      <c r="CK45" s="793"/>
      <c r="CL45" s="794"/>
      <c r="CM45" s="792"/>
      <c r="CN45" s="793"/>
      <c r="CO45" s="793"/>
      <c r="CP45" s="793"/>
      <c r="CQ45" s="794"/>
      <c r="CR45" s="792"/>
      <c r="CS45" s="793"/>
      <c r="CT45" s="793"/>
      <c r="CU45" s="793"/>
      <c r="CV45" s="794"/>
      <c r="CW45" s="792"/>
      <c r="CX45" s="793"/>
      <c r="CY45" s="793"/>
      <c r="CZ45" s="793"/>
      <c r="DA45" s="794"/>
      <c r="DB45" s="792"/>
      <c r="DC45" s="793"/>
      <c r="DD45" s="793"/>
      <c r="DE45" s="793"/>
      <c r="DF45" s="794"/>
      <c r="DG45" s="792"/>
      <c r="DH45" s="793"/>
      <c r="DI45" s="793"/>
      <c r="DJ45" s="793"/>
      <c r="DK45" s="794"/>
      <c r="DL45" s="792"/>
      <c r="DM45" s="793"/>
      <c r="DN45" s="793"/>
      <c r="DO45" s="793"/>
      <c r="DP45" s="794"/>
      <c r="DQ45" s="792"/>
      <c r="DR45" s="793"/>
      <c r="DS45" s="793"/>
      <c r="DT45" s="793"/>
      <c r="DU45" s="794"/>
      <c r="DV45" s="789"/>
      <c r="DW45" s="790"/>
      <c r="DX45" s="790"/>
      <c r="DY45" s="790"/>
      <c r="DZ45" s="795"/>
      <c r="EA45" s="224"/>
    </row>
    <row r="46" spans="1:131" ht="26.25" customHeight="1" x14ac:dyDescent="0.2">
      <c r="A46" s="232">
        <v>19</v>
      </c>
      <c r="B46" s="796"/>
      <c r="C46" s="797"/>
      <c r="D46" s="797"/>
      <c r="E46" s="797"/>
      <c r="F46" s="797"/>
      <c r="G46" s="797"/>
      <c r="H46" s="797"/>
      <c r="I46" s="797"/>
      <c r="J46" s="797"/>
      <c r="K46" s="797"/>
      <c r="L46" s="797"/>
      <c r="M46" s="797"/>
      <c r="N46" s="797"/>
      <c r="O46" s="797"/>
      <c r="P46" s="798"/>
      <c r="Q46" s="799"/>
      <c r="R46" s="800"/>
      <c r="S46" s="800"/>
      <c r="T46" s="800"/>
      <c r="U46" s="800"/>
      <c r="V46" s="800"/>
      <c r="W46" s="800"/>
      <c r="X46" s="800"/>
      <c r="Y46" s="800"/>
      <c r="Z46" s="800"/>
      <c r="AA46" s="800"/>
      <c r="AB46" s="800"/>
      <c r="AC46" s="800"/>
      <c r="AD46" s="800"/>
      <c r="AE46" s="801"/>
      <c r="AF46" s="802"/>
      <c r="AG46" s="803"/>
      <c r="AH46" s="803"/>
      <c r="AI46" s="803"/>
      <c r="AJ46" s="804"/>
      <c r="AK46" s="850"/>
      <c r="AL46" s="846"/>
      <c r="AM46" s="846"/>
      <c r="AN46" s="846"/>
      <c r="AO46" s="846"/>
      <c r="AP46" s="846"/>
      <c r="AQ46" s="846"/>
      <c r="AR46" s="846"/>
      <c r="AS46" s="846"/>
      <c r="AT46" s="846"/>
      <c r="AU46" s="846"/>
      <c r="AV46" s="846"/>
      <c r="AW46" s="846"/>
      <c r="AX46" s="846"/>
      <c r="AY46" s="846"/>
      <c r="AZ46" s="847"/>
      <c r="BA46" s="847"/>
      <c r="BB46" s="847"/>
      <c r="BC46" s="847"/>
      <c r="BD46" s="847"/>
      <c r="BE46" s="848"/>
      <c r="BF46" s="848"/>
      <c r="BG46" s="848"/>
      <c r="BH46" s="848"/>
      <c r="BI46" s="849"/>
      <c r="BJ46" s="226"/>
      <c r="BK46" s="226"/>
      <c r="BL46" s="226"/>
      <c r="BM46" s="226"/>
      <c r="BN46" s="226"/>
      <c r="BO46" s="235"/>
      <c r="BP46" s="235"/>
      <c r="BQ46" s="232">
        <v>40</v>
      </c>
      <c r="BR46" s="233"/>
      <c r="BS46" s="789"/>
      <c r="BT46" s="790"/>
      <c r="BU46" s="790"/>
      <c r="BV46" s="790"/>
      <c r="BW46" s="790"/>
      <c r="BX46" s="790"/>
      <c r="BY46" s="790"/>
      <c r="BZ46" s="790"/>
      <c r="CA46" s="790"/>
      <c r="CB46" s="790"/>
      <c r="CC46" s="790"/>
      <c r="CD46" s="790"/>
      <c r="CE46" s="790"/>
      <c r="CF46" s="790"/>
      <c r="CG46" s="791"/>
      <c r="CH46" s="792"/>
      <c r="CI46" s="793"/>
      <c r="CJ46" s="793"/>
      <c r="CK46" s="793"/>
      <c r="CL46" s="794"/>
      <c r="CM46" s="792"/>
      <c r="CN46" s="793"/>
      <c r="CO46" s="793"/>
      <c r="CP46" s="793"/>
      <c r="CQ46" s="794"/>
      <c r="CR46" s="792"/>
      <c r="CS46" s="793"/>
      <c r="CT46" s="793"/>
      <c r="CU46" s="793"/>
      <c r="CV46" s="794"/>
      <c r="CW46" s="792"/>
      <c r="CX46" s="793"/>
      <c r="CY46" s="793"/>
      <c r="CZ46" s="793"/>
      <c r="DA46" s="794"/>
      <c r="DB46" s="792"/>
      <c r="DC46" s="793"/>
      <c r="DD46" s="793"/>
      <c r="DE46" s="793"/>
      <c r="DF46" s="794"/>
      <c r="DG46" s="792"/>
      <c r="DH46" s="793"/>
      <c r="DI46" s="793"/>
      <c r="DJ46" s="793"/>
      <c r="DK46" s="794"/>
      <c r="DL46" s="792"/>
      <c r="DM46" s="793"/>
      <c r="DN46" s="793"/>
      <c r="DO46" s="793"/>
      <c r="DP46" s="794"/>
      <c r="DQ46" s="792"/>
      <c r="DR46" s="793"/>
      <c r="DS46" s="793"/>
      <c r="DT46" s="793"/>
      <c r="DU46" s="794"/>
      <c r="DV46" s="789"/>
      <c r="DW46" s="790"/>
      <c r="DX46" s="790"/>
      <c r="DY46" s="790"/>
      <c r="DZ46" s="795"/>
      <c r="EA46" s="224"/>
    </row>
    <row r="47" spans="1:131" ht="26.25" customHeight="1" x14ac:dyDescent="0.2">
      <c r="A47" s="232">
        <v>20</v>
      </c>
      <c r="B47" s="796"/>
      <c r="C47" s="797"/>
      <c r="D47" s="797"/>
      <c r="E47" s="797"/>
      <c r="F47" s="797"/>
      <c r="G47" s="797"/>
      <c r="H47" s="797"/>
      <c r="I47" s="797"/>
      <c r="J47" s="797"/>
      <c r="K47" s="797"/>
      <c r="L47" s="797"/>
      <c r="M47" s="797"/>
      <c r="N47" s="797"/>
      <c r="O47" s="797"/>
      <c r="P47" s="798"/>
      <c r="Q47" s="799"/>
      <c r="R47" s="800"/>
      <c r="S47" s="800"/>
      <c r="T47" s="800"/>
      <c r="U47" s="800"/>
      <c r="V47" s="800"/>
      <c r="W47" s="800"/>
      <c r="X47" s="800"/>
      <c r="Y47" s="800"/>
      <c r="Z47" s="800"/>
      <c r="AA47" s="800"/>
      <c r="AB47" s="800"/>
      <c r="AC47" s="800"/>
      <c r="AD47" s="800"/>
      <c r="AE47" s="801"/>
      <c r="AF47" s="802"/>
      <c r="AG47" s="803"/>
      <c r="AH47" s="803"/>
      <c r="AI47" s="803"/>
      <c r="AJ47" s="804"/>
      <c r="AK47" s="850"/>
      <c r="AL47" s="846"/>
      <c r="AM47" s="846"/>
      <c r="AN47" s="846"/>
      <c r="AO47" s="846"/>
      <c r="AP47" s="846"/>
      <c r="AQ47" s="846"/>
      <c r="AR47" s="846"/>
      <c r="AS47" s="846"/>
      <c r="AT47" s="846"/>
      <c r="AU47" s="846"/>
      <c r="AV47" s="846"/>
      <c r="AW47" s="846"/>
      <c r="AX47" s="846"/>
      <c r="AY47" s="846"/>
      <c r="AZ47" s="847"/>
      <c r="BA47" s="847"/>
      <c r="BB47" s="847"/>
      <c r="BC47" s="847"/>
      <c r="BD47" s="847"/>
      <c r="BE47" s="848"/>
      <c r="BF47" s="848"/>
      <c r="BG47" s="848"/>
      <c r="BH47" s="848"/>
      <c r="BI47" s="849"/>
      <c r="BJ47" s="226"/>
      <c r="BK47" s="226"/>
      <c r="BL47" s="226"/>
      <c r="BM47" s="226"/>
      <c r="BN47" s="226"/>
      <c r="BO47" s="235"/>
      <c r="BP47" s="235"/>
      <c r="BQ47" s="232">
        <v>41</v>
      </c>
      <c r="BR47" s="233"/>
      <c r="BS47" s="789"/>
      <c r="BT47" s="790"/>
      <c r="BU47" s="790"/>
      <c r="BV47" s="790"/>
      <c r="BW47" s="790"/>
      <c r="BX47" s="790"/>
      <c r="BY47" s="790"/>
      <c r="BZ47" s="790"/>
      <c r="CA47" s="790"/>
      <c r="CB47" s="790"/>
      <c r="CC47" s="790"/>
      <c r="CD47" s="790"/>
      <c r="CE47" s="790"/>
      <c r="CF47" s="790"/>
      <c r="CG47" s="791"/>
      <c r="CH47" s="792"/>
      <c r="CI47" s="793"/>
      <c r="CJ47" s="793"/>
      <c r="CK47" s="793"/>
      <c r="CL47" s="794"/>
      <c r="CM47" s="792"/>
      <c r="CN47" s="793"/>
      <c r="CO47" s="793"/>
      <c r="CP47" s="793"/>
      <c r="CQ47" s="794"/>
      <c r="CR47" s="792"/>
      <c r="CS47" s="793"/>
      <c r="CT47" s="793"/>
      <c r="CU47" s="793"/>
      <c r="CV47" s="794"/>
      <c r="CW47" s="792"/>
      <c r="CX47" s="793"/>
      <c r="CY47" s="793"/>
      <c r="CZ47" s="793"/>
      <c r="DA47" s="794"/>
      <c r="DB47" s="792"/>
      <c r="DC47" s="793"/>
      <c r="DD47" s="793"/>
      <c r="DE47" s="793"/>
      <c r="DF47" s="794"/>
      <c r="DG47" s="792"/>
      <c r="DH47" s="793"/>
      <c r="DI47" s="793"/>
      <c r="DJ47" s="793"/>
      <c r="DK47" s="794"/>
      <c r="DL47" s="792"/>
      <c r="DM47" s="793"/>
      <c r="DN47" s="793"/>
      <c r="DO47" s="793"/>
      <c r="DP47" s="794"/>
      <c r="DQ47" s="792"/>
      <c r="DR47" s="793"/>
      <c r="DS47" s="793"/>
      <c r="DT47" s="793"/>
      <c r="DU47" s="794"/>
      <c r="DV47" s="789"/>
      <c r="DW47" s="790"/>
      <c r="DX47" s="790"/>
      <c r="DY47" s="790"/>
      <c r="DZ47" s="795"/>
      <c r="EA47" s="224"/>
    </row>
    <row r="48" spans="1:131" ht="26.25" customHeight="1" x14ac:dyDescent="0.2">
      <c r="A48" s="232">
        <v>21</v>
      </c>
      <c r="B48" s="796"/>
      <c r="C48" s="797"/>
      <c r="D48" s="797"/>
      <c r="E48" s="797"/>
      <c r="F48" s="797"/>
      <c r="G48" s="797"/>
      <c r="H48" s="797"/>
      <c r="I48" s="797"/>
      <c r="J48" s="797"/>
      <c r="K48" s="797"/>
      <c r="L48" s="797"/>
      <c r="M48" s="797"/>
      <c r="N48" s="797"/>
      <c r="O48" s="797"/>
      <c r="P48" s="798"/>
      <c r="Q48" s="799"/>
      <c r="R48" s="800"/>
      <c r="S48" s="800"/>
      <c r="T48" s="800"/>
      <c r="U48" s="800"/>
      <c r="V48" s="800"/>
      <c r="W48" s="800"/>
      <c r="X48" s="800"/>
      <c r="Y48" s="800"/>
      <c r="Z48" s="800"/>
      <c r="AA48" s="800"/>
      <c r="AB48" s="800"/>
      <c r="AC48" s="800"/>
      <c r="AD48" s="800"/>
      <c r="AE48" s="801"/>
      <c r="AF48" s="802"/>
      <c r="AG48" s="803"/>
      <c r="AH48" s="803"/>
      <c r="AI48" s="803"/>
      <c r="AJ48" s="804"/>
      <c r="AK48" s="850"/>
      <c r="AL48" s="846"/>
      <c r="AM48" s="846"/>
      <c r="AN48" s="846"/>
      <c r="AO48" s="846"/>
      <c r="AP48" s="846"/>
      <c r="AQ48" s="846"/>
      <c r="AR48" s="846"/>
      <c r="AS48" s="846"/>
      <c r="AT48" s="846"/>
      <c r="AU48" s="846"/>
      <c r="AV48" s="846"/>
      <c r="AW48" s="846"/>
      <c r="AX48" s="846"/>
      <c r="AY48" s="846"/>
      <c r="AZ48" s="847"/>
      <c r="BA48" s="847"/>
      <c r="BB48" s="847"/>
      <c r="BC48" s="847"/>
      <c r="BD48" s="847"/>
      <c r="BE48" s="848"/>
      <c r="BF48" s="848"/>
      <c r="BG48" s="848"/>
      <c r="BH48" s="848"/>
      <c r="BI48" s="849"/>
      <c r="BJ48" s="226"/>
      <c r="BK48" s="226"/>
      <c r="BL48" s="226"/>
      <c r="BM48" s="226"/>
      <c r="BN48" s="226"/>
      <c r="BO48" s="235"/>
      <c r="BP48" s="235"/>
      <c r="BQ48" s="232">
        <v>42</v>
      </c>
      <c r="BR48" s="233"/>
      <c r="BS48" s="789"/>
      <c r="BT48" s="790"/>
      <c r="BU48" s="790"/>
      <c r="BV48" s="790"/>
      <c r="BW48" s="790"/>
      <c r="BX48" s="790"/>
      <c r="BY48" s="790"/>
      <c r="BZ48" s="790"/>
      <c r="CA48" s="790"/>
      <c r="CB48" s="790"/>
      <c r="CC48" s="790"/>
      <c r="CD48" s="790"/>
      <c r="CE48" s="790"/>
      <c r="CF48" s="790"/>
      <c r="CG48" s="791"/>
      <c r="CH48" s="792"/>
      <c r="CI48" s="793"/>
      <c r="CJ48" s="793"/>
      <c r="CK48" s="793"/>
      <c r="CL48" s="794"/>
      <c r="CM48" s="792"/>
      <c r="CN48" s="793"/>
      <c r="CO48" s="793"/>
      <c r="CP48" s="793"/>
      <c r="CQ48" s="794"/>
      <c r="CR48" s="792"/>
      <c r="CS48" s="793"/>
      <c r="CT48" s="793"/>
      <c r="CU48" s="793"/>
      <c r="CV48" s="794"/>
      <c r="CW48" s="792"/>
      <c r="CX48" s="793"/>
      <c r="CY48" s="793"/>
      <c r="CZ48" s="793"/>
      <c r="DA48" s="794"/>
      <c r="DB48" s="792"/>
      <c r="DC48" s="793"/>
      <c r="DD48" s="793"/>
      <c r="DE48" s="793"/>
      <c r="DF48" s="794"/>
      <c r="DG48" s="792"/>
      <c r="DH48" s="793"/>
      <c r="DI48" s="793"/>
      <c r="DJ48" s="793"/>
      <c r="DK48" s="794"/>
      <c r="DL48" s="792"/>
      <c r="DM48" s="793"/>
      <c r="DN48" s="793"/>
      <c r="DO48" s="793"/>
      <c r="DP48" s="794"/>
      <c r="DQ48" s="792"/>
      <c r="DR48" s="793"/>
      <c r="DS48" s="793"/>
      <c r="DT48" s="793"/>
      <c r="DU48" s="794"/>
      <c r="DV48" s="789"/>
      <c r="DW48" s="790"/>
      <c r="DX48" s="790"/>
      <c r="DY48" s="790"/>
      <c r="DZ48" s="795"/>
      <c r="EA48" s="224"/>
    </row>
    <row r="49" spans="1:131" ht="26.25" customHeight="1" x14ac:dyDescent="0.2">
      <c r="A49" s="232">
        <v>22</v>
      </c>
      <c r="B49" s="796"/>
      <c r="C49" s="797"/>
      <c r="D49" s="797"/>
      <c r="E49" s="797"/>
      <c r="F49" s="797"/>
      <c r="G49" s="797"/>
      <c r="H49" s="797"/>
      <c r="I49" s="797"/>
      <c r="J49" s="797"/>
      <c r="K49" s="797"/>
      <c r="L49" s="797"/>
      <c r="M49" s="797"/>
      <c r="N49" s="797"/>
      <c r="O49" s="797"/>
      <c r="P49" s="798"/>
      <c r="Q49" s="799"/>
      <c r="R49" s="800"/>
      <c r="S49" s="800"/>
      <c r="T49" s="800"/>
      <c r="U49" s="800"/>
      <c r="V49" s="800"/>
      <c r="W49" s="800"/>
      <c r="X49" s="800"/>
      <c r="Y49" s="800"/>
      <c r="Z49" s="800"/>
      <c r="AA49" s="800"/>
      <c r="AB49" s="800"/>
      <c r="AC49" s="800"/>
      <c r="AD49" s="800"/>
      <c r="AE49" s="801"/>
      <c r="AF49" s="802"/>
      <c r="AG49" s="803"/>
      <c r="AH49" s="803"/>
      <c r="AI49" s="803"/>
      <c r="AJ49" s="804"/>
      <c r="AK49" s="850"/>
      <c r="AL49" s="846"/>
      <c r="AM49" s="846"/>
      <c r="AN49" s="846"/>
      <c r="AO49" s="846"/>
      <c r="AP49" s="846"/>
      <c r="AQ49" s="846"/>
      <c r="AR49" s="846"/>
      <c r="AS49" s="846"/>
      <c r="AT49" s="846"/>
      <c r="AU49" s="846"/>
      <c r="AV49" s="846"/>
      <c r="AW49" s="846"/>
      <c r="AX49" s="846"/>
      <c r="AY49" s="846"/>
      <c r="AZ49" s="847"/>
      <c r="BA49" s="847"/>
      <c r="BB49" s="847"/>
      <c r="BC49" s="847"/>
      <c r="BD49" s="847"/>
      <c r="BE49" s="848"/>
      <c r="BF49" s="848"/>
      <c r="BG49" s="848"/>
      <c r="BH49" s="848"/>
      <c r="BI49" s="849"/>
      <c r="BJ49" s="226"/>
      <c r="BK49" s="226"/>
      <c r="BL49" s="226"/>
      <c r="BM49" s="226"/>
      <c r="BN49" s="226"/>
      <c r="BO49" s="235"/>
      <c r="BP49" s="235"/>
      <c r="BQ49" s="232">
        <v>43</v>
      </c>
      <c r="BR49" s="233"/>
      <c r="BS49" s="789"/>
      <c r="BT49" s="790"/>
      <c r="BU49" s="790"/>
      <c r="BV49" s="790"/>
      <c r="BW49" s="790"/>
      <c r="BX49" s="790"/>
      <c r="BY49" s="790"/>
      <c r="BZ49" s="790"/>
      <c r="CA49" s="790"/>
      <c r="CB49" s="790"/>
      <c r="CC49" s="790"/>
      <c r="CD49" s="790"/>
      <c r="CE49" s="790"/>
      <c r="CF49" s="790"/>
      <c r="CG49" s="791"/>
      <c r="CH49" s="792"/>
      <c r="CI49" s="793"/>
      <c r="CJ49" s="793"/>
      <c r="CK49" s="793"/>
      <c r="CL49" s="794"/>
      <c r="CM49" s="792"/>
      <c r="CN49" s="793"/>
      <c r="CO49" s="793"/>
      <c r="CP49" s="793"/>
      <c r="CQ49" s="794"/>
      <c r="CR49" s="792"/>
      <c r="CS49" s="793"/>
      <c r="CT49" s="793"/>
      <c r="CU49" s="793"/>
      <c r="CV49" s="794"/>
      <c r="CW49" s="792"/>
      <c r="CX49" s="793"/>
      <c r="CY49" s="793"/>
      <c r="CZ49" s="793"/>
      <c r="DA49" s="794"/>
      <c r="DB49" s="792"/>
      <c r="DC49" s="793"/>
      <c r="DD49" s="793"/>
      <c r="DE49" s="793"/>
      <c r="DF49" s="794"/>
      <c r="DG49" s="792"/>
      <c r="DH49" s="793"/>
      <c r="DI49" s="793"/>
      <c r="DJ49" s="793"/>
      <c r="DK49" s="794"/>
      <c r="DL49" s="792"/>
      <c r="DM49" s="793"/>
      <c r="DN49" s="793"/>
      <c r="DO49" s="793"/>
      <c r="DP49" s="794"/>
      <c r="DQ49" s="792"/>
      <c r="DR49" s="793"/>
      <c r="DS49" s="793"/>
      <c r="DT49" s="793"/>
      <c r="DU49" s="794"/>
      <c r="DV49" s="789"/>
      <c r="DW49" s="790"/>
      <c r="DX49" s="790"/>
      <c r="DY49" s="790"/>
      <c r="DZ49" s="795"/>
      <c r="EA49" s="224"/>
    </row>
    <row r="50" spans="1:131" ht="26.25" customHeight="1" x14ac:dyDescent="0.2">
      <c r="A50" s="232">
        <v>23</v>
      </c>
      <c r="B50" s="796"/>
      <c r="C50" s="797"/>
      <c r="D50" s="797"/>
      <c r="E50" s="797"/>
      <c r="F50" s="797"/>
      <c r="G50" s="797"/>
      <c r="H50" s="797"/>
      <c r="I50" s="797"/>
      <c r="J50" s="797"/>
      <c r="K50" s="797"/>
      <c r="L50" s="797"/>
      <c r="M50" s="797"/>
      <c r="N50" s="797"/>
      <c r="O50" s="797"/>
      <c r="P50" s="798"/>
      <c r="Q50" s="851"/>
      <c r="R50" s="852"/>
      <c r="S50" s="852"/>
      <c r="T50" s="852"/>
      <c r="U50" s="852"/>
      <c r="V50" s="852"/>
      <c r="W50" s="852"/>
      <c r="X50" s="852"/>
      <c r="Y50" s="852"/>
      <c r="Z50" s="852"/>
      <c r="AA50" s="852"/>
      <c r="AB50" s="852"/>
      <c r="AC50" s="852"/>
      <c r="AD50" s="852"/>
      <c r="AE50" s="853"/>
      <c r="AF50" s="802"/>
      <c r="AG50" s="803"/>
      <c r="AH50" s="803"/>
      <c r="AI50" s="803"/>
      <c r="AJ50" s="804"/>
      <c r="AK50" s="855"/>
      <c r="AL50" s="852"/>
      <c r="AM50" s="852"/>
      <c r="AN50" s="852"/>
      <c r="AO50" s="852"/>
      <c r="AP50" s="852"/>
      <c r="AQ50" s="852"/>
      <c r="AR50" s="852"/>
      <c r="AS50" s="852"/>
      <c r="AT50" s="852"/>
      <c r="AU50" s="852"/>
      <c r="AV50" s="852"/>
      <c r="AW50" s="852"/>
      <c r="AX50" s="852"/>
      <c r="AY50" s="852"/>
      <c r="AZ50" s="854"/>
      <c r="BA50" s="854"/>
      <c r="BB50" s="854"/>
      <c r="BC50" s="854"/>
      <c r="BD50" s="854"/>
      <c r="BE50" s="848"/>
      <c r="BF50" s="848"/>
      <c r="BG50" s="848"/>
      <c r="BH50" s="848"/>
      <c r="BI50" s="849"/>
      <c r="BJ50" s="226"/>
      <c r="BK50" s="226"/>
      <c r="BL50" s="226"/>
      <c r="BM50" s="226"/>
      <c r="BN50" s="226"/>
      <c r="BO50" s="235"/>
      <c r="BP50" s="235"/>
      <c r="BQ50" s="232">
        <v>44</v>
      </c>
      <c r="BR50" s="233"/>
      <c r="BS50" s="789"/>
      <c r="BT50" s="790"/>
      <c r="BU50" s="790"/>
      <c r="BV50" s="790"/>
      <c r="BW50" s="790"/>
      <c r="BX50" s="790"/>
      <c r="BY50" s="790"/>
      <c r="BZ50" s="790"/>
      <c r="CA50" s="790"/>
      <c r="CB50" s="790"/>
      <c r="CC50" s="790"/>
      <c r="CD50" s="790"/>
      <c r="CE50" s="790"/>
      <c r="CF50" s="790"/>
      <c r="CG50" s="791"/>
      <c r="CH50" s="792"/>
      <c r="CI50" s="793"/>
      <c r="CJ50" s="793"/>
      <c r="CK50" s="793"/>
      <c r="CL50" s="794"/>
      <c r="CM50" s="792"/>
      <c r="CN50" s="793"/>
      <c r="CO50" s="793"/>
      <c r="CP50" s="793"/>
      <c r="CQ50" s="794"/>
      <c r="CR50" s="792"/>
      <c r="CS50" s="793"/>
      <c r="CT50" s="793"/>
      <c r="CU50" s="793"/>
      <c r="CV50" s="794"/>
      <c r="CW50" s="792"/>
      <c r="CX50" s="793"/>
      <c r="CY50" s="793"/>
      <c r="CZ50" s="793"/>
      <c r="DA50" s="794"/>
      <c r="DB50" s="792"/>
      <c r="DC50" s="793"/>
      <c r="DD50" s="793"/>
      <c r="DE50" s="793"/>
      <c r="DF50" s="794"/>
      <c r="DG50" s="792"/>
      <c r="DH50" s="793"/>
      <c r="DI50" s="793"/>
      <c r="DJ50" s="793"/>
      <c r="DK50" s="794"/>
      <c r="DL50" s="792"/>
      <c r="DM50" s="793"/>
      <c r="DN50" s="793"/>
      <c r="DO50" s="793"/>
      <c r="DP50" s="794"/>
      <c r="DQ50" s="792"/>
      <c r="DR50" s="793"/>
      <c r="DS50" s="793"/>
      <c r="DT50" s="793"/>
      <c r="DU50" s="794"/>
      <c r="DV50" s="789"/>
      <c r="DW50" s="790"/>
      <c r="DX50" s="790"/>
      <c r="DY50" s="790"/>
      <c r="DZ50" s="795"/>
      <c r="EA50" s="224"/>
    </row>
    <row r="51" spans="1:131" ht="26.25" customHeight="1" x14ac:dyDescent="0.2">
      <c r="A51" s="232">
        <v>24</v>
      </c>
      <c r="B51" s="796"/>
      <c r="C51" s="797"/>
      <c r="D51" s="797"/>
      <c r="E51" s="797"/>
      <c r="F51" s="797"/>
      <c r="G51" s="797"/>
      <c r="H51" s="797"/>
      <c r="I51" s="797"/>
      <c r="J51" s="797"/>
      <c r="K51" s="797"/>
      <c r="L51" s="797"/>
      <c r="M51" s="797"/>
      <c r="N51" s="797"/>
      <c r="O51" s="797"/>
      <c r="P51" s="798"/>
      <c r="Q51" s="851"/>
      <c r="R51" s="852"/>
      <c r="S51" s="852"/>
      <c r="T51" s="852"/>
      <c r="U51" s="852"/>
      <c r="V51" s="852"/>
      <c r="W51" s="852"/>
      <c r="X51" s="852"/>
      <c r="Y51" s="852"/>
      <c r="Z51" s="852"/>
      <c r="AA51" s="852"/>
      <c r="AB51" s="852"/>
      <c r="AC51" s="852"/>
      <c r="AD51" s="852"/>
      <c r="AE51" s="853"/>
      <c r="AF51" s="802"/>
      <c r="AG51" s="803"/>
      <c r="AH51" s="803"/>
      <c r="AI51" s="803"/>
      <c r="AJ51" s="804"/>
      <c r="AK51" s="855"/>
      <c r="AL51" s="852"/>
      <c r="AM51" s="852"/>
      <c r="AN51" s="852"/>
      <c r="AO51" s="852"/>
      <c r="AP51" s="852"/>
      <c r="AQ51" s="852"/>
      <c r="AR51" s="852"/>
      <c r="AS51" s="852"/>
      <c r="AT51" s="852"/>
      <c r="AU51" s="852"/>
      <c r="AV51" s="852"/>
      <c r="AW51" s="852"/>
      <c r="AX51" s="852"/>
      <c r="AY51" s="852"/>
      <c r="AZ51" s="854"/>
      <c r="BA51" s="854"/>
      <c r="BB51" s="854"/>
      <c r="BC51" s="854"/>
      <c r="BD51" s="854"/>
      <c r="BE51" s="848"/>
      <c r="BF51" s="848"/>
      <c r="BG51" s="848"/>
      <c r="BH51" s="848"/>
      <c r="BI51" s="849"/>
      <c r="BJ51" s="226"/>
      <c r="BK51" s="226"/>
      <c r="BL51" s="226"/>
      <c r="BM51" s="226"/>
      <c r="BN51" s="226"/>
      <c r="BO51" s="235"/>
      <c r="BP51" s="235"/>
      <c r="BQ51" s="232">
        <v>45</v>
      </c>
      <c r="BR51" s="233"/>
      <c r="BS51" s="789"/>
      <c r="BT51" s="790"/>
      <c r="BU51" s="790"/>
      <c r="BV51" s="790"/>
      <c r="BW51" s="790"/>
      <c r="BX51" s="790"/>
      <c r="BY51" s="790"/>
      <c r="BZ51" s="790"/>
      <c r="CA51" s="790"/>
      <c r="CB51" s="790"/>
      <c r="CC51" s="790"/>
      <c r="CD51" s="790"/>
      <c r="CE51" s="790"/>
      <c r="CF51" s="790"/>
      <c r="CG51" s="791"/>
      <c r="CH51" s="792"/>
      <c r="CI51" s="793"/>
      <c r="CJ51" s="793"/>
      <c r="CK51" s="793"/>
      <c r="CL51" s="794"/>
      <c r="CM51" s="792"/>
      <c r="CN51" s="793"/>
      <c r="CO51" s="793"/>
      <c r="CP51" s="793"/>
      <c r="CQ51" s="794"/>
      <c r="CR51" s="792"/>
      <c r="CS51" s="793"/>
      <c r="CT51" s="793"/>
      <c r="CU51" s="793"/>
      <c r="CV51" s="794"/>
      <c r="CW51" s="792"/>
      <c r="CX51" s="793"/>
      <c r="CY51" s="793"/>
      <c r="CZ51" s="793"/>
      <c r="DA51" s="794"/>
      <c r="DB51" s="792"/>
      <c r="DC51" s="793"/>
      <c r="DD51" s="793"/>
      <c r="DE51" s="793"/>
      <c r="DF51" s="794"/>
      <c r="DG51" s="792"/>
      <c r="DH51" s="793"/>
      <c r="DI51" s="793"/>
      <c r="DJ51" s="793"/>
      <c r="DK51" s="794"/>
      <c r="DL51" s="792"/>
      <c r="DM51" s="793"/>
      <c r="DN51" s="793"/>
      <c r="DO51" s="793"/>
      <c r="DP51" s="794"/>
      <c r="DQ51" s="792"/>
      <c r="DR51" s="793"/>
      <c r="DS51" s="793"/>
      <c r="DT51" s="793"/>
      <c r="DU51" s="794"/>
      <c r="DV51" s="789"/>
      <c r="DW51" s="790"/>
      <c r="DX51" s="790"/>
      <c r="DY51" s="790"/>
      <c r="DZ51" s="795"/>
      <c r="EA51" s="224"/>
    </row>
    <row r="52" spans="1:131" ht="26.25" customHeight="1" x14ac:dyDescent="0.2">
      <c r="A52" s="232">
        <v>25</v>
      </c>
      <c r="B52" s="796"/>
      <c r="C52" s="797"/>
      <c r="D52" s="797"/>
      <c r="E52" s="797"/>
      <c r="F52" s="797"/>
      <c r="G52" s="797"/>
      <c r="H52" s="797"/>
      <c r="I52" s="797"/>
      <c r="J52" s="797"/>
      <c r="K52" s="797"/>
      <c r="L52" s="797"/>
      <c r="M52" s="797"/>
      <c r="N52" s="797"/>
      <c r="O52" s="797"/>
      <c r="P52" s="798"/>
      <c r="Q52" s="851"/>
      <c r="R52" s="852"/>
      <c r="S52" s="852"/>
      <c r="T52" s="852"/>
      <c r="U52" s="852"/>
      <c r="V52" s="852"/>
      <c r="W52" s="852"/>
      <c r="X52" s="852"/>
      <c r="Y52" s="852"/>
      <c r="Z52" s="852"/>
      <c r="AA52" s="852"/>
      <c r="AB52" s="852"/>
      <c r="AC52" s="852"/>
      <c r="AD52" s="852"/>
      <c r="AE52" s="853"/>
      <c r="AF52" s="802"/>
      <c r="AG52" s="803"/>
      <c r="AH52" s="803"/>
      <c r="AI52" s="803"/>
      <c r="AJ52" s="804"/>
      <c r="AK52" s="855"/>
      <c r="AL52" s="852"/>
      <c r="AM52" s="852"/>
      <c r="AN52" s="852"/>
      <c r="AO52" s="852"/>
      <c r="AP52" s="852"/>
      <c r="AQ52" s="852"/>
      <c r="AR52" s="852"/>
      <c r="AS52" s="852"/>
      <c r="AT52" s="852"/>
      <c r="AU52" s="852"/>
      <c r="AV52" s="852"/>
      <c r="AW52" s="852"/>
      <c r="AX52" s="852"/>
      <c r="AY52" s="852"/>
      <c r="AZ52" s="854"/>
      <c r="BA52" s="854"/>
      <c r="BB52" s="854"/>
      <c r="BC52" s="854"/>
      <c r="BD52" s="854"/>
      <c r="BE52" s="848"/>
      <c r="BF52" s="848"/>
      <c r="BG52" s="848"/>
      <c r="BH52" s="848"/>
      <c r="BI52" s="849"/>
      <c r="BJ52" s="226"/>
      <c r="BK52" s="226"/>
      <c r="BL52" s="226"/>
      <c r="BM52" s="226"/>
      <c r="BN52" s="226"/>
      <c r="BO52" s="235"/>
      <c r="BP52" s="235"/>
      <c r="BQ52" s="232">
        <v>46</v>
      </c>
      <c r="BR52" s="233"/>
      <c r="BS52" s="789"/>
      <c r="BT52" s="790"/>
      <c r="BU52" s="790"/>
      <c r="BV52" s="790"/>
      <c r="BW52" s="790"/>
      <c r="BX52" s="790"/>
      <c r="BY52" s="790"/>
      <c r="BZ52" s="790"/>
      <c r="CA52" s="790"/>
      <c r="CB52" s="790"/>
      <c r="CC52" s="790"/>
      <c r="CD52" s="790"/>
      <c r="CE52" s="790"/>
      <c r="CF52" s="790"/>
      <c r="CG52" s="791"/>
      <c r="CH52" s="792"/>
      <c r="CI52" s="793"/>
      <c r="CJ52" s="793"/>
      <c r="CK52" s="793"/>
      <c r="CL52" s="794"/>
      <c r="CM52" s="792"/>
      <c r="CN52" s="793"/>
      <c r="CO52" s="793"/>
      <c r="CP52" s="793"/>
      <c r="CQ52" s="794"/>
      <c r="CR52" s="792"/>
      <c r="CS52" s="793"/>
      <c r="CT52" s="793"/>
      <c r="CU52" s="793"/>
      <c r="CV52" s="794"/>
      <c r="CW52" s="792"/>
      <c r="CX52" s="793"/>
      <c r="CY52" s="793"/>
      <c r="CZ52" s="793"/>
      <c r="DA52" s="794"/>
      <c r="DB52" s="792"/>
      <c r="DC52" s="793"/>
      <c r="DD52" s="793"/>
      <c r="DE52" s="793"/>
      <c r="DF52" s="794"/>
      <c r="DG52" s="792"/>
      <c r="DH52" s="793"/>
      <c r="DI52" s="793"/>
      <c r="DJ52" s="793"/>
      <c r="DK52" s="794"/>
      <c r="DL52" s="792"/>
      <c r="DM52" s="793"/>
      <c r="DN52" s="793"/>
      <c r="DO52" s="793"/>
      <c r="DP52" s="794"/>
      <c r="DQ52" s="792"/>
      <c r="DR52" s="793"/>
      <c r="DS52" s="793"/>
      <c r="DT52" s="793"/>
      <c r="DU52" s="794"/>
      <c r="DV52" s="789"/>
      <c r="DW52" s="790"/>
      <c r="DX52" s="790"/>
      <c r="DY52" s="790"/>
      <c r="DZ52" s="795"/>
      <c r="EA52" s="224"/>
    </row>
    <row r="53" spans="1:131" ht="26.25" customHeight="1" x14ac:dyDescent="0.2">
      <c r="A53" s="232">
        <v>26</v>
      </c>
      <c r="B53" s="796"/>
      <c r="C53" s="797"/>
      <c r="D53" s="797"/>
      <c r="E53" s="797"/>
      <c r="F53" s="797"/>
      <c r="G53" s="797"/>
      <c r="H53" s="797"/>
      <c r="I53" s="797"/>
      <c r="J53" s="797"/>
      <c r="K53" s="797"/>
      <c r="L53" s="797"/>
      <c r="M53" s="797"/>
      <c r="N53" s="797"/>
      <c r="O53" s="797"/>
      <c r="P53" s="798"/>
      <c r="Q53" s="851"/>
      <c r="R53" s="852"/>
      <c r="S53" s="852"/>
      <c r="T53" s="852"/>
      <c r="U53" s="852"/>
      <c r="V53" s="852"/>
      <c r="W53" s="852"/>
      <c r="X53" s="852"/>
      <c r="Y53" s="852"/>
      <c r="Z53" s="852"/>
      <c r="AA53" s="852"/>
      <c r="AB53" s="852"/>
      <c r="AC53" s="852"/>
      <c r="AD53" s="852"/>
      <c r="AE53" s="853"/>
      <c r="AF53" s="802"/>
      <c r="AG53" s="803"/>
      <c r="AH53" s="803"/>
      <c r="AI53" s="803"/>
      <c r="AJ53" s="804"/>
      <c r="AK53" s="855"/>
      <c r="AL53" s="852"/>
      <c r="AM53" s="852"/>
      <c r="AN53" s="852"/>
      <c r="AO53" s="852"/>
      <c r="AP53" s="852"/>
      <c r="AQ53" s="852"/>
      <c r="AR53" s="852"/>
      <c r="AS53" s="852"/>
      <c r="AT53" s="852"/>
      <c r="AU53" s="852"/>
      <c r="AV53" s="852"/>
      <c r="AW53" s="852"/>
      <c r="AX53" s="852"/>
      <c r="AY53" s="852"/>
      <c r="AZ53" s="854"/>
      <c r="BA53" s="854"/>
      <c r="BB53" s="854"/>
      <c r="BC53" s="854"/>
      <c r="BD53" s="854"/>
      <c r="BE53" s="848"/>
      <c r="BF53" s="848"/>
      <c r="BG53" s="848"/>
      <c r="BH53" s="848"/>
      <c r="BI53" s="849"/>
      <c r="BJ53" s="226"/>
      <c r="BK53" s="226"/>
      <c r="BL53" s="226"/>
      <c r="BM53" s="226"/>
      <c r="BN53" s="226"/>
      <c r="BO53" s="235"/>
      <c r="BP53" s="235"/>
      <c r="BQ53" s="232">
        <v>47</v>
      </c>
      <c r="BR53" s="233"/>
      <c r="BS53" s="789"/>
      <c r="BT53" s="790"/>
      <c r="BU53" s="790"/>
      <c r="BV53" s="790"/>
      <c r="BW53" s="790"/>
      <c r="BX53" s="790"/>
      <c r="BY53" s="790"/>
      <c r="BZ53" s="790"/>
      <c r="CA53" s="790"/>
      <c r="CB53" s="790"/>
      <c r="CC53" s="790"/>
      <c r="CD53" s="790"/>
      <c r="CE53" s="790"/>
      <c r="CF53" s="790"/>
      <c r="CG53" s="791"/>
      <c r="CH53" s="792"/>
      <c r="CI53" s="793"/>
      <c r="CJ53" s="793"/>
      <c r="CK53" s="793"/>
      <c r="CL53" s="794"/>
      <c r="CM53" s="792"/>
      <c r="CN53" s="793"/>
      <c r="CO53" s="793"/>
      <c r="CP53" s="793"/>
      <c r="CQ53" s="794"/>
      <c r="CR53" s="792"/>
      <c r="CS53" s="793"/>
      <c r="CT53" s="793"/>
      <c r="CU53" s="793"/>
      <c r="CV53" s="794"/>
      <c r="CW53" s="792"/>
      <c r="CX53" s="793"/>
      <c r="CY53" s="793"/>
      <c r="CZ53" s="793"/>
      <c r="DA53" s="794"/>
      <c r="DB53" s="792"/>
      <c r="DC53" s="793"/>
      <c r="DD53" s="793"/>
      <c r="DE53" s="793"/>
      <c r="DF53" s="794"/>
      <c r="DG53" s="792"/>
      <c r="DH53" s="793"/>
      <c r="DI53" s="793"/>
      <c r="DJ53" s="793"/>
      <c r="DK53" s="794"/>
      <c r="DL53" s="792"/>
      <c r="DM53" s="793"/>
      <c r="DN53" s="793"/>
      <c r="DO53" s="793"/>
      <c r="DP53" s="794"/>
      <c r="DQ53" s="792"/>
      <c r="DR53" s="793"/>
      <c r="DS53" s="793"/>
      <c r="DT53" s="793"/>
      <c r="DU53" s="794"/>
      <c r="DV53" s="789"/>
      <c r="DW53" s="790"/>
      <c r="DX53" s="790"/>
      <c r="DY53" s="790"/>
      <c r="DZ53" s="795"/>
      <c r="EA53" s="224"/>
    </row>
    <row r="54" spans="1:131" ht="26.25" customHeight="1" x14ac:dyDescent="0.2">
      <c r="A54" s="232">
        <v>27</v>
      </c>
      <c r="B54" s="796"/>
      <c r="C54" s="797"/>
      <c r="D54" s="797"/>
      <c r="E54" s="797"/>
      <c r="F54" s="797"/>
      <c r="G54" s="797"/>
      <c r="H54" s="797"/>
      <c r="I54" s="797"/>
      <c r="J54" s="797"/>
      <c r="K54" s="797"/>
      <c r="L54" s="797"/>
      <c r="M54" s="797"/>
      <c r="N54" s="797"/>
      <c r="O54" s="797"/>
      <c r="P54" s="798"/>
      <c r="Q54" s="851"/>
      <c r="R54" s="852"/>
      <c r="S54" s="852"/>
      <c r="T54" s="852"/>
      <c r="U54" s="852"/>
      <c r="V54" s="852"/>
      <c r="W54" s="852"/>
      <c r="X54" s="852"/>
      <c r="Y54" s="852"/>
      <c r="Z54" s="852"/>
      <c r="AA54" s="852"/>
      <c r="AB54" s="852"/>
      <c r="AC54" s="852"/>
      <c r="AD54" s="852"/>
      <c r="AE54" s="853"/>
      <c r="AF54" s="802"/>
      <c r="AG54" s="803"/>
      <c r="AH54" s="803"/>
      <c r="AI54" s="803"/>
      <c r="AJ54" s="804"/>
      <c r="AK54" s="855"/>
      <c r="AL54" s="852"/>
      <c r="AM54" s="852"/>
      <c r="AN54" s="852"/>
      <c r="AO54" s="852"/>
      <c r="AP54" s="852"/>
      <c r="AQ54" s="852"/>
      <c r="AR54" s="852"/>
      <c r="AS54" s="852"/>
      <c r="AT54" s="852"/>
      <c r="AU54" s="852"/>
      <c r="AV54" s="852"/>
      <c r="AW54" s="852"/>
      <c r="AX54" s="852"/>
      <c r="AY54" s="852"/>
      <c r="AZ54" s="854"/>
      <c r="BA54" s="854"/>
      <c r="BB54" s="854"/>
      <c r="BC54" s="854"/>
      <c r="BD54" s="854"/>
      <c r="BE54" s="848"/>
      <c r="BF54" s="848"/>
      <c r="BG54" s="848"/>
      <c r="BH54" s="848"/>
      <c r="BI54" s="849"/>
      <c r="BJ54" s="226"/>
      <c r="BK54" s="226"/>
      <c r="BL54" s="226"/>
      <c r="BM54" s="226"/>
      <c r="BN54" s="226"/>
      <c r="BO54" s="235"/>
      <c r="BP54" s="235"/>
      <c r="BQ54" s="232">
        <v>48</v>
      </c>
      <c r="BR54" s="233"/>
      <c r="BS54" s="789"/>
      <c r="BT54" s="790"/>
      <c r="BU54" s="790"/>
      <c r="BV54" s="790"/>
      <c r="BW54" s="790"/>
      <c r="BX54" s="790"/>
      <c r="BY54" s="790"/>
      <c r="BZ54" s="790"/>
      <c r="CA54" s="790"/>
      <c r="CB54" s="790"/>
      <c r="CC54" s="790"/>
      <c r="CD54" s="790"/>
      <c r="CE54" s="790"/>
      <c r="CF54" s="790"/>
      <c r="CG54" s="791"/>
      <c r="CH54" s="792"/>
      <c r="CI54" s="793"/>
      <c r="CJ54" s="793"/>
      <c r="CK54" s="793"/>
      <c r="CL54" s="794"/>
      <c r="CM54" s="792"/>
      <c r="CN54" s="793"/>
      <c r="CO54" s="793"/>
      <c r="CP54" s="793"/>
      <c r="CQ54" s="794"/>
      <c r="CR54" s="792"/>
      <c r="CS54" s="793"/>
      <c r="CT54" s="793"/>
      <c r="CU54" s="793"/>
      <c r="CV54" s="794"/>
      <c r="CW54" s="792"/>
      <c r="CX54" s="793"/>
      <c r="CY54" s="793"/>
      <c r="CZ54" s="793"/>
      <c r="DA54" s="794"/>
      <c r="DB54" s="792"/>
      <c r="DC54" s="793"/>
      <c r="DD54" s="793"/>
      <c r="DE54" s="793"/>
      <c r="DF54" s="794"/>
      <c r="DG54" s="792"/>
      <c r="DH54" s="793"/>
      <c r="DI54" s="793"/>
      <c r="DJ54" s="793"/>
      <c r="DK54" s="794"/>
      <c r="DL54" s="792"/>
      <c r="DM54" s="793"/>
      <c r="DN54" s="793"/>
      <c r="DO54" s="793"/>
      <c r="DP54" s="794"/>
      <c r="DQ54" s="792"/>
      <c r="DR54" s="793"/>
      <c r="DS54" s="793"/>
      <c r="DT54" s="793"/>
      <c r="DU54" s="794"/>
      <c r="DV54" s="789"/>
      <c r="DW54" s="790"/>
      <c r="DX54" s="790"/>
      <c r="DY54" s="790"/>
      <c r="DZ54" s="795"/>
      <c r="EA54" s="224"/>
    </row>
    <row r="55" spans="1:131" ht="26.25" customHeight="1" x14ac:dyDescent="0.2">
      <c r="A55" s="232">
        <v>28</v>
      </c>
      <c r="B55" s="796"/>
      <c r="C55" s="797"/>
      <c r="D55" s="797"/>
      <c r="E55" s="797"/>
      <c r="F55" s="797"/>
      <c r="G55" s="797"/>
      <c r="H55" s="797"/>
      <c r="I55" s="797"/>
      <c r="J55" s="797"/>
      <c r="K55" s="797"/>
      <c r="L55" s="797"/>
      <c r="M55" s="797"/>
      <c r="N55" s="797"/>
      <c r="O55" s="797"/>
      <c r="P55" s="798"/>
      <c r="Q55" s="851"/>
      <c r="R55" s="852"/>
      <c r="S55" s="852"/>
      <c r="T55" s="852"/>
      <c r="U55" s="852"/>
      <c r="V55" s="852"/>
      <c r="W55" s="852"/>
      <c r="X55" s="852"/>
      <c r="Y55" s="852"/>
      <c r="Z55" s="852"/>
      <c r="AA55" s="852"/>
      <c r="AB55" s="852"/>
      <c r="AC55" s="852"/>
      <c r="AD55" s="852"/>
      <c r="AE55" s="853"/>
      <c r="AF55" s="802"/>
      <c r="AG55" s="803"/>
      <c r="AH55" s="803"/>
      <c r="AI55" s="803"/>
      <c r="AJ55" s="804"/>
      <c r="AK55" s="855"/>
      <c r="AL55" s="852"/>
      <c r="AM55" s="852"/>
      <c r="AN55" s="852"/>
      <c r="AO55" s="852"/>
      <c r="AP55" s="852"/>
      <c r="AQ55" s="852"/>
      <c r="AR55" s="852"/>
      <c r="AS55" s="852"/>
      <c r="AT55" s="852"/>
      <c r="AU55" s="852"/>
      <c r="AV55" s="852"/>
      <c r="AW55" s="852"/>
      <c r="AX55" s="852"/>
      <c r="AY55" s="852"/>
      <c r="AZ55" s="854"/>
      <c r="BA55" s="854"/>
      <c r="BB55" s="854"/>
      <c r="BC55" s="854"/>
      <c r="BD55" s="854"/>
      <c r="BE55" s="848"/>
      <c r="BF55" s="848"/>
      <c r="BG55" s="848"/>
      <c r="BH55" s="848"/>
      <c r="BI55" s="849"/>
      <c r="BJ55" s="226"/>
      <c r="BK55" s="226"/>
      <c r="BL55" s="226"/>
      <c r="BM55" s="226"/>
      <c r="BN55" s="226"/>
      <c r="BO55" s="235"/>
      <c r="BP55" s="235"/>
      <c r="BQ55" s="232">
        <v>49</v>
      </c>
      <c r="BR55" s="233"/>
      <c r="BS55" s="789"/>
      <c r="BT55" s="790"/>
      <c r="BU55" s="790"/>
      <c r="BV55" s="790"/>
      <c r="BW55" s="790"/>
      <c r="BX55" s="790"/>
      <c r="BY55" s="790"/>
      <c r="BZ55" s="790"/>
      <c r="CA55" s="790"/>
      <c r="CB55" s="790"/>
      <c r="CC55" s="790"/>
      <c r="CD55" s="790"/>
      <c r="CE55" s="790"/>
      <c r="CF55" s="790"/>
      <c r="CG55" s="791"/>
      <c r="CH55" s="792"/>
      <c r="CI55" s="793"/>
      <c r="CJ55" s="793"/>
      <c r="CK55" s="793"/>
      <c r="CL55" s="794"/>
      <c r="CM55" s="792"/>
      <c r="CN55" s="793"/>
      <c r="CO55" s="793"/>
      <c r="CP55" s="793"/>
      <c r="CQ55" s="794"/>
      <c r="CR55" s="792"/>
      <c r="CS55" s="793"/>
      <c r="CT55" s="793"/>
      <c r="CU55" s="793"/>
      <c r="CV55" s="794"/>
      <c r="CW55" s="792"/>
      <c r="CX55" s="793"/>
      <c r="CY55" s="793"/>
      <c r="CZ55" s="793"/>
      <c r="DA55" s="794"/>
      <c r="DB55" s="792"/>
      <c r="DC55" s="793"/>
      <c r="DD55" s="793"/>
      <c r="DE55" s="793"/>
      <c r="DF55" s="794"/>
      <c r="DG55" s="792"/>
      <c r="DH55" s="793"/>
      <c r="DI55" s="793"/>
      <c r="DJ55" s="793"/>
      <c r="DK55" s="794"/>
      <c r="DL55" s="792"/>
      <c r="DM55" s="793"/>
      <c r="DN55" s="793"/>
      <c r="DO55" s="793"/>
      <c r="DP55" s="794"/>
      <c r="DQ55" s="792"/>
      <c r="DR55" s="793"/>
      <c r="DS55" s="793"/>
      <c r="DT55" s="793"/>
      <c r="DU55" s="794"/>
      <c r="DV55" s="789"/>
      <c r="DW55" s="790"/>
      <c r="DX55" s="790"/>
      <c r="DY55" s="790"/>
      <c r="DZ55" s="795"/>
      <c r="EA55" s="224"/>
    </row>
    <row r="56" spans="1:131" ht="26.25" customHeight="1" x14ac:dyDescent="0.2">
      <c r="A56" s="232">
        <v>29</v>
      </c>
      <c r="B56" s="796"/>
      <c r="C56" s="797"/>
      <c r="D56" s="797"/>
      <c r="E56" s="797"/>
      <c r="F56" s="797"/>
      <c r="G56" s="797"/>
      <c r="H56" s="797"/>
      <c r="I56" s="797"/>
      <c r="J56" s="797"/>
      <c r="K56" s="797"/>
      <c r="L56" s="797"/>
      <c r="M56" s="797"/>
      <c r="N56" s="797"/>
      <c r="O56" s="797"/>
      <c r="P56" s="798"/>
      <c r="Q56" s="851"/>
      <c r="R56" s="852"/>
      <c r="S56" s="852"/>
      <c r="T56" s="852"/>
      <c r="U56" s="852"/>
      <c r="V56" s="852"/>
      <c r="W56" s="852"/>
      <c r="X56" s="852"/>
      <c r="Y56" s="852"/>
      <c r="Z56" s="852"/>
      <c r="AA56" s="852"/>
      <c r="AB56" s="852"/>
      <c r="AC56" s="852"/>
      <c r="AD56" s="852"/>
      <c r="AE56" s="853"/>
      <c r="AF56" s="802"/>
      <c r="AG56" s="803"/>
      <c r="AH56" s="803"/>
      <c r="AI56" s="803"/>
      <c r="AJ56" s="804"/>
      <c r="AK56" s="855"/>
      <c r="AL56" s="852"/>
      <c r="AM56" s="852"/>
      <c r="AN56" s="852"/>
      <c r="AO56" s="852"/>
      <c r="AP56" s="852"/>
      <c r="AQ56" s="852"/>
      <c r="AR56" s="852"/>
      <c r="AS56" s="852"/>
      <c r="AT56" s="852"/>
      <c r="AU56" s="852"/>
      <c r="AV56" s="852"/>
      <c r="AW56" s="852"/>
      <c r="AX56" s="852"/>
      <c r="AY56" s="852"/>
      <c r="AZ56" s="854"/>
      <c r="BA56" s="854"/>
      <c r="BB56" s="854"/>
      <c r="BC56" s="854"/>
      <c r="BD56" s="854"/>
      <c r="BE56" s="848"/>
      <c r="BF56" s="848"/>
      <c r="BG56" s="848"/>
      <c r="BH56" s="848"/>
      <c r="BI56" s="849"/>
      <c r="BJ56" s="226"/>
      <c r="BK56" s="226"/>
      <c r="BL56" s="226"/>
      <c r="BM56" s="226"/>
      <c r="BN56" s="226"/>
      <c r="BO56" s="235"/>
      <c r="BP56" s="235"/>
      <c r="BQ56" s="232">
        <v>50</v>
      </c>
      <c r="BR56" s="233"/>
      <c r="BS56" s="789"/>
      <c r="BT56" s="790"/>
      <c r="BU56" s="790"/>
      <c r="BV56" s="790"/>
      <c r="BW56" s="790"/>
      <c r="BX56" s="790"/>
      <c r="BY56" s="790"/>
      <c r="BZ56" s="790"/>
      <c r="CA56" s="790"/>
      <c r="CB56" s="790"/>
      <c r="CC56" s="790"/>
      <c r="CD56" s="790"/>
      <c r="CE56" s="790"/>
      <c r="CF56" s="790"/>
      <c r="CG56" s="791"/>
      <c r="CH56" s="792"/>
      <c r="CI56" s="793"/>
      <c r="CJ56" s="793"/>
      <c r="CK56" s="793"/>
      <c r="CL56" s="794"/>
      <c r="CM56" s="792"/>
      <c r="CN56" s="793"/>
      <c r="CO56" s="793"/>
      <c r="CP56" s="793"/>
      <c r="CQ56" s="794"/>
      <c r="CR56" s="792"/>
      <c r="CS56" s="793"/>
      <c r="CT56" s="793"/>
      <c r="CU56" s="793"/>
      <c r="CV56" s="794"/>
      <c r="CW56" s="792"/>
      <c r="CX56" s="793"/>
      <c r="CY56" s="793"/>
      <c r="CZ56" s="793"/>
      <c r="DA56" s="794"/>
      <c r="DB56" s="792"/>
      <c r="DC56" s="793"/>
      <c r="DD56" s="793"/>
      <c r="DE56" s="793"/>
      <c r="DF56" s="794"/>
      <c r="DG56" s="792"/>
      <c r="DH56" s="793"/>
      <c r="DI56" s="793"/>
      <c r="DJ56" s="793"/>
      <c r="DK56" s="794"/>
      <c r="DL56" s="792"/>
      <c r="DM56" s="793"/>
      <c r="DN56" s="793"/>
      <c r="DO56" s="793"/>
      <c r="DP56" s="794"/>
      <c r="DQ56" s="792"/>
      <c r="DR56" s="793"/>
      <c r="DS56" s="793"/>
      <c r="DT56" s="793"/>
      <c r="DU56" s="794"/>
      <c r="DV56" s="789"/>
      <c r="DW56" s="790"/>
      <c r="DX56" s="790"/>
      <c r="DY56" s="790"/>
      <c r="DZ56" s="795"/>
      <c r="EA56" s="224"/>
    </row>
    <row r="57" spans="1:131" ht="26.25" customHeight="1" x14ac:dyDescent="0.2">
      <c r="A57" s="232">
        <v>30</v>
      </c>
      <c r="B57" s="796"/>
      <c r="C57" s="797"/>
      <c r="D57" s="797"/>
      <c r="E57" s="797"/>
      <c r="F57" s="797"/>
      <c r="G57" s="797"/>
      <c r="H57" s="797"/>
      <c r="I57" s="797"/>
      <c r="J57" s="797"/>
      <c r="K57" s="797"/>
      <c r="L57" s="797"/>
      <c r="M57" s="797"/>
      <c r="N57" s="797"/>
      <c r="O57" s="797"/>
      <c r="P57" s="798"/>
      <c r="Q57" s="851"/>
      <c r="R57" s="852"/>
      <c r="S57" s="852"/>
      <c r="T57" s="852"/>
      <c r="U57" s="852"/>
      <c r="V57" s="852"/>
      <c r="W57" s="852"/>
      <c r="X57" s="852"/>
      <c r="Y57" s="852"/>
      <c r="Z57" s="852"/>
      <c r="AA57" s="852"/>
      <c r="AB57" s="852"/>
      <c r="AC57" s="852"/>
      <c r="AD57" s="852"/>
      <c r="AE57" s="853"/>
      <c r="AF57" s="802"/>
      <c r="AG57" s="803"/>
      <c r="AH57" s="803"/>
      <c r="AI57" s="803"/>
      <c r="AJ57" s="804"/>
      <c r="AK57" s="855"/>
      <c r="AL57" s="852"/>
      <c r="AM57" s="852"/>
      <c r="AN57" s="852"/>
      <c r="AO57" s="852"/>
      <c r="AP57" s="852"/>
      <c r="AQ57" s="852"/>
      <c r="AR57" s="852"/>
      <c r="AS57" s="852"/>
      <c r="AT57" s="852"/>
      <c r="AU57" s="852"/>
      <c r="AV57" s="852"/>
      <c r="AW57" s="852"/>
      <c r="AX57" s="852"/>
      <c r="AY57" s="852"/>
      <c r="AZ57" s="854"/>
      <c r="BA57" s="854"/>
      <c r="BB57" s="854"/>
      <c r="BC57" s="854"/>
      <c r="BD57" s="854"/>
      <c r="BE57" s="848"/>
      <c r="BF57" s="848"/>
      <c r="BG57" s="848"/>
      <c r="BH57" s="848"/>
      <c r="BI57" s="849"/>
      <c r="BJ57" s="226"/>
      <c r="BK57" s="226"/>
      <c r="BL57" s="226"/>
      <c r="BM57" s="226"/>
      <c r="BN57" s="226"/>
      <c r="BO57" s="235"/>
      <c r="BP57" s="235"/>
      <c r="BQ57" s="232">
        <v>51</v>
      </c>
      <c r="BR57" s="233"/>
      <c r="BS57" s="789"/>
      <c r="BT57" s="790"/>
      <c r="BU57" s="790"/>
      <c r="BV57" s="790"/>
      <c r="BW57" s="790"/>
      <c r="BX57" s="790"/>
      <c r="BY57" s="790"/>
      <c r="BZ57" s="790"/>
      <c r="CA57" s="790"/>
      <c r="CB57" s="790"/>
      <c r="CC57" s="790"/>
      <c r="CD57" s="790"/>
      <c r="CE57" s="790"/>
      <c r="CF57" s="790"/>
      <c r="CG57" s="791"/>
      <c r="CH57" s="792"/>
      <c r="CI57" s="793"/>
      <c r="CJ57" s="793"/>
      <c r="CK57" s="793"/>
      <c r="CL57" s="794"/>
      <c r="CM57" s="792"/>
      <c r="CN57" s="793"/>
      <c r="CO57" s="793"/>
      <c r="CP57" s="793"/>
      <c r="CQ57" s="794"/>
      <c r="CR57" s="792"/>
      <c r="CS57" s="793"/>
      <c r="CT57" s="793"/>
      <c r="CU57" s="793"/>
      <c r="CV57" s="794"/>
      <c r="CW57" s="792"/>
      <c r="CX57" s="793"/>
      <c r="CY57" s="793"/>
      <c r="CZ57" s="793"/>
      <c r="DA57" s="794"/>
      <c r="DB57" s="792"/>
      <c r="DC57" s="793"/>
      <c r="DD57" s="793"/>
      <c r="DE57" s="793"/>
      <c r="DF57" s="794"/>
      <c r="DG57" s="792"/>
      <c r="DH57" s="793"/>
      <c r="DI57" s="793"/>
      <c r="DJ57" s="793"/>
      <c r="DK57" s="794"/>
      <c r="DL57" s="792"/>
      <c r="DM57" s="793"/>
      <c r="DN57" s="793"/>
      <c r="DO57" s="793"/>
      <c r="DP57" s="794"/>
      <c r="DQ57" s="792"/>
      <c r="DR57" s="793"/>
      <c r="DS57" s="793"/>
      <c r="DT57" s="793"/>
      <c r="DU57" s="794"/>
      <c r="DV57" s="789"/>
      <c r="DW57" s="790"/>
      <c r="DX57" s="790"/>
      <c r="DY57" s="790"/>
      <c r="DZ57" s="795"/>
      <c r="EA57" s="224"/>
    </row>
    <row r="58" spans="1:131" ht="26.25" customHeight="1" x14ac:dyDescent="0.2">
      <c r="A58" s="232">
        <v>31</v>
      </c>
      <c r="B58" s="796"/>
      <c r="C58" s="797"/>
      <c r="D58" s="797"/>
      <c r="E58" s="797"/>
      <c r="F58" s="797"/>
      <c r="G58" s="797"/>
      <c r="H58" s="797"/>
      <c r="I58" s="797"/>
      <c r="J58" s="797"/>
      <c r="K58" s="797"/>
      <c r="L58" s="797"/>
      <c r="M58" s="797"/>
      <c r="N58" s="797"/>
      <c r="O58" s="797"/>
      <c r="P58" s="798"/>
      <c r="Q58" s="851"/>
      <c r="R58" s="852"/>
      <c r="S58" s="852"/>
      <c r="T58" s="852"/>
      <c r="U58" s="852"/>
      <c r="V58" s="852"/>
      <c r="W58" s="852"/>
      <c r="X58" s="852"/>
      <c r="Y58" s="852"/>
      <c r="Z58" s="852"/>
      <c r="AA58" s="852"/>
      <c r="AB58" s="852"/>
      <c r="AC58" s="852"/>
      <c r="AD58" s="852"/>
      <c r="AE58" s="853"/>
      <c r="AF58" s="802"/>
      <c r="AG58" s="803"/>
      <c r="AH58" s="803"/>
      <c r="AI58" s="803"/>
      <c r="AJ58" s="804"/>
      <c r="AK58" s="855"/>
      <c r="AL58" s="852"/>
      <c r="AM58" s="852"/>
      <c r="AN58" s="852"/>
      <c r="AO58" s="852"/>
      <c r="AP58" s="852"/>
      <c r="AQ58" s="852"/>
      <c r="AR58" s="852"/>
      <c r="AS58" s="852"/>
      <c r="AT58" s="852"/>
      <c r="AU58" s="852"/>
      <c r="AV58" s="852"/>
      <c r="AW58" s="852"/>
      <c r="AX58" s="852"/>
      <c r="AY58" s="852"/>
      <c r="AZ58" s="854"/>
      <c r="BA58" s="854"/>
      <c r="BB58" s="854"/>
      <c r="BC58" s="854"/>
      <c r="BD58" s="854"/>
      <c r="BE58" s="848"/>
      <c r="BF58" s="848"/>
      <c r="BG58" s="848"/>
      <c r="BH58" s="848"/>
      <c r="BI58" s="849"/>
      <c r="BJ58" s="226"/>
      <c r="BK58" s="226"/>
      <c r="BL58" s="226"/>
      <c r="BM58" s="226"/>
      <c r="BN58" s="226"/>
      <c r="BO58" s="235"/>
      <c r="BP58" s="235"/>
      <c r="BQ58" s="232">
        <v>52</v>
      </c>
      <c r="BR58" s="233"/>
      <c r="BS58" s="789"/>
      <c r="BT58" s="790"/>
      <c r="BU58" s="790"/>
      <c r="BV58" s="790"/>
      <c r="BW58" s="790"/>
      <c r="BX58" s="790"/>
      <c r="BY58" s="790"/>
      <c r="BZ58" s="790"/>
      <c r="CA58" s="790"/>
      <c r="CB58" s="790"/>
      <c r="CC58" s="790"/>
      <c r="CD58" s="790"/>
      <c r="CE58" s="790"/>
      <c r="CF58" s="790"/>
      <c r="CG58" s="791"/>
      <c r="CH58" s="792"/>
      <c r="CI58" s="793"/>
      <c r="CJ58" s="793"/>
      <c r="CK58" s="793"/>
      <c r="CL58" s="794"/>
      <c r="CM58" s="792"/>
      <c r="CN58" s="793"/>
      <c r="CO58" s="793"/>
      <c r="CP58" s="793"/>
      <c r="CQ58" s="794"/>
      <c r="CR58" s="792"/>
      <c r="CS58" s="793"/>
      <c r="CT58" s="793"/>
      <c r="CU58" s="793"/>
      <c r="CV58" s="794"/>
      <c r="CW58" s="792"/>
      <c r="CX58" s="793"/>
      <c r="CY58" s="793"/>
      <c r="CZ58" s="793"/>
      <c r="DA58" s="794"/>
      <c r="DB58" s="792"/>
      <c r="DC58" s="793"/>
      <c r="DD58" s="793"/>
      <c r="DE58" s="793"/>
      <c r="DF58" s="794"/>
      <c r="DG58" s="792"/>
      <c r="DH58" s="793"/>
      <c r="DI58" s="793"/>
      <c r="DJ58" s="793"/>
      <c r="DK58" s="794"/>
      <c r="DL58" s="792"/>
      <c r="DM58" s="793"/>
      <c r="DN58" s="793"/>
      <c r="DO58" s="793"/>
      <c r="DP58" s="794"/>
      <c r="DQ58" s="792"/>
      <c r="DR58" s="793"/>
      <c r="DS58" s="793"/>
      <c r="DT58" s="793"/>
      <c r="DU58" s="794"/>
      <c r="DV58" s="789"/>
      <c r="DW58" s="790"/>
      <c r="DX58" s="790"/>
      <c r="DY58" s="790"/>
      <c r="DZ58" s="795"/>
      <c r="EA58" s="224"/>
    </row>
    <row r="59" spans="1:131" ht="26.25" customHeight="1" x14ac:dyDescent="0.2">
      <c r="A59" s="232">
        <v>32</v>
      </c>
      <c r="B59" s="796"/>
      <c r="C59" s="797"/>
      <c r="D59" s="797"/>
      <c r="E59" s="797"/>
      <c r="F59" s="797"/>
      <c r="G59" s="797"/>
      <c r="H59" s="797"/>
      <c r="I59" s="797"/>
      <c r="J59" s="797"/>
      <c r="K59" s="797"/>
      <c r="L59" s="797"/>
      <c r="M59" s="797"/>
      <c r="N59" s="797"/>
      <c r="O59" s="797"/>
      <c r="P59" s="798"/>
      <c r="Q59" s="851"/>
      <c r="R59" s="852"/>
      <c r="S59" s="852"/>
      <c r="T59" s="852"/>
      <c r="U59" s="852"/>
      <c r="V59" s="852"/>
      <c r="W59" s="852"/>
      <c r="X59" s="852"/>
      <c r="Y59" s="852"/>
      <c r="Z59" s="852"/>
      <c r="AA59" s="852"/>
      <c r="AB59" s="852"/>
      <c r="AC59" s="852"/>
      <c r="AD59" s="852"/>
      <c r="AE59" s="853"/>
      <c r="AF59" s="802"/>
      <c r="AG59" s="803"/>
      <c r="AH59" s="803"/>
      <c r="AI59" s="803"/>
      <c r="AJ59" s="804"/>
      <c r="AK59" s="855"/>
      <c r="AL59" s="852"/>
      <c r="AM59" s="852"/>
      <c r="AN59" s="852"/>
      <c r="AO59" s="852"/>
      <c r="AP59" s="852"/>
      <c r="AQ59" s="852"/>
      <c r="AR59" s="852"/>
      <c r="AS59" s="852"/>
      <c r="AT59" s="852"/>
      <c r="AU59" s="852"/>
      <c r="AV59" s="852"/>
      <c r="AW59" s="852"/>
      <c r="AX59" s="852"/>
      <c r="AY59" s="852"/>
      <c r="AZ59" s="854"/>
      <c r="BA59" s="854"/>
      <c r="BB59" s="854"/>
      <c r="BC59" s="854"/>
      <c r="BD59" s="854"/>
      <c r="BE59" s="848"/>
      <c r="BF59" s="848"/>
      <c r="BG59" s="848"/>
      <c r="BH59" s="848"/>
      <c r="BI59" s="849"/>
      <c r="BJ59" s="226"/>
      <c r="BK59" s="226"/>
      <c r="BL59" s="226"/>
      <c r="BM59" s="226"/>
      <c r="BN59" s="226"/>
      <c r="BO59" s="235"/>
      <c r="BP59" s="235"/>
      <c r="BQ59" s="232">
        <v>53</v>
      </c>
      <c r="BR59" s="233"/>
      <c r="BS59" s="789"/>
      <c r="BT59" s="790"/>
      <c r="BU59" s="790"/>
      <c r="BV59" s="790"/>
      <c r="BW59" s="790"/>
      <c r="BX59" s="790"/>
      <c r="BY59" s="790"/>
      <c r="BZ59" s="790"/>
      <c r="CA59" s="790"/>
      <c r="CB59" s="790"/>
      <c r="CC59" s="790"/>
      <c r="CD59" s="790"/>
      <c r="CE59" s="790"/>
      <c r="CF59" s="790"/>
      <c r="CG59" s="791"/>
      <c r="CH59" s="792"/>
      <c r="CI59" s="793"/>
      <c r="CJ59" s="793"/>
      <c r="CK59" s="793"/>
      <c r="CL59" s="794"/>
      <c r="CM59" s="792"/>
      <c r="CN59" s="793"/>
      <c r="CO59" s="793"/>
      <c r="CP59" s="793"/>
      <c r="CQ59" s="794"/>
      <c r="CR59" s="792"/>
      <c r="CS59" s="793"/>
      <c r="CT59" s="793"/>
      <c r="CU59" s="793"/>
      <c r="CV59" s="794"/>
      <c r="CW59" s="792"/>
      <c r="CX59" s="793"/>
      <c r="CY59" s="793"/>
      <c r="CZ59" s="793"/>
      <c r="DA59" s="794"/>
      <c r="DB59" s="792"/>
      <c r="DC59" s="793"/>
      <c r="DD59" s="793"/>
      <c r="DE59" s="793"/>
      <c r="DF59" s="794"/>
      <c r="DG59" s="792"/>
      <c r="DH59" s="793"/>
      <c r="DI59" s="793"/>
      <c r="DJ59" s="793"/>
      <c r="DK59" s="794"/>
      <c r="DL59" s="792"/>
      <c r="DM59" s="793"/>
      <c r="DN59" s="793"/>
      <c r="DO59" s="793"/>
      <c r="DP59" s="794"/>
      <c r="DQ59" s="792"/>
      <c r="DR59" s="793"/>
      <c r="DS59" s="793"/>
      <c r="DT59" s="793"/>
      <c r="DU59" s="794"/>
      <c r="DV59" s="789"/>
      <c r="DW59" s="790"/>
      <c r="DX59" s="790"/>
      <c r="DY59" s="790"/>
      <c r="DZ59" s="795"/>
      <c r="EA59" s="224"/>
    </row>
    <row r="60" spans="1:131" ht="26.25" customHeight="1" x14ac:dyDescent="0.2">
      <c r="A60" s="232">
        <v>33</v>
      </c>
      <c r="B60" s="796"/>
      <c r="C60" s="797"/>
      <c r="D60" s="797"/>
      <c r="E60" s="797"/>
      <c r="F60" s="797"/>
      <c r="G60" s="797"/>
      <c r="H60" s="797"/>
      <c r="I60" s="797"/>
      <c r="J60" s="797"/>
      <c r="K60" s="797"/>
      <c r="L60" s="797"/>
      <c r="M60" s="797"/>
      <c r="N60" s="797"/>
      <c r="O60" s="797"/>
      <c r="P60" s="798"/>
      <c r="Q60" s="851"/>
      <c r="R60" s="852"/>
      <c r="S60" s="852"/>
      <c r="T60" s="852"/>
      <c r="U60" s="852"/>
      <c r="V60" s="852"/>
      <c r="W60" s="852"/>
      <c r="X60" s="852"/>
      <c r="Y60" s="852"/>
      <c r="Z60" s="852"/>
      <c r="AA60" s="852"/>
      <c r="AB60" s="852"/>
      <c r="AC60" s="852"/>
      <c r="AD60" s="852"/>
      <c r="AE60" s="853"/>
      <c r="AF60" s="802"/>
      <c r="AG60" s="803"/>
      <c r="AH60" s="803"/>
      <c r="AI60" s="803"/>
      <c r="AJ60" s="804"/>
      <c r="AK60" s="855"/>
      <c r="AL60" s="852"/>
      <c r="AM60" s="852"/>
      <c r="AN60" s="852"/>
      <c r="AO60" s="852"/>
      <c r="AP60" s="852"/>
      <c r="AQ60" s="852"/>
      <c r="AR60" s="852"/>
      <c r="AS60" s="852"/>
      <c r="AT60" s="852"/>
      <c r="AU60" s="852"/>
      <c r="AV60" s="852"/>
      <c r="AW60" s="852"/>
      <c r="AX60" s="852"/>
      <c r="AY60" s="852"/>
      <c r="AZ60" s="854"/>
      <c r="BA60" s="854"/>
      <c r="BB60" s="854"/>
      <c r="BC60" s="854"/>
      <c r="BD60" s="854"/>
      <c r="BE60" s="848"/>
      <c r="BF60" s="848"/>
      <c r="BG60" s="848"/>
      <c r="BH60" s="848"/>
      <c r="BI60" s="849"/>
      <c r="BJ60" s="226"/>
      <c r="BK60" s="226"/>
      <c r="BL60" s="226"/>
      <c r="BM60" s="226"/>
      <c r="BN60" s="226"/>
      <c r="BO60" s="235"/>
      <c r="BP60" s="235"/>
      <c r="BQ60" s="232">
        <v>54</v>
      </c>
      <c r="BR60" s="233"/>
      <c r="BS60" s="789"/>
      <c r="BT60" s="790"/>
      <c r="BU60" s="790"/>
      <c r="BV60" s="790"/>
      <c r="BW60" s="790"/>
      <c r="BX60" s="790"/>
      <c r="BY60" s="790"/>
      <c r="BZ60" s="790"/>
      <c r="CA60" s="790"/>
      <c r="CB60" s="790"/>
      <c r="CC60" s="790"/>
      <c r="CD60" s="790"/>
      <c r="CE60" s="790"/>
      <c r="CF60" s="790"/>
      <c r="CG60" s="791"/>
      <c r="CH60" s="792"/>
      <c r="CI60" s="793"/>
      <c r="CJ60" s="793"/>
      <c r="CK60" s="793"/>
      <c r="CL60" s="794"/>
      <c r="CM60" s="792"/>
      <c r="CN60" s="793"/>
      <c r="CO60" s="793"/>
      <c r="CP60" s="793"/>
      <c r="CQ60" s="794"/>
      <c r="CR60" s="792"/>
      <c r="CS60" s="793"/>
      <c r="CT60" s="793"/>
      <c r="CU60" s="793"/>
      <c r="CV60" s="794"/>
      <c r="CW60" s="792"/>
      <c r="CX60" s="793"/>
      <c r="CY60" s="793"/>
      <c r="CZ60" s="793"/>
      <c r="DA60" s="794"/>
      <c r="DB60" s="792"/>
      <c r="DC60" s="793"/>
      <c r="DD60" s="793"/>
      <c r="DE60" s="793"/>
      <c r="DF60" s="794"/>
      <c r="DG60" s="792"/>
      <c r="DH60" s="793"/>
      <c r="DI60" s="793"/>
      <c r="DJ60" s="793"/>
      <c r="DK60" s="794"/>
      <c r="DL60" s="792"/>
      <c r="DM60" s="793"/>
      <c r="DN60" s="793"/>
      <c r="DO60" s="793"/>
      <c r="DP60" s="794"/>
      <c r="DQ60" s="792"/>
      <c r="DR60" s="793"/>
      <c r="DS60" s="793"/>
      <c r="DT60" s="793"/>
      <c r="DU60" s="794"/>
      <c r="DV60" s="789"/>
      <c r="DW60" s="790"/>
      <c r="DX60" s="790"/>
      <c r="DY60" s="790"/>
      <c r="DZ60" s="795"/>
      <c r="EA60" s="224"/>
    </row>
    <row r="61" spans="1:131" ht="26.25" customHeight="1" thickBot="1" x14ac:dyDescent="0.25">
      <c r="A61" s="232">
        <v>34</v>
      </c>
      <c r="B61" s="796"/>
      <c r="C61" s="797"/>
      <c r="D61" s="797"/>
      <c r="E61" s="797"/>
      <c r="F61" s="797"/>
      <c r="G61" s="797"/>
      <c r="H61" s="797"/>
      <c r="I61" s="797"/>
      <c r="J61" s="797"/>
      <c r="K61" s="797"/>
      <c r="L61" s="797"/>
      <c r="M61" s="797"/>
      <c r="N61" s="797"/>
      <c r="O61" s="797"/>
      <c r="P61" s="798"/>
      <c r="Q61" s="851"/>
      <c r="R61" s="852"/>
      <c r="S61" s="852"/>
      <c r="T61" s="852"/>
      <c r="U61" s="852"/>
      <c r="V61" s="852"/>
      <c r="W61" s="852"/>
      <c r="X61" s="852"/>
      <c r="Y61" s="852"/>
      <c r="Z61" s="852"/>
      <c r="AA61" s="852"/>
      <c r="AB61" s="852"/>
      <c r="AC61" s="852"/>
      <c r="AD61" s="852"/>
      <c r="AE61" s="853"/>
      <c r="AF61" s="802"/>
      <c r="AG61" s="803"/>
      <c r="AH61" s="803"/>
      <c r="AI61" s="803"/>
      <c r="AJ61" s="804"/>
      <c r="AK61" s="855"/>
      <c r="AL61" s="852"/>
      <c r="AM61" s="852"/>
      <c r="AN61" s="852"/>
      <c r="AO61" s="852"/>
      <c r="AP61" s="852"/>
      <c r="AQ61" s="852"/>
      <c r="AR61" s="852"/>
      <c r="AS61" s="852"/>
      <c r="AT61" s="852"/>
      <c r="AU61" s="852"/>
      <c r="AV61" s="852"/>
      <c r="AW61" s="852"/>
      <c r="AX61" s="852"/>
      <c r="AY61" s="852"/>
      <c r="AZ61" s="854"/>
      <c r="BA61" s="854"/>
      <c r="BB61" s="854"/>
      <c r="BC61" s="854"/>
      <c r="BD61" s="854"/>
      <c r="BE61" s="848"/>
      <c r="BF61" s="848"/>
      <c r="BG61" s="848"/>
      <c r="BH61" s="848"/>
      <c r="BI61" s="849"/>
      <c r="BJ61" s="226"/>
      <c r="BK61" s="226"/>
      <c r="BL61" s="226"/>
      <c r="BM61" s="226"/>
      <c r="BN61" s="226"/>
      <c r="BO61" s="235"/>
      <c r="BP61" s="235"/>
      <c r="BQ61" s="232">
        <v>55</v>
      </c>
      <c r="BR61" s="233"/>
      <c r="BS61" s="789"/>
      <c r="BT61" s="790"/>
      <c r="BU61" s="790"/>
      <c r="BV61" s="790"/>
      <c r="BW61" s="790"/>
      <c r="BX61" s="790"/>
      <c r="BY61" s="790"/>
      <c r="BZ61" s="790"/>
      <c r="CA61" s="790"/>
      <c r="CB61" s="790"/>
      <c r="CC61" s="790"/>
      <c r="CD61" s="790"/>
      <c r="CE61" s="790"/>
      <c r="CF61" s="790"/>
      <c r="CG61" s="791"/>
      <c r="CH61" s="792"/>
      <c r="CI61" s="793"/>
      <c r="CJ61" s="793"/>
      <c r="CK61" s="793"/>
      <c r="CL61" s="794"/>
      <c r="CM61" s="792"/>
      <c r="CN61" s="793"/>
      <c r="CO61" s="793"/>
      <c r="CP61" s="793"/>
      <c r="CQ61" s="794"/>
      <c r="CR61" s="792"/>
      <c r="CS61" s="793"/>
      <c r="CT61" s="793"/>
      <c r="CU61" s="793"/>
      <c r="CV61" s="794"/>
      <c r="CW61" s="792"/>
      <c r="CX61" s="793"/>
      <c r="CY61" s="793"/>
      <c r="CZ61" s="793"/>
      <c r="DA61" s="794"/>
      <c r="DB61" s="792"/>
      <c r="DC61" s="793"/>
      <c r="DD61" s="793"/>
      <c r="DE61" s="793"/>
      <c r="DF61" s="794"/>
      <c r="DG61" s="792"/>
      <c r="DH61" s="793"/>
      <c r="DI61" s="793"/>
      <c r="DJ61" s="793"/>
      <c r="DK61" s="794"/>
      <c r="DL61" s="792"/>
      <c r="DM61" s="793"/>
      <c r="DN61" s="793"/>
      <c r="DO61" s="793"/>
      <c r="DP61" s="794"/>
      <c r="DQ61" s="792"/>
      <c r="DR61" s="793"/>
      <c r="DS61" s="793"/>
      <c r="DT61" s="793"/>
      <c r="DU61" s="794"/>
      <c r="DV61" s="789"/>
      <c r="DW61" s="790"/>
      <c r="DX61" s="790"/>
      <c r="DY61" s="790"/>
      <c r="DZ61" s="795"/>
      <c r="EA61" s="224"/>
    </row>
    <row r="62" spans="1:131" ht="26.25" customHeight="1" x14ac:dyDescent="0.2">
      <c r="A62" s="232">
        <v>35</v>
      </c>
      <c r="B62" s="796"/>
      <c r="C62" s="797"/>
      <c r="D62" s="797"/>
      <c r="E62" s="797"/>
      <c r="F62" s="797"/>
      <c r="G62" s="797"/>
      <c r="H62" s="797"/>
      <c r="I62" s="797"/>
      <c r="J62" s="797"/>
      <c r="K62" s="797"/>
      <c r="L62" s="797"/>
      <c r="M62" s="797"/>
      <c r="N62" s="797"/>
      <c r="O62" s="797"/>
      <c r="P62" s="798"/>
      <c r="Q62" s="851"/>
      <c r="R62" s="852"/>
      <c r="S62" s="852"/>
      <c r="T62" s="852"/>
      <c r="U62" s="852"/>
      <c r="V62" s="852"/>
      <c r="W62" s="852"/>
      <c r="X62" s="852"/>
      <c r="Y62" s="852"/>
      <c r="Z62" s="852"/>
      <c r="AA62" s="852"/>
      <c r="AB62" s="852"/>
      <c r="AC62" s="852"/>
      <c r="AD62" s="852"/>
      <c r="AE62" s="853"/>
      <c r="AF62" s="802"/>
      <c r="AG62" s="803"/>
      <c r="AH62" s="803"/>
      <c r="AI62" s="803"/>
      <c r="AJ62" s="804"/>
      <c r="AK62" s="855"/>
      <c r="AL62" s="852"/>
      <c r="AM62" s="852"/>
      <c r="AN62" s="852"/>
      <c r="AO62" s="852"/>
      <c r="AP62" s="852"/>
      <c r="AQ62" s="852"/>
      <c r="AR62" s="852"/>
      <c r="AS62" s="852"/>
      <c r="AT62" s="852"/>
      <c r="AU62" s="852"/>
      <c r="AV62" s="852"/>
      <c r="AW62" s="852"/>
      <c r="AX62" s="852"/>
      <c r="AY62" s="852"/>
      <c r="AZ62" s="854"/>
      <c r="BA62" s="854"/>
      <c r="BB62" s="854"/>
      <c r="BC62" s="854"/>
      <c r="BD62" s="854"/>
      <c r="BE62" s="848"/>
      <c r="BF62" s="848"/>
      <c r="BG62" s="848"/>
      <c r="BH62" s="848"/>
      <c r="BI62" s="849"/>
      <c r="BJ62" s="863" t="s">
        <v>396</v>
      </c>
      <c r="BK62" s="822"/>
      <c r="BL62" s="822"/>
      <c r="BM62" s="822"/>
      <c r="BN62" s="823"/>
      <c r="BO62" s="235"/>
      <c r="BP62" s="235"/>
      <c r="BQ62" s="232">
        <v>56</v>
      </c>
      <c r="BR62" s="233"/>
      <c r="BS62" s="789"/>
      <c r="BT62" s="790"/>
      <c r="BU62" s="790"/>
      <c r="BV62" s="790"/>
      <c r="BW62" s="790"/>
      <c r="BX62" s="790"/>
      <c r="BY62" s="790"/>
      <c r="BZ62" s="790"/>
      <c r="CA62" s="790"/>
      <c r="CB62" s="790"/>
      <c r="CC62" s="790"/>
      <c r="CD62" s="790"/>
      <c r="CE62" s="790"/>
      <c r="CF62" s="790"/>
      <c r="CG62" s="791"/>
      <c r="CH62" s="792"/>
      <c r="CI62" s="793"/>
      <c r="CJ62" s="793"/>
      <c r="CK62" s="793"/>
      <c r="CL62" s="794"/>
      <c r="CM62" s="792"/>
      <c r="CN62" s="793"/>
      <c r="CO62" s="793"/>
      <c r="CP62" s="793"/>
      <c r="CQ62" s="794"/>
      <c r="CR62" s="792"/>
      <c r="CS62" s="793"/>
      <c r="CT62" s="793"/>
      <c r="CU62" s="793"/>
      <c r="CV62" s="794"/>
      <c r="CW62" s="792"/>
      <c r="CX62" s="793"/>
      <c r="CY62" s="793"/>
      <c r="CZ62" s="793"/>
      <c r="DA62" s="794"/>
      <c r="DB62" s="792"/>
      <c r="DC62" s="793"/>
      <c r="DD62" s="793"/>
      <c r="DE62" s="793"/>
      <c r="DF62" s="794"/>
      <c r="DG62" s="792"/>
      <c r="DH62" s="793"/>
      <c r="DI62" s="793"/>
      <c r="DJ62" s="793"/>
      <c r="DK62" s="794"/>
      <c r="DL62" s="792"/>
      <c r="DM62" s="793"/>
      <c r="DN62" s="793"/>
      <c r="DO62" s="793"/>
      <c r="DP62" s="794"/>
      <c r="DQ62" s="792"/>
      <c r="DR62" s="793"/>
      <c r="DS62" s="793"/>
      <c r="DT62" s="793"/>
      <c r="DU62" s="794"/>
      <c r="DV62" s="789"/>
      <c r="DW62" s="790"/>
      <c r="DX62" s="790"/>
      <c r="DY62" s="790"/>
      <c r="DZ62" s="795"/>
      <c r="EA62" s="224"/>
    </row>
    <row r="63" spans="1:131" ht="26.25" customHeight="1" thickBot="1" x14ac:dyDescent="0.25">
      <c r="A63" s="234" t="s">
        <v>378</v>
      </c>
      <c r="B63" s="805" t="s">
        <v>397</v>
      </c>
      <c r="C63" s="806"/>
      <c r="D63" s="806"/>
      <c r="E63" s="806"/>
      <c r="F63" s="806"/>
      <c r="G63" s="806"/>
      <c r="H63" s="806"/>
      <c r="I63" s="806"/>
      <c r="J63" s="806"/>
      <c r="K63" s="806"/>
      <c r="L63" s="806"/>
      <c r="M63" s="806"/>
      <c r="N63" s="806"/>
      <c r="O63" s="806"/>
      <c r="P63" s="807"/>
      <c r="Q63" s="856"/>
      <c r="R63" s="857"/>
      <c r="S63" s="857"/>
      <c r="T63" s="857"/>
      <c r="U63" s="857"/>
      <c r="V63" s="857"/>
      <c r="W63" s="857"/>
      <c r="X63" s="857"/>
      <c r="Y63" s="857"/>
      <c r="Z63" s="857"/>
      <c r="AA63" s="857"/>
      <c r="AB63" s="857"/>
      <c r="AC63" s="857"/>
      <c r="AD63" s="857"/>
      <c r="AE63" s="858"/>
      <c r="AF63" s="859">
        <v>1087</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122</v>
      </c>
      <c r="BK63" s="868"/>
      <c r="BL63" s="868"/>
      <c r="BM63" s="868"/>
      <c r="BN63" s="869"/>
      <c r="BO63" s="235"/>
      <c r="BP63" s="235"/>
      <c r="BQ63" s="232">
        <v>57</v>
      </c>
      <c r="BR63" s="233"/>
      <c r="BS63" s="789"/>
      <c r="BT63" s="790"/>
      <c r="BU63" s="790"/>
      <c r="BV63" s="790"/>
      <c r="BW63" s="790"/>
      <c r="BX63" s="790"/>
      <c r="BY63" s="790"/>
      <c r="BZ63" s="790"/>
      <c r="CA63" s="790"/>
      <c r="CB63" s="790"/>
      <c r="CC63" s="790"/>
      <c r="CD63" s="790"/>
      <c r="CE63" s="790"/>
      <c r="CF63" s="790"/>
      <c r="CG63" s="791"/>
      <c r="CH63" s="792"/>
      <c r="CI63" s="793"/>
      <c r="CJ63" s="793"/>
      <c r="CK63" s="793"/>
      <c r="CL63" s="794"/>
      <c r="CM63" s="792"/>
      <c r="CN63" s="793"/>
      <c r="CO63" s="793"/>
      <c r="CP63" s="793"/>
      <c r="CQ63" s="794"/>
      <c r="CR63" s="792"/>
      <c r="CS63" s="793"/>
      <c r="CT63" s="793"/>
      <c r="CU63" s="793"/>
      <c r="CV63" s="794"/>
      <c r="CW63" s="792"/>
      <c r="CX63" s="793"/>
      <c r="CY63" s="793"/>
      <c r="CZ63" s="793"/>
      <c r="DA63" s="794"/>
      <c r="DB63" s="792"/>
      <c r="DC63" s="793"/>
      <c r="DD63" s="793"/>
      <c r="DE63" s="793"/>
      <c r="DF63" s="794"/>
      <c r="DG63" s="792"/>
      <c r="DH63" s="793"/>
      <c r="DI63" s="793"/>
      <c r="DJ63" s="793"/>
      <c r="DK63" s="794"/>
      <c r="DL63" s="792"/>
      <c r="DM63" s="793"/>
      <c r="DN63" s="793"/>
      <c r="DO63" s="793"/>
      <c r="DP63" s="794"/>
      <c r="DQ63" s="792"/>
      <c r="DR63" s="793"/>
      <c r="DS63" s="793"/>
      <c r="DT63" s="793"/>
      <c r="DU63" s="794"/>
      <c r="DV63" s="789"/>
      <c r="DW63" s="790"/>
      <c r="DX63" s="790"/>
      <c r="DY63" s="790"/>
      <c r="DZ63" s="795"/>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9"/>
      <c r="BT64" s="790"/>
      <c r="BU64" s="790"/>
      <c r="BV64" s="790"/>
      <c r="BW64" s="790"/>
      <c r="BX64" s="790"/>
      <c r="BY64" s="790"/>
      <c r="BZ64" s="790"/>
      <c r="CA64" s="790"/>
      <c r="CB64" s="790"/>
      <c r="CC64" s="790"/>
      <c r="CD64" s="790"/>
      <c r="CE64" s="790"/>
      <c r="CF64" s="790"/>
      <c r="CG64" s="791"/>
      <c r="CH64" s="792"/>
      <c r="CI64" s="793"/>
      <c r="CJ64" s="793"/>
      <c r="CK64" s="793"/>
      <c r="CL64" s="794"/>
      <c r="CM64" s="792"/>
      <c r="CN64" s="793"/>
      <c r="CO64" s="793"/>
      <c r="CP64" s="793"/>
      <c r="CQ64" s="794"/>
      <c r="CR64" s="792"/>
      <c r="CS64" s="793"/>
      <c r="CT64" s="793"/>
      <c r="CU64" s="793"/>
      <c r="CV64" s="794"/>
      <c r="CW64" s="792"/>
      <c r="CX64" s="793"/>
      <c r="CY64" s="793"/>
      <c r="CZ64" s="793"/>
      <c r="DA64" s="794"/>
      <c r="DB64" s="792"/>
      <c r="DC64" s="793"/>
      <c r="DD64" s="793"/>
      <c r="DE64" s="793"/>
      <c r="DF64" s="794"/>
      <c r="DG64" s="792"/>
      <c r="DH64" s="793"/>
      <c r="DI64" s="793"/>
      <c r="DJ64" s="793"/>
      <c r="DK64" s="794"/>
      <c r="DL64" s="792"/>
      <c r="DM64" s="793"/>
      <c r="DN64" s="793"/>
      <c r="DO64" s="793"/>
      <c r="DP64" s="794"/>
      <c r="DQ64" s="792"/>
      <c r="DR64" s="793"/>
      <c r="DS64" s="793"/>
      <c r="DT64" s="793"/>
      <c r="DU64" s="794"/>
      <c r="DV64" s="789"/>
      <c r="DW64" s="790"/>
      <c r="DX64" s="790"/>
      <c r="DY64" s="790"/>
      <c r="DZ64" s="795"/>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9"/>
      <c r="BT65" s="790"/>
      <c r="BU65" s="790"/>
      <c r="BV65" s="790"/>
      <c r="BW65" s="790"/>
      <c r="BX65" s="790"/>
      <c r="BY65" s="790"/>
      <c r="BZ65" s="790"/>
      <c r="CA65" s="790"/>
      <c r="CB65" s="790"/>
      <c r="CC65" s="790"/>
      <c r="CD65" s="790"/>
      <c r="CE65" s="790"/>
      <c r="CF65" s="790"/>
      <c r="CG65" s="791"/>
      <c r="CH65" s="792"/>
      <c r="CI65" s="793"/>
      <c r="CJ65" s="793"/>
      <c r="CK65" s="793"/>
      <c r="CL65" s="794"/>
      <c r="CM65" s="792"/>
      <c r="CN65" s="793"/>
      <c r="CO65" s="793"/>
      <c r="CP65" s="793"/>
      <c r="CQ65" s="794"/>
      <c r="CR65" s="792"/>
      <c r="CS65" s="793"/>
      <c r="CT65" s="793"/>
      <c r="CU65" s="793"/>
      <c r="CV65" s="794"/>
      <c r="CW65" s="792"/>
      <c r="CX65" s="793"/>
      <c r="CY65" s="793"/>
      <c r="CZ65" s="793"/>
      <c r="DA65" s="794"/>
      <c r="DB65" s="792"/>
      <c r="DC65" s="793"/>
      <c r="DD65" s="793"/>
      <c r="DE65" s="793"/>
      <c r="DF65" s="794"/>
      <c r="DG65" s="792"/>
      <c r="DH65" s="793"/>
      <c r="DI65" s="793"/>
      <c r="DJ65" s="793"/>
      <c r="DK65" s="794"/>
      <c r="DL65" s="792"/>
      <c r="DM65" s="793"/>
      <c r="DN65" s="793"/>
      <c r="DO65" s="793"/>
      <c r="DP65" s="794"/>
      <c r="DQ65" s="792"/>
      <c r="DR65" s="793"/>
      <c r="DS65" s="793"/>
      <c r="DT65" s="793"/>
      <c r="DU65" s="794"/>
      <c r="DV65" s="789"/>
      <c r="DW65" s="790"/>
      <c r="DX65" s="790"/>
      <c r="DY65" s="790"/>
      <c r="DZ65" s="795"/>
      <c r="EA65" s="224"/>
    </row>
    <row r="66" spans="1:131" ht="26.25" customHeight="1" x14ac:dyDescent="0.2">
      <c r="A66" s="743" t="s">
        <v>399</v>
      </c>
      <c r="B66" s="744"/>
      <c r="C66" s="744"/>
      <c r="D66" s="744"/>
      <c r="E66" s="744"/>
      <c r="F66" s="744"/>
      <c r="G66" s="744"/>
      <c r="H66" s="744"/>
      <c r="I66" s="744"/>
      <c r="J66" s="744"/>
      <c r="K66" s="744"/>
      <c r="L66" s="744"/>
      <c r="M66" s="744"/>
      <c r="N66" s="744"/>
      <c r="O66" s="744"/>
      <c r="P66" s="745"/>
      <c r="Q66" s="749" t="s">
        <v>382</v>
      </c>
      <c r="R66" s="750"/>
      <c r="S66" s="750"/>
      <c r="T66" s="750"/>
      <c r="U66" s="751"/>
      <c r="V66" s="749" t="s">
        <v>383</v>
      </c>
      <c r="W66" s="750"/>
      <c r="X66" s="750"/>
      <c r="Y66" s="750"/>
      <c r="Z66" s="751"/>
      <c r="AA66" s="749" t="s">
        <v>384</v>
      </c>
      <c r="AB66" s="750"/>
      <c r="AC66" s="750"/>
      <c r="AD66" s="750"/>
      <c r="AE66" s="751"/>
      <c r="AF66" s="870" t="s">
        <v>385</v>
      </c>
      <c r="AG66" s="831"/>
      <c r="AH66" s="831"/>
      <c r="AI66" s="831"/>
      <c r="AJ66" s="871"/>
      <c r="AK66" s="749" t="s">
        <v>386</v>
      </c>
      <c r="AL66" s="744"/>
      <c r="AM66" s="744"/>
      <c r="AN66" s="744"/>
      <c r="AO66" s="745"/>
      <c r="AP66" s="749" t="s">
        <v>387</v>
      </c>
      <c r="AQ66" s="750"/>
      <c r="AR66" s="750"/>
      <c r="AS66" s="750"/>
      <c r="AT66" s="751"/>
      <c r="AU66" s="749" t="s">
        <v>400</v>
      </c>
      <c r="AV66" s="750"/>
      <c r="AW66" s="750"/>
      <c r="AX66" s="750"/>
      <c r="AY66" s="751"/>
      <c r="AZ66" s="749" t="s">
        <v>364</v>
      </c>
      <c r="BA66" s="750"/>
      <c r="BB66" s="750"/>
      <c r="BC66" s="750"/>
      <c r="BD66" s="756"/>
      <c r="BE66" s="235"/>
      <c r="BF66" s="235"/>
      <c r="BG66" s="235"/>
      <c r="BH66" s="235"/>
      <c r="BI66" s="235"/>
      <c r="BJ66" s="235"/>
      <c r="BK66" s="235"/>
      <c r="BL66" s="235"/>
      <c r="BM66" s="235"/>
      <c r="BN66" s="235"/>
      <c r="BO66" s="235"/>
      <c r="BP66" s="235"/>
      <c r="BQ66" s="232">
        <v>60</v>
      </c>
      <c r="BR66" s="237"/>
      <c r="BS66" s="875"/>
      <c r="BT66" s="876"/>
      <c r="BU66" s="876"/>
      <c r="BV66" s="876"/>
      <c r="BW66" s="876"/>
      <c r="BX66" s="876"/>
      <c r="BY66" s="876"/>
      <c r="BZ66" s="876"/>
      <c r="CA66" s="876"/>
      <c r="CB66" s="876"/>
      <c r="CC66" s="876"/>
      <c r="CD66" s="876"/>
      <c r="CE66" s="876"/>
      <c r="CF66" s="876"/>
      <c r="CG66" s="881"/>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224"/>
    </row>
    <row r="67" spans="1:131" ht="26.25" customHeight="1" thickBot="1" x14ac:dyDescent="0.25">
      <c r="A67" s="746"/>
      <c r="B67" s="747"/>
      <c r="C67" s="747"/>
      <c r="D67" s="747"/>
      <c r="E67" s="747"/>
      <c r="F67" s="747"/>
      <c r="G67" s="747"/>
      <c r="H67" s="747"/>
      <c r="I67" s="747"/>
      <c r="J67" s="747"/>
      <c r="K67" s="747"/>
      <c r="L67" s="747"/>
      <c r="M67" s="747"/>
      <c r="N67" s="747"/>
      <c r="O67" s="747"/>
      <c r="P67" s="748"/>
      <c r="Q67" s="752"/>
      <c r="R67" s="753"/>
      <c r="S67" s="753"/>
      <c r="T67" s="753"/>
      <c r="U67" s="754"/>
      <c r="V67" s="752"/>
      <c r="W67" s="753"/>
      <c r="X67" s="753"/>
      <c r="Y67" s="753"/>
      <c r="Z67" s="754"/>
      <c r="AA67" s="752"/>
      <c r="AB67" s="753"/>
      <c r="AC67" s="753"/>
      <c r="AD67" s="753"/>
      <c r="AE67" s="754"/>
      <c r="AF67" s="872"/>
      <c r="AG67" s="834"/>
      <c r="AH67" s="834"/>
      <c r="AI67" s="834"/>
      <c r="AJ67" s="873"/>
      <c r="AK67" s="874"/>
      <c r="AL67" s="747"/>
      <c r="AM67" s="747"/>
      <c r="AN67" s="747"/>
      <c r="AO67" s="748"/>
      <c r="AP67" s="752"/>
      <c r="AQ67" s="753"/>
      <c r="AR67" s="753"/>
      <c r="AS67" s="753"/>
      <c r="AT67" s="754"/>
      <c r="AU67" s="752"/>
      <c r="AV67" s="753"/>
      <c r="AW67" s="753"/>
      <c r="AX67" s="753"/>
      <c r="AY67" s="754"/>
      <c r="AZ67" s="752"/>
      <c r="BA67" s="753"/>
      <c r="BB67" s="753"/>
      <c r="BC67" s="753"/>
      <c r="BD67" s="758"/>
      <c r="BE67" s="235"/>
      <c r="BF67" s="235"/>
      <c r="BG67" s="235"/>
      <c r="BH67" s="235"/>
      <c r="BI67" s="235"/>
      <c r="BJ67" s="235"/>
      <c r="BK67" s="235"/>
      <c r="BL67" s="235"/>
      <c r="BM67" s="235"/>
      <c r="BN67" s="235"/>
      <c r="BO67" s="235"/>
      <c r="BP67" s="235"/>
      <c r="BQ67" s="232">
        <v>61</v>
      </c>
      <c r="BR67" s="237"/>
      <c r="BS67" s="875"/>
      <c r="BT67" s="876"/>
      <c r="BU67" s="876"/>
      <c r="BV67" s="876"/>
      <c r="BW67" s="876"/>
      <c r="BX67" s="876"/>
      <c r="BY67" s="876"/>
      <c r="BZ67" s="876"/>
      <c r="CA67" s="876"/>
      <c r="CB67" s="876"/>
      <c r="CC67" s="876"/>
      <c r="CD67" s="876"/>
      <c r="CE67" s="876"/>
      <c r="CF67" s="876"/>
      <c r="CG67" s="881"/>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224"/>
    </row>
    <row r="68" spans="1:131" ht="26.25" customHeight="1" thickTop="1" x14ac:dyDescent="0.2">
      <c r="A68" s="230">
        <v>1</v>
      </c>
      <c r="B68" s="885" t="s">
        <v>549</v>
      </c>
      <c r="C68" s="886"/>
      <c r="D68" s="886"/>
      <c r="E68" s="886"/>
      <c r="F68" s="886"/>
      <c r="G68" s="886"/>
      <c r="H68" s="886"/>
      <c r="I68" s="886"/>
      <c r="J68" s="886"/>
      <c r="K68" s="886"/>
      <c r="L68" s="886"/>
      <c r="M68" s="886"/>
      <c r="N68" s="886"/>
      <c r="O68" s="886"/>
      <c r="P68" s="887"/>
      <c r="Q68" s="888">
        <v>467</v>
      </c>
      <c r="R68" s="882"/>
      <c r="S68" s="882"/>
      <c r="T68" s="882"/>
      <c r="U68" s="882"/>
      <c r="V68" s="882">
        <v>427</v>
      </c>
      <c r="W68" s="882"/>
      <c r="X68" s="882"/>
      <c r="Y68" s="882"/>
      <c r="Z68" s="882"/>
      <c r="AA68" s="882">
        <v>40</v>
      </c>
      <c r="AB68" s="882"/>
      <c r="AC68" s="882"/>
      <c r="AD68" s="882"/>
      <c r="AE68" s="882"/>
      <c r="AF68" s="882">
        <v>40</v>
      </c>
      <c r="AG68" s="882"/>
      <c r="AH68" s="882"/>
      <c r="AI68" s="882"/>
      <c r="AJ68" s="882"/>
      <c r="AK68" s="882" t="s">
        <v>548</v>
      </c>
      <c r="AL68" s="882"/>
      <c r="AM68" s="882"/>
      <c r="AN68" s="882"/>
      <c r="AO68" s="882"/>
      <c r="AP68" s="882" t="s">
        <v>548</v>
      </c>
      <c r="AQ68" s="882"/>
      <c r="AR68" s="882"/>
      <c r="AS68" s="882"/>
      <c r="AT68" s="882"/>
      <c r="AU68" s="882"/>
      <c r="AV68" s="882"/>
      <c r="AW68" s="882"/>
      <c r="AX68" s="882"/>
      <c r="AY68" s="882"/>
      <c r="AZ68" s="883"/>
      <c r="BA68" s="883"/>
      <c r="BB68" s="883"/>
      <c r="BC68" s="883"/>
      <c r="BD68" s="884"/>
      <c r="BE68" s="235"/>
      <c r="BF68" s="235"/>
      <c r="BG68" s="235"/>
      <c r="BH68" s="235"/>
      <c r="BI68" s="235"/>
      <c r="BJ68" s="235"/>
      <c r="BK68" s="235"/>
      <c r="BL68" s="235"/>
      <c r="BM68" s="235"/>
      <c r="BN68" s="235"/>
      <c r="BO68" s="235"/>
      <c r="BP68" s="235"/>
      <c r="BQ68" s="232">
        <v>62</v>
      </c>
      <c r="BR68" s="237"/>
      <c r="BS68" s="875"/>
      <c r="BT68" s="876"/>
      <c r="BU68" s="876"/>
      <c r="BV68" s="876"/>
      <c r="BW68" s="876"/>
      <c r="BX68" s="876"/>
      <c r="BY68" s="876"/>
      <c r="BZ68" s="876"/>
      <c r="CA68" s="876"/>
      <c r="CB68" s="876"/>
      <c r="CC68" s="876"/>
      <c r="CD68" s="876"/>
      <c r="CE68" s="876"/>
      <c r="CF68" s="876"/>
      <c r="CG68" s="881"/>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224"/>
    </row>
    <row r="69" spans="1:131" ht="26.25" customHeight="1" x14ac:dyDescent="0.2">
      <c r="A69" s="232">
        <v>2</v>
      </c>
      <c r="B69" s="889" t="s">
        <v>550</v>
      </c>
      <c r="C69" s="890"/>
      <c r="D69" s="890"/>
      <c r="E69" s="890"/>
      <c r="F69" s="890"/>
      <c r="G69" s="890"/>
      <c r="H69" s="890"/>
      <c r="I69" s="890"/>
      <c r="J69" s="890"/>
      <c r="K69" s="890"/>
      <c r="L69" s="890"/>
      <c r="M69" s="890"/>
      <c r="N69" s="890"/>
      <c r="O69" s="890"/>
      <c r="P69" s="891"/>
      <c r="Q69" s="892">
        <v>2866</v>
      </c>
      <c r="R69" s="846"/>
      <c r="S69" s="846"/>
      <c r="T69" s="846"/>
      <c r="U69" s="846"/>
      <c r="V69" s="846">
        <v>2813</v>
      </c>
      <c r="W69" s="846"/>
      <c r="X69" s="846"/>
      <c r="Y69" s="846"/>
      <c r="Z69" s="846"/>
      <c r="AA69" s="846">
        <v>53</v>
      </c>
      <c r="AB69" s="846"/>
      <c r="AC69" s="846"/>
      <c r="AD69" s="846"/>
      <c r="AE69" s="846"/>
      <c r="AF69" s="846">
        <v>43</v>
      </c>
      <c r="AG69" s="846"/>
      <c r="AH69" s="846"/>
      <c r="AI69" s="846"/>
      <c r="AJ69" s="846"/>
      <c r="AK69" s="846" t="s">
        <v>548</v>
      </c>
      <c r="AL69" s="846"/>
      <c r="AM69" s="846"/>
      <c r="AN69" s="846"/>
      <c r="AO69" s="846"/>
      <c r="AP69" s="846">
        <v>311</v>
      </c>
      <c r="AQ69" s="846"/>
      <c r="AR69" s="846"/>
      <c r="AS69" s="846"/>
      <c r="AT69" s="846"/>
      <c r="AU69" s="846">
        <v>47</v>
      </c>
      <c r="AV69" s="846"/>
      <c r="AW69" s="846"/>
      <c r="AX69" s="846"/>
      <c r="AY69" s="846"/>
      <c r="AZ69" s="848"/>
      <c r="BA69" s="848"/>
      <c r="BB69" s="848"/>
      <c r="BC69" s="848"/>
      <c r="BD69" s="849"/>
      <c r="BE69" s="235"/>
      <c r="BF69" s="235"/>
      <c r="BG69" s="235"/>
      <c r="BH69" s="235"/>
      <c r="BI69" s="235"/>
      <c r="BJ69" s="235"/>
      <c r="BK69" s="235"/>
      <c r="BL69" s="235"/>
      <c r="BM69" s="235"/>
      <c r="BN69" s="235"/>
      <c r="BO69" s="235"/>
      <c r="BP69" s="235"/>
      <c r="BQ69" s="232">
        <v>63</v>
      </c>
      <c r="BR69" s="237"/>
      <c r="BS69" s="875"/>
      <c r="BT69" s="876"/>
      <c r="BU69" s="876"/>
      <c r="BV69" s="876"/>
      <c r="BW69" s="876"/>
      <c r="BX69" s="876"/>
      <c r="BY69" s="876"/>
      <c r="BZ69" s="876"/>
      <c r="CA69" s="876"/>
      <c r="CB69" s="876"/>
      <c r="CC69" s="876"/>
      <c r="CD69" s="876"/>
      <c r="CE69" s="876"/>
      <c r="CF69" s="876"/>
      <c r="CG69" s="881"/>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224"/>
    </row>
    <row r="70" spans="1:131" ht="26.25" customHeight="1" x14ac:dyDescent="0.2">
      <c r="A70" s="232">
        <v>3</v>
      </c>
      <c r="B70" s="889" t="s">
        <v>551</v>
      </c>
      <c r="C70" s="890"/>
      <c r="D70" s="890"/>
      <c r="E70" s="890"/>
      <c r="F70" s="890"/>
      <c r="G70" s="890"/>
      <c r="H70" s="890"/>
      <c r="I70" s="890"/>
      <c r="J70" s="890"/>
      <c r="K70" s="890"/>
      <c r="L70" s="890"/>
      <c r="M70" s="890"/>
      <c r="N70" s="890"/>
      <c r="O70" s="890"/>
      <c r="P70" s="891"/>
      <c r="Q70" s="892">
        <v>313</v>
      </c>
      <c r="R70" s="846"/>
      <c r="S70" s="846"/>
      <c r="T70" s="846"/>
      <c r="U70" s="846"/>
      <c r="V70" s="846">
        <v>294</v>
      </c>
      <c r="W70" s="846"/>
      <c r="X70" s="846"/>
      <c r="Y70" s="846"/>
      <c r="Z70" s="846"/>
      <c r="AA70" s="846">
        <v>19</v>
      </c>
      <c r="AB70" s="846"/>
      <c r="AC70" s="846"/>
      <c r="AD70" s="846"/>
      <c r="AE70" s="846"/>
      <c r="AF70" s="846">
        <v>19</v>
      </c>
      <c r="AG70" s="846"/>
      <c r="AH70" s="846"/>
      <c r="AI70" s="846"/>
      <c r="AJ70" s="846"/>
      <c r="AK70" s="846">
        <v>83</v>
      </c>
      <c r="AL70" s="846"/>
      <c r="AM70" s="846"/>
      <c r="AN70" s="846"/>
      <c r="AO70" s="846"/>
      <c r="AP70" s="846" t="s">
        <v>548</v>
      </c>
      <c r="AQ70" s="846"/>
      <c r="AR70" s="846"/>
      <c r="AS70" s="846"/>
      <c r="AT70" s="846"/>
      <c r="AU70" s="846"/>
      <c r="AV70" s="846"/>
      <c r="AW70" s="846"/>
      <c r="AX70" s="846"/>
      <c r="AY70" s="846"/>
      <c r="AZ70" s="848"/>
      <c r="BA70" s="848"/>
      <c r="BB70" s="848"/>
      <c r="BC70" s="848"/>
      <c r="BD70" s="849"/>
      <c r="BE70" s="235"/>
      <c r="BF70" s="235"/>
      <c r="BG70" s="235"/>
      <c r="BH70" s="235"/>
      <c r="BI70" s="235"/>
      <c r="BJ70" s="235"/>
      <c r="BK70" s="235"/>
      <c r="BL70" s="235"/>
      <c r="BM70" s="235"/>
      <c r="BN70" s="235"/>
      <c r="BO70" s="235"/>
      <c r="BP70" s="235"/>
      <c r="BQ70" s="232">
        <v>64</v>
      </c>
      <c r="BR70" s="237"/>
      <c r="BS70" s="875"/>
      <c r="BT70" s="876"/>
      <c r="BU70" s="876"/>
      <c r="BV70" s="876"/>
      <c r="BW70" s="876"/>
      <c r="BX70" s="876"/>
      <c r="BY70" s="876"/>
      <c r="BZ70" s="876"/>
      <c r="CA70" s="876"/>
      <c r="CB70" s="876"/>
      <c r="CC70" s="876"/>
      <c r="CD70" s="876"/>
      <c r="CE70" s="876"/>
      <c r="CF70" s="876"/>
      <c r="CG70" s="881"/>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224"/>
    </row>
    <row r="71" spans="1:131" ht="26.25" customHeight="1" x14ac:dyDescent="0.2">
      <c r="A71" s="232">
        <v>4</v>
      </c>
      <c r="B71" s="889" t="s">
        <v>552</v>
      </c>
      <c r="C71" s="890"/>
      <c r="D71" s="890"/>
      <c r="E71" s="890"/>
      <c r="F71" s="890"/>
      <c r="G71" s="890"/>
      <c r="H71" s="890"/>
      <c r="I71" s="890"/>
      <c r="J71" s="890"/>
      <c r="K71" s="890"/>
      <c r="L71" s="890"/>
      <c r="M71" s="890"/>
      <c r="N71" s="890"/>
      <c r="O71" s="890"/>
      <c r="P71" s="891"/>
      <c r="Q71" s="892">
        <v>62</v>
      </c>
      <c r="R71" s="846"/>
      <c r="S71" s="846"/>
      <c r="T71" s="846"/>
      <c r="U71" s="846"/>
      <c r="V71" s="846">
        <v>61</v>
      </c>
      <c r="W71" s="846"/>
      <c r="X71" s="846"/>
      <c r="Y71" s="846"/>
      <c r="Z71" s="846"/>
      <c r="AA71" s="846">
        <v>1</v>
      </c>
      <c r="AB71" s="846"/>
      <c r="AC71" s="846"/>
      <c r="AD71" s="846"/>
      <c r="AE71" s="846"/>
      <c r="AF71" s="846">
        <v>1</v>
      </c>
      <c r="AG71" s="846"/>
      <c r="AH71" s="846"/>
      <c r="AI71" s="846"/>
      <c r="AJ71" s="846"/>
      <c r="AK71" s="846" t="s">
        <v>548</v>
      </c>
      <c r="AL71" s="846"/>
      <c r="AM71" s="846"/>
      <c r="AN71" s="846"/>
      <c r="AO71" s="846"/>
      <c r="AP71" s="846" t="s">
        <v>548</v>
      </c>
      <c r="AQ71" s="846"/>
      <c r="AR71" s="846"/>
      <c r="AS71" s="846"/>
      <c r="AT71" s="846"/>
      <c r="AU71" s="846"/>
      <c r="AV71" s="846"/>
      <c r="AW71" s="846"/>
      <c r="AX71" s="846"/>
      <c r="AY71" s="846"/>
      <c r="AZ71" s="848"/>
      <c r="BA71" s="848"/>
      <c r="BB71" s="848"/>
      <c r="BC71" s="848"/>
      <c r="BD71" s="849"/>
      <c r="BE71" s="235"/>
      <c r="BF71" s="235"/>
      <c r="BG71" s="235"/>
      <c r="BH71" s="235"/>
      <c r="BI71" s="235"/>
      <c r="BJ71" s="235"/>
      <c r="BK71" s="235"/>
      <c r="BL71" s="235"/>
      <c r="BM71" s="235"/>
      <c r="BN71" s="235"/>
      <c r="BO71" s="235"/>
      <c r="BP71" s="235"/>
      <c r="BQ71" s="232">
        <v>65</v>
      </c>
      <c r="BR71" s="237"/>
      <c r="BS71" s="875"/>
      <c r="BT71" s="876"/>
      <c r="BU71" s="876"/>
      <c r="BV71" s="876"/>
      <c r="BW71" s="876"/>
      <c r="BX71" s="876"/>
      <c r="BY71" s="876"/>
      <c r="BZ71" s="876"/>
      <c r="CA71" s="876"/>
      <c r="CB71" s="876"/>
      <c r="CC71" s="876"/>
      <c r="CD71" s="876"/>
      <c r="CE71" s="876"/>
      <c r="CF71" s="876"/>
      <c r="CG71" s="881"/>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224"/>
    </row>
    <row r="72" spans="1:131" ht="26.25" customHeight="1" x14ac:dyDescent="0.2">
      <c r="A72" s="232">
        <v>5</v>
      </c>
      <c r="B72" s="889" t="s">
        <v>553</v>
      </c>
      <c r="C72" s="890"/>
      <c r="D72" s="890"/>
      <c r="E72" s="890"/>
      <c r="F72" s="890"/>
      <c r="G72" s="890"/>
      <c r="H72" s="890"/>
      <c r="I72" s="890"/>
      <c r="J72" s="890"/>
      <c r="K72" s="890"/>
      <c r="L72" s="890"/>
      <c r="M72" s="890"/>
      <c r="N72" s="890"/>
      <c r="O72" s="890"/>
      <c r="P72" s="891"/>
      <c r="Q72" s="892">
        <v>155</v>
      </c>
      <c r="R72" s="846"/>
      <c r="S72" s="846"/>
      <c r="T72" s="846"/>
      <c r="U72" s="846"/>
      <c r="V72" s="846">
        <v>153</v>
      </c>
      <c r="W72" s="846"/>
      <c r="X72" s="846"/>
      <c r="Y72" s="846"/>
      <c r="Z72" s="846"/>
      <c r="AA72" s="846">
        <v>3</v>
      </c>
      <c r="AB72" s="846"/>
      <c r="AC72" s="846"/>
      <c r="AD72" s="846"/>
      <c r="AE72" s="846"/>
      <c r="AF72" s="846">
        <v>3</v>
      </c>
      <c r="AG72" s="846"/>
      <c r="AH72" s="846"/>
      <c r="AI72" s="846"/>
      <c r="AJ72" s="846"/>
      <c r="AK72" s="846" t="s">
        <v>548</v>
      </c>
      <c r="AL72" s="846"/>
      <c r="AM72" s="846"/>
      <c r="AN72" s="846"/>
      <c r="AO72" s="846"/>
      <c r="AP72" s="846" t="s">
        <v>548</v>
      </c>
      <c r="AQ72" s="846"/>
      <c r="AR72" s="846"/>
      <c r="AS72" s="846"/>
      <c r="AT72" s="846"/>
      <c r="AU72" s="846"/>
      <c r="AV72" s="846"/>
      <c r="AW72" s="846"/>
      <c r="AX72" s="846"/>
      <c r="AY72" s="846"/>
      <c r="AZ72" s="848"/>
      <c r="BA72" s="848"/>
      <c r="BB72" s="848"/>
      <c r="BC72" s="848"/>
      <c r="BD72" s="849"/>
      <c r="BE72" s="235"/>
      <c r="BF72" s="235"/>
      <c r="BG72" s="235"/>
      <c r="BH72" s="235"/>
      <c r="BI72" s="235"/>
      <c r="BJ72" s="235"/>
      <c r="BK72" s="235"/>
      <c r="BL72" s="235"/>
      <c r="BM72" s="235"/>
      <c r="BN72" s="235"/>
      <c r="BO72" s="235"/>
      <c r="BP72" s="235"/>
      <c r="BQ72" s="232">
        <v>66</v>
      </c>
      <c r="BR72" s="237"/>
      <c r="BS72" s="875"/>
      <c r="BT72" s="876"/>
      <c r="BU72" s="876"/>
      <c r="BV72" s="876"/>
      <c r="BW72" s="876"/>
      <c r="BX72" s="876"/>
      <c r="BY72" s="876"/>
      <c r="BZ72" s="876"/>
      <c r="CA72" s="876"/>
      <c r="CB72" s="876"/>
      <c r="CC72" s="876"/>
      <c r="CD72" s="876"/>
      <c r="CE72" s="876"/>
      <c r="CF72" s="876"/>
      <c r="CG72" s="881"/>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224"/>
    </row>
    <row r="73" spans="1:131" ht="26.25" customHeight="1" x14ac:dyDescent="0.2">
      <c r="A73" s="232">
        <v>6</v>
      </c>
      <c r="B73" s="889" t="s">
        <v>554</v>
      </c>
      <c r="C73" s="890"/>
      <c r="D73" s="890"/>
      <c r="E73" s="890"/>
      <c r="F73" s="890"/>
      <c r="G73" s="890"/>
      <c r="H73" s="890"/>
      <c r="I73" s="890"/>
      <c r="J73" s="890"/>
      <c r="K73" s="890"/>
      <c r="L73" s="890"/>
      <c r="M73" s="890"/>
      <c r="N73" s="890"/>
      <c r="O73" s="890"/>
      <c r="P73" s="891"/>
      <c r="Q73" s="892">
        <v>16</v>
      </c>
      <c r="R73" s="846"/>
      <c r="S73" s="846"/>
      <c r="T73" s="846"/>
      <c r="U73" s="846"/>
      <c r="V73" s="846">
        <v>14</v>
      </c>
      <c r="W73" s="846"/>
      <c r="X73" s="846"/>
      <c r="Y73" s="846"/>
      <c r="Z73" s="846"/>
      <c r="AA73" s="846">
        <v>2</v>
      </c>
      <c r="AB73" s="846"/>
      <c r="AC73" s="846"/>
      <c r="AD73" s="846"/>
      <c r="AE73" s="846"/>
      <c r="AF73" s="846">
        <v>2</v>
      </c>
      <c r="AG73" s="846"/>
      <c r="AH73" s="846"/>
      <c r="AI73" s="846"/>
      <c r="AJ73" s="846"/>
      <c r="AK73" s="846" t="s">
        <v>548</v>
      </c>
      <c r="AL73" s="846"/>
      <c r="AM73" s="846"/>
      <c r="AN73" s="846"/>
      <c r="AO73" s="846"/>
      <c r="AP73" s="846" t="s">
        <v>548</v>
      </c>
      <c r="AQ73" s="846"/>
      <c r="AR73" s="846"/>
      <c r="AS73" s="846"/>
      <c r="AT73" s="846"/>
      <c r="AU73" s="846"/>
      <c r="AV73" s="846"/>
      <c r="AW73" s="846"/>
      <c r="AX73" s="846"/>
      <c r="AY73" s="846"/>
      <c r="AZ73" s="848"/>
      <c r="BA73" s="848"/>
      <c r="BB73" s="848"/>
      <c r="BC73" s="848"/>
      <c r="BD73" s="849"/>
      <c r="BE73" s="235"/>
      <c r="BF73" s="235"/>
      <c r="BG73" s="235"/>
      <c r="BH73" s="235"/>
      <c r="BI73" s="235"/>
      <c r="BJ73" s="235"/>
      <c r="BK73" s="235"/>
      <c r="BL73" s="235"/>
      <c r="BM73" s="235"/>
      <c r="BN73" s="235"/>
      <c r="BO73" s="235"/>
      <c r="BP73" s="235"/>
      <c r="BQ73" s="232">
        <v>67</v>
      </c>
      <c r="BR73" s="237"/>
      <c r="BS73" s="875"/>
      <c r="BT73" s="876"/>
      <c r="BU73" s="876"/>
      <c r="BV73" s="876"/>
      <c r="BW73" s="876"/>
      <c r="BX73" s="876"/>
      <c r="BY73" s="876"/>
      <c r="BZ73" s="876"/>
      <c r="CA73" s="876"/>
      <c r="CB73" s="876"/>
      <c r="CC73" s="876"/>
      <c r="CD73" s="876"/>
      <c r="CE73" s="876"/>
      <c r="CF73" s="876"/>
      <c r="CG73" s="881"/>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224"/>
    </row>
    <row r="74" spans="1:131" ht="26.25" customHeight="1" x14ac:dyDescent="0.2">
      <c r="A74" s="232">
        <v>7</v>
      </c>
      <c r="B74" s="889" t="s">
        <v>555</v>
      </c>
      <c r="C74" s="890"/>
      <c r="D74" s="890"/>
      <c r="E74" s="890"/>
      <c r="F74" s="890"/>
      <c r="G74" s="890"/>
      <c r="H74" s="890"/>
      <c r="I74" s="890"/>
      <c r="J74" s="890"/>
      <c r="K74" s="890"/>
      <c r="L74" s="890"/>
      <c r="M74" s="890"/>
      <c r="N74" s="890"/>
      <c r="O74" s="890"/>
      <c r="P74" s="891"/>
      <c r="Q74" s="892">
        <v>5869</v>
      </c>
      <c r="R74" s="846"/>
      <c r="S74" s="846"/>
      <c r="T74" s="846"/>
      <c r="U74" s="846"/>
      <c r="V74" s="846">
        <v>4818</v>
      </c>
      <c r="W74" s="846"/>
      <c r="X74" s="846"/>
      <c r="Y74" s="846"/>
      <c r="Z74" s="846"/>
      <c r="AA74" s="846">
        <v>1051</v>
      </c>
      <c r="AB74" s="846"/>
      <c r="AC74" s="846"/>
      <c r="AD74" s="846"/>
      <c r="AE74" s="846"/>
      <c r="AF74" s="846">
        <v>1051</v>
      </c>
      <c r="AG74" s="846"/>
      <c r="AH74" s="846"/>
      <c r="AI74" s="846"/>
      <c r="AJ74" s="846"/>
      <c r="AK74" s="846">
        <v>18</v>
      </c>
      <c r="AL74" s="846"/>
      <c r="AM74" s="846"/>
      <c r="AN74" s="846"/>
      <c r="AO74" s="846"/>
      <c r="AP74" s="846" t="s">
        <v>548</v>
      </c>
      <c r="AQ74" s="846"/>
      <c r="AR74" s="846"/>
      <c r="AS74" s="846"/>
      <c r="AT74" s="846"/>
      <c r="AU74" s="846"/>
      <c r="AV74" s="846"/>
      <c r="AW74" s="846"/>
      <c r="AX74" s="846"/>
      <c r="AY74" s="846"/>
      <c r="AZ74" s="848"/>
      <c r="BA74" s="848"/>
      <c r="BB74" s="848"/>
      <c r="BC74" s="848"/>
      <c r="BD74" s="849"/>
      <c r="BE74" s="235"/>
      <c r="BF74" s="235"/>
      <c r="BG74" s="235"/>
      <c r="BH74" s="235"/>
      <c r="BI74" s="235"/>
      <c r="BJ74" s="235"/>
      <c r="BK74" s="235"/>
      <c r="BL74" s="235"/>
      <c r="BM74" s="235"/>
      <c r="BN74" s="235"/>
      <c r="BO74" s="235"/>
      <c r="BP74" s="235"/>
      <c r="BQ74" s="232">
        <v>68</v>
      </c>
      <c r="BR74" s="237"/>
      <c r="BS74" s="875"/>
      <c r="BT74" s="876"/>
      <c r="BU74" s="876"/>
      <c r="BV74" s="876"/>
      <c r="BW74" s="876"/>
      <c r="BX74" s="876"/>
      <c r="BY74" s="876"/>
      <c r="BZ74" s="876"/>
      <c r="CA74" s="876"/>
      <c r="CB74" s="876"/>
      <c r="CC74" s="876"/>
      <c r="CD74" s="876"/>
      <c r="CE74" s="876"/>
      <c r="CF74" s="876"/>
      <c r="CG74" s="881"/>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224"/>
    </row>
    <row r="75" spans="1:131" ht="26.25" customHeight="1" x14ac:dyDescent="0.2">
      <c r="A75" s="232">
        <v>8</v>
      </c>
      <c r="B75" s="889" t="s">
        <v>556</v>
      </c>
      <c r="C75" s="890"/>
      <c r="D75" s="890"/>
      <c r="E75" s="890"/>
      <c r="F75" s="890"/>
      <c r="G75" s="890"/>
      <c r="H75" s="890"/>
      <c r="I75" s="890"/>
      <c r="J75" s="890"/>
      <c r="K75" s="890"/>
      <c r="L75" s="890"/>
      <c r="M75" s="890"/>
      <c r="N75" s="890"/>
      <c r="O75" s="890"/>
      <c r="P75" s="891"/>
      <c r="Q75" s="893">
        <v>280</v>
      </c>
      <c r="R75" s="894"/>
      <c r="S75" s="894"/>
      <c r="T75" s="894"/>
      <c r="U75" s="850"/>
      <c r="V75" s="895">
        <v>269</v>
      </c>
      <c r="W75" s="894"/>
      <c r="X75" s="894"/>
      <c r="Y75" s="894"/>
      <c r="Z75" s="850"/>
      <c r="AA75" s="895">
        <v>11</v>
      </c>
      <c r="AB75" s="894"/>
      <c r="AC75" s="894"/>
      <c r="AD75" s="894"/>
      <c r="AE75" s="850"/>
      <c r="AF75" s="895">
        <v>11</v>
      </c>
      <c r="AG75" s="894"/>
      <c r="AH75" s="894"/>
      <c r="AI75" s="894"/>
      <c r="AJ75" s="850"/>
      <c r="AK75" s="895" t="s">
        <v>548</v>
      </c>
      <c r="AL75" s="894"/>
      <c r="AM75" s="894"/>
      <c r="AN75" s="894"/>
      <c r="AO75" s="850"/>
      <c r="AP75" s="895">
        <v>101</v>
      </c>
      <c r="AQ75" s="894"/>
      <c r="AR75" s="894"/>
      <c r="AS75" s="894"/>
      <c r="AT75" s="850"/>
      <c r="AU75" s="895">
        <v>1</v>
      </c>
      <c r="AV75" s="894"/>
      <c r="AW75" s="894"/>
      <c r="AX75" s="894"/>
      <c r="AY75" s="850"/>
      <c r="AZ75" s="848"/>
      <c r="BA75" s="848"/>
      <c r="BB75" s="848"/>
      <c r="BC75" s="848"/>
      <c r="BD75" s="849"/>
      <c r="BE75" s="235"/>
      <c r="BF75" s="235"/>
      <c r="BG75" s="235"/>
      <c r="BH75" s="235"/>
      <c r="BI75" s="235"/>
      <c r="BJ75" s="235"/>
      <c r="BK75" s="235"/>
      <c r="BL75" s="235"/>
      <c r="BM75" s="235"/>
      <c r="BN75" s="235"/>
      <c r="BO75" s="235"/>
      <c r="BP75" s="235"/>
      <c r="BQ75" s="232">
        <v>69</v>
      </c>
      <c r="BR75" s="237"/>
      <c r="BS75" s="875"/>
      <c r="BT75" s="876"/>
      <c r="BU75" s="876"/>
      <c r="BV75" s="876"/>
      <c r="BW75" s="876"/>
      <c r="BX75" s="876"/>
      <c r="BY75" s="876"/>
      <c r="BZ75" s="876"/>
      <c r="CA75" s="876"/>
      <c r="CB75" s="876"/>
      <c r="CC75" s="876"/>
      <c r="CD75" s="876"/>
      <c r="CE75" s="876"/>
      <c r="CF75" s="876"/>
      <c r="CG75" s="881"/>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224"/>
    </row>
    <row r="76" spans="1:131" ht="26.25" customHeight="1" x14ac:dyDescent="0.2">
      <c r="A76" s="232">
        <v>9</v>
      </c>
      <c r="B76" s="889" t="s">
        <v>557</v>
      </c>
      <c r="C76" s="890"/>
      <c r="D76" s="890"/>
      <c r="E76" s="890"/>
      <c r="F76" s="890"/>
      <c r="G76" s="890"/>
      <c r="H76" s="890"/>
      <c r="I76" s="890"/>
      <c r="J76" s="890"/>
      <c r="K76" s="890"/>
      <c r="L76" s="890"/>
      <c r="M76" s="890"/>
      <c r="N76" s="890"/>
      <c r="O76" s="890"/>
      <c r="P76" s="891"/>
      <c r="Q76" s="893">
        <v>5</v>
      </c>
      <c r="R76" s="894"/>
      <c r="S76" s="894"/>
      <c r="T76" s="894"/>
      <c r="U76" s="850"/>
      <c r="V76" s="895">
        <v>3</v>
      </c>
      <c r="W76" s="894"/>
      <c r="X76" s="894"/>
      <c r="Y76" s="894"/>
      <c r="Z76" s="850"/>
      <c r="AA76" s="895">
        <v>2</v>
      </c>
      <c r="AB76" s="894"/>
      <c r="AC76" s="894"/>
      <c r="AD76" s="894"/>
      <c r="AE76" s="850"/>
      <c r="AF76" s="895">
        <v>2</v>
      </c>
      <c r="AG76" s="894"/>
      <c r="AH76" s="894"/>
      <c r="AI76" s="894"/>
      <c r="AJ76" s="850"/>
      <c r="AK76" s="895" t="s">
        <v>548</v>
      </c>
      <c r="AL76" s="894"/>
      <c r="AM76" s="894"/>
      <c r="AN76" s="894"/>
      <c r="AO76" s="850"/>
      <c r="AP76" s="895" t="s">
        <v>548</v>
      </c>
      <c r="AQ76" s="894"/>
      <c r="AR76" s="894"/>
      <c r="AS76" s="894"/>
      <c r="AT76" s="850"/>
      <c r="AU76" s="895"/>
      <c r="AV76" s="894"/>
      <c r="AW76" s="894"/>
      <c r="AX76" s="894"/>
      <c r="AY76" s="850"/>
      <c r="AZ76" s="848"/>
      <c r="BA76" s="848"/>
      <c r="BB76" s="848"/>
      <c r="BC76" s="848"/>
      <c r="BD76" s="849"/>
      <c r="BE76" s="235"/>
      <c r="BF76" s="235"/>
      <c r="BG76" s="235"/>
      <c r="BH76" s="235"/>
      <c r="BI76" s="235"/>
      <c r="BJ76" s="235"/>
      <c r="BK76" s="235"/>
      <c r="BL76" s="235"/>
      <c r="BM76" s="235"/>
      <c r="BN76" s="235"/>
      <c r="BO76" s="235"/>
      <c r="BP76" s="235"/>
      <c r="BQ76" s="232">
        <v>70</v>
      </c>
      <c r="BR76" s="237"/>
      <c r="BS76" s="875"/>
      <c r="BT76" s="876"/>
      <c r="BU76" s="876"/>
      <c r="BV76" s="876"/>
      <c r="BW76" s="876"/>
      <c r="BX76" s="876"/>
      <c r="BY76" s="876"/>
      <c r="BZ76" s="876"/>
      <c r="CA76" s="876"/>
      <c r="CB76" s="876"/>
      <c r="CC76" s="876"/>
      <c r="CD76" s="876"/>
      <c r="CE76" s="876"/>
      <c r="CF76" s="876"/>
      <c r="CG76" s="881"/>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224"/>
    </row>
    <row r="77" spans="1:131" ht="26.25" customHeight="1" x14ac:dyDescent="0.2">
      <c r="A77" s="232">
        <v>10</v>
      </c>
      <c r="B77" s="889" t="s">
        <v>558</v>
      </c>
      <c r="C77" s="890"/>
      <c r="D77" s="890"/>
      <c r="E77" s="890"/>
      <c r="F77" s="890"/>
      <c r="G77" s="890"/>
      <c r="H77" s="890"/>
      <c r="I77" s="890"/>
      <c r="J77" s="890"/>
      <c r="K77" s="890"/>
      <c r="L77" s="890"/>
      <c r="M77" s="890"/>
      <c r="N77" s="890"/>
      <c r="O77" s="890"/>
      <c r="P77" s="891"/>
      <c r="Q77" s="893">
        <v>2602</v>
      </c>
      <c r="R77" s="894"/>
      <c r="S77" s="894"/>
      <c r="T77" s="894"/>
      <c r="U77" s="850"/>
      <c r="V77" s="895">
        <v>2544</v>
      </c>
      <c r="W77" s="894"/>
      <c r="X77" s="894"/>
      <c r="Y77" s="894"/>
      <c r="Z77" s="850"/>
      <c r="AA77" s="895">
        <v>58</v>
      </c>
      <c r="AB77" s="894"/>
      <c r="AC77" s="894"/>
      <c r="AD77" s="894"/>
      <c r="AE77" s="850"/>
      <c r="AF77" s="895">
        <v>33</v>
      </c>
      <c r="AG77" s="894"/>
      <c r="AH77" s="894"/>
      <c r="AI77" s="894"/>
      <c r="AJ77" s="850"/>
      <c r="AK77" s="895">
        <v>203</v>
      </c>
      <c r="AL77" s="894"/>
      <c r="AM77" s="894"/>
      <c r="AN77" s="894"/>
      <c r="AO77" s="850"/>
      <c r="AP77" s="895">
        <v>530</v>
      </c>
      <c r="AQ77" s="894"/>
      <c r="AR77" s="894"/>
      <c r="AS77" s="894"/>
      <c r="AT77" s="850"/>
      <c r="AU77" s="895">
        <v>77</v>
      </c>
      <c r="AV77" s="894"/>
      <c r="AW77" s="894"/>
      <c r="AX77" s="894"/>
      <c r="AY77" s="850"/>
      <c r="AZ77" s="848"/>
      <c r="BA77" s="848"/>
      <c r="BB77" s="848"/>
      <c r="BC77" s="848"/>
      <c r="BD77" s="849"/>
      <c r="BE77" s="235"/>
      <c r="BF77" s="235"/>
      <c r="BG77" s="235"/>
      <c r="BH77" s="235"/>
      <c r="BI77" s="235"/>
      <c r="BJ77" s="235"/>
      <c r="BK77" s="235"/>
      <c r="BL77" s="235"/>
      <c r="BM77" s="235"/>
      <c r="BN77" s="235"/>
      <c r="BO77" s="235"/>
      <c r="BP77" s="235"/>
      <c r="BQ77" s="232">
        <v>71</v>
      </c>
      <c r="BR77" s="237"/>
      <c r="BS77" s="875"/>
      <c r="BT77" s="876"/>
      <c r="BU77" s="876"/>
      <c r="BV77" s="876"/>
      <c r="BW77" s="876"/>
      <c r="BX77" s="876"/>
      <c r="BY77" s="876"/>
      <c r="BZ77" s="876"/>
      <c r="CA77" s="876"/>
      <c r="CB77" s="876"/>
      <c r="CC77" s="876"/>
      <c r="CD77" s="876"/>
      <c r="CE77" s="876"/>
      <c r="CF77" s="876"/>
      <c r="CG77" s="881"/>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224"/>
    </row>
    <row r="78" spans="1:131" ht="26.25" customHeight="1" x14ac:dyDescent="0.2">
      <c r="A78" s="232">
        <v>11</v>
      </c>
      <c r="B78" s="889" t="s">
        <v>559</v>
      </c>
      <c r="C78" s="890"/>
      <c r="D78" s="890"/>
      <c r="E78" s="890"/>
      <c r="F78" s="890"/>
      <c r="G78" s="890"/>
      <c r="H78" s="890"/>
      <c r="I78" s="890"/>
      <c r="J78" s="890"/>
      <c r="K78" s="890"/>
      <c r="L78" s="890"/>
      <c r="M78" s="890"/>
      <c r="N78" s="890"/>
      <c r="O78" s="890"/>
      <c r="P78" s="891"/>
      <c r="Q78" s="892">
        <v>249</v>
      </c>
      <c r="R78" s="846"/>
      <c r="S78" s="846"/>
      <c r="T78" s="846"/>
      <c r="U78" s="846"/>
      <c r="V78" s="846">
        <v>153</v>
      </c>
      <c r="W78" s="846"/>
      <c r="X78" s="846"/>
      <c r="Y78" s="846"/>
      <c r="Z78" s="846"/>
      <c r="AA78" s="846">
        <v>96</v>
      </c>
      <c r="AB78" s="846"/>
      <c r="AC78" s="846"/>
      <c r="AD78" s="846"/>
      <c r="AE78" s="846"/>
      <c r="AF78" s="846">
        <v>96</v>
      </c>
      <c r="AG78" s="846"/>
      <c r="AH78" s="846"/>
      <c r="AI78" s="846"/>
      <c r="AJ78" s="846"/>
      <c r="AK78" s="846" t="s">
        <v>548</v>
      </c>
      <c r="AL78" s="846"/>
      <c r="AM78" s="846"/>
      <c r="AN78" s="846"/>
      <c r="AO78" s="846"/>
      <c r="AP78" s="846" t="s">
        <v>548</v>
      </c>
      <c r="AQ78" s="846"/>
      <c r="AR78" s="846"/>
      <c r="AS78" s="846"/>
      <c r="AT78" s="846"/>
      <c r="AU78" s="846"/>
      <c r="AV78" s="846"/>
      <c r="AW78" s="846"/>
      <c r="AX78" s="846"/>
      <c r="AY78" s="846"/>
      <c r="AZ78" s="848"/>
      <c r="BA78" s="848"/>
      <c r="BB78" s="848"/>
      <c r="BC78" s="848"/>
      <c r="BD78" s="849"/>
      <c r="BE78" s="235"/>
      <c r="BF78" s="235"/>
      <c r="BG78" s="235"/>
      <c r="BH78" s="235"/>
      <c r="BI78" s="235"/>
      <c r="BJ78" s="224"/>
      <c r="BK78" s="224"/>
      <c r="BL78" s="224"/>
      <c r="BM78" s="224"/>
      <c r="BN78" s="224"/>
      <c r="BO78" s="235"/>
      <c r="BP78" s="235"/>
      <c r="BQ78" s="232">
        <v>72</v>
      </c>
      <c r="BR78" s="237"/>
      <c r="BS78" s="875"/>
      <c r="BT78" s="876"/>
      <c r="BU78" s="876"/>
      <c r="BV78" s="876"/>
      <c r="BW78" s="876"/>
      <c r="BX78" s="876"/>
      <c r="BY78" s="876"/>
      <c r="BZ78" s="876"/>
      <c r="CA78" s="876"/>
      <c r="CB78" s="876"/>
      <c r="CC78" s="876"/>
      <c r="CD78" s="876"/>
      <c r="CE78" s="876"/>
      <c r="CF78" s="876"/>
      <c r="CG78" s="881"/>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224"/>
    </row>
    <row r="79" spans="1:131" ht="26.25" customHeight="1" x14ac:dyDescent="0.2">
      <c r="A79" s="232">
        <v>12</v>
      </c>
      <c r="B79" s="889" t="s">
        <v>560</v>
      </c>
      <c r="C79" s="890"/>
      <c r="D79" s="890"/>
      <c r="E79" s="890"/>
      <c r="F79" s="890"/>
      <c r="G79" s="890"/>
      <c r="H79" s="890"/>
      <c r="I79" s="890"/>
      <c r="J79" s="890"/>
      <c r="K79" s="890"/>
      <c r="L79" s="890"/>
      <c r="M79" s="890"/>
      <c r="N79" s="890"/>
      <c r="O79" s="890"/>
      <c r="P79" s="891"/>
      <c r="Q79" s="892">
        <v>38</v>
      </c>
      <c r="R79" s="846"/>
      <c r="S79" s="846"/>
      <c r="T79" s="846"/>
      <c r="U79" s="846"/>
      <c r="V79" s="846">
        <v>23</v>
      </c>
      <c r="W79" s="846"/>
      <c r="X79" s="846"/>
      <c r="Y79" s="846"/>
      <c r="Z79" s="846"/>
      <c r="AA79" s="846">
        <v>15</v>
      </c>
      <c r="AB79" s="846"/>
      <c r="AC79" s="846"/>
      <c r="AD79" s="846"/>
      <c r="AE79" s="846"/>
      <c r="AF79" s="846">
        <v>15</v>
      </c>
      <c r="AG79" s="846"/>
      <c r="AH79" s="846"/>
      <c r="AI79" s="846"/>
      <c r="AJ79" s="846"/>
      <c r="AK79" s="846" t="s">
        <v>548</v>
      </c>
      <c r="AL79" s="846"/>
      <c r="AM79" s="846"/>
      <c r="AN79" s="846"/>
      <c r="AO79" s="846"/>
      <c r="AP79" s="846" t="s">
        <v>548</v>
      </c>
      <c r="AQ79" s="846"/>
      <c r="AR79" s="846"/>
      <c r="AS79" s="846"/>
      <c r="AT79" s="846"/>
      <c r="AU79" s="846"/>
      <c r="AV79" s="846"/>
      <c r="AW79" s="846"/>
      <c r="AX79" s="846"/>
      <c r="AY79" s="846"/>
      <c r="AZ79" s="848"/>
      <c r="BA79" s="848"/>
      <c r="BB79" s="848"/>
      <c r="BC79" s="848"/>
      <c r="BD79" s="849"/>
      <c r="BE79" s="235"/>
      <c r="BF79" s="235"/>
      <c r="BG79" s="235"/>
      <c r="BH79" s="235"/>
      <c r="BI79" s="235"/>
      <c r="BJ79" s="224"/>
      <c r="BK79" s="224"/>
      <c r="BL79" s="224"/>
      <c r="BM79" s="224"/>
      <c r="BN79" s="224"/>
      <c r="BO79" s="235"/>
      <c r="BP79" s="235"/>
      <c r="BQ79" s="232">
        <v>73</v>
      </c>
      <c r="BR79" s="237"/>
      <c r="BS79" s="875"/>
      <c r="BT79" s="876"/>
      <c r="BU79" s="876"/>
      <c r="BV79" s="876"/>
      <c r="BW79" s="876"/>
      <c r="BX79" s="876"/>
      <c r="BY79" s="876"/>
      <c r="BZ79" s="876"/>
      <c r="CA79" s="876"/>
      <c r="CB79" s="876"/>
      <c r="CC79" s="876"/>
      <c r="CD79" s="876"/>
      <c r="CE79" s="876"/>
      <c r="CF79" s="876"/>
      <c r="CG79" s="881"/>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224"/>
    </row>
    <row r="80" spans="1:131" ht="26.25" customHeight="1" x14ac:dyDescent="0.2">
      <c r="A80" s="232">
        <v>13</v>
      </c>
      <c r="B80" s="889" t="s">
        <v>561</v>
      </c>
      <c r="C80" s="890"/>
      <c r="D80" s="890"/>
      <c r="E80" s="890"/>
      <c r="F80" s="890"/>
      <c r="G80" s="890"/>
      <c r="H80" s="890"/>
      <c r="I80" s="890"/>
      <c r="J80" s="890"/>
      <c r="K80" s="890"/>
      <c r="L80" s="890"/>
      <c r="M80" s="890"/>
      <c r="N80" s="890"/>
      <c r="O80" s="890"/>
      <c r="P80" s="891"/>
      <c r="Q80" s="892">
        <v>237</v>
      </c>
      <c r="R80" s="846"/>
      <c r="S80" s="846"/>
      <c r="T80" s="846"/>
      <c r="U80" s="846"/>
      <c r="V80" s="846">
        <v>234</v>
      </c>
      <c r="W80" s="846"/>
      <c r="X80" s="846"/>
      <c r="Y80" s="846"/>
      <c r="Z80" s="846"/>
      <c r="AA80" s="846">
        <v>4</v>
      </c>
      <c r="AB80" s="846"/>
      <c r="AC80" s="846"/>
      <c r="AD80" s="846"/>
      <c r="AE80" s="846"/>
      <c r="AF80" s="846">
        <v>4</v>
      </c>
      <c r="AG80" s="846"/>
      <c r="AH80" s="846"/>
      <c r="AI80" s="846"/>
      <c r="AJ80" s="846"/>
      <c r="AK80" s="846">
        <v>12</v>
      </c>
      <c r="AL80" s="846"/>
      <c r="AM80" s="846"/>
      <c r="AN80" s="846"/>
      <c r="AO80" s="846"/>
      <c r="AP80" s="846" t="s">
        <v>548</v>
      </c>
      <c r="AQ80" s="846"/>
      <c r="AR80" s="846"/>
      <c r="AS80" s="846"/>
      <c r="AT80" s="846"/>
      <c r="AU80" s="846"/>
      <c r="AV80" s="846"/>
      <c r="AW80" s="846"/>
      <c r="AX80" s="846"/>
      <c r="AY80" s="846"/>
      <c r="AZ80" s="848"/>
      <c r="BA80" s="848"/>
      <c r="BB80" s="848"/>
      <c r="BC80" s="848"/>
      <c r="BD80" s="849"/>
      <c r="BE80" s="235"/>
      <c r="BF80" s="235"/>
      <c r="BG80" s="235"/>
      <c r="BH80" s="235"/>
      <c r="BI80" s="235"/>
      <c r="BJ80" s="235"/>
      <c r="BK80" s="235"/>
      <c r="BL80" s="235"/>
      <c r="BM80" s="235"/>
      <c r="BN80" s="235"/>
      <c r="BO80" s="235"/>
      <c r="BP80" s="235"/>
      <c r="BQ80" s="232">
        <v>74</v>
      </c>
      <c r="BR80" s="237"/>
      <c r="BS80" s="875"/>
      <c r="BT80" s="876"/>
      <c r="BU80" s="876"/>
      <c r="BV80" s="876"/>
      <c r="BW80" s="876"/>
      <c r="BX80" s="876"/>
      <c r="BY80" s="876"/>
      <c r="BZ80" s="876"/>
      <c r="CA80" s="876"/>
      <c r="CB80" s="876"/>
      <c r="CC80" s="876"/>
      <c r="CD80" s="876"/>
      <c r="CE80" s="876"/>
      <c r="CF80" s="876"/>
      <c r="CG80" s="881"/>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224"/>
    </row>
    <row r="81" spans="1:131" ht="26.25" customHeight="1" x14ac:dyDescent="0.2">
      <c r="A81" s="232">
        <v>14</v>
      </c>
      <c r="B81" s="889" t="s">
        <v>562</v>
      </c>
      <c r="C81" s="890"/>
      <c r="D81" s="890"/>
      <c r="E81" s="890"/>
      <c r="F81" s="890"/>
      <c r="G81" s="890"/>
      <c r="H81" s="890"/>
      <c r="I81" s="890"/>
      <c r="J81" s="890"/>
      <c r="K81" s="890"/>
      <c r="L81" s="890"/>
      <c r="M81" s="890"/>
      <c r="N81" s="890"/>
      <c r="O81" s="890"/>
      <c r="P81" s="891"/>
      <c r="Q81" s="892">
        <v>254366</v>
      </c>
      <c r="R81" s="846"/>
      <c r="S81" s="846"/>
      <c r="T81" s="846"/>
      <c r="U81" s="846"/>
      <c r="V81" s="846">
        <v>246438</v>
      </c>
      <c r="W81" s="846"/>
      <c r="X81" s="846"/>
      <c r="Y81" s="846"/>
      <c r="Z81" s="846"/>
      <c r="AA81" s="846">
        <v>7929</v>
      </c>
      <c r="AB81" s="846"/>
      <c r="AC81" s="846"/>
      <c r="AD81" s="846"/>
      <c r="AE81" s="846"/>
      <c r="AF81" s="846">
        <v>7525</v>
      </c>
      <c r="AG81" s="846"/>
      <c r="AH81" s="846"/>
      <c r="AI81" s="846"/>
      <c r="AJ81" s="846"/>
      <c r="AK81" s="846" t="s">
        <v>548</v>
      </c>
      <c r="AL81" s="846"/>
      <c r="AM81" s="846"/>
      <c r="AN81" s="846"/>
      <c r="AO81" s="846"/>
      <c r="AP81" s="846" t="s">
        <v>548</v>
      </c>
      <c r="AQ81" s="846"/>
      <c r="AR81" s="846"/>
      <c r="AS81" s="846"/>
      <c r="AT81" s="846"/>
      <c r="AU81" s="846"/>
      <c r="AV81" s="846"/>
      <c r="AW81" s="846"/>
      <c r="AX81" s="846"/>
      <c r="AY81" s="846"/>
      <c r="AZ81" s="848"/>
      <c r="BA81" s="848"/>
      <c r="BB81" s="848"/>
      <c r="BC81" s="848"/>
      <c r="BD81" s="849"/>
      <c r="BE81" s="235"/>
      <c r="BF81" s="235"/>
      <c r="BG81" s="235"/>
      <c r="BH81" s="235"/>
      <c r="BI81" s="235"/>
      <c r="BJ81" s="235"/>
      <c r="BK81" s="235"/>
      <c r="BL81" s="235"/>
      <c r="BM81" s="235"/>
      <c r="BN81" s="235"/>
      <c r="BO81" s="235"/>
      <c r="BP81" s="235"/>
      <c r="BQ81" s="232">
        <v>75</v>
      </c>
      <c r="BR81" s="237"/>
      <c r="BS81" s="875"/>
      <c r="BT81" s="876"/>
      <c r="BU81" s="876"/>
      <c r="BV81" s="876"/>
      <c r="BW81" s="876"/>
      <c r="BX81" s="876"/>
      <c r="BY81" s="876"/>
      <c r="BZ81" s="876"/>
      <c r="CA81" s="876"/>
      <c r="CB81" s="876"/>
      <c r="CC81" s="876"/>
      <c r="CD81" s="876"/>
      <c r="CE81" s="876"/>
      <c r="CF81" s="876"/>
      <c r="CG81" s="881"/>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224"/>
    </row>
    <row r="82" spans="1:131" ht="26.25" customHeight="1" x14ac:dyDescent="0.2">
      <c r="A82" s="232">
        <v>15</v>
      </c>
      <c r="B82" s="889"/>
      <c r="C82" s="890"/>
      <c r="D82" s="890"/>
      <c r="E82" s="890"/>
      <c r="F82" s="890"/>
      <c r="G82" s="890"/>
      <c r="H82" s="890"/>
      <c r="I82" s="890"/>
      <c r="J82" s="890"/>
      <c r="K82" s="890"/>
      <c r="L82" s="890"/>
      <c r="M82" s="890"/>
      <c r="N82" s="890"/>
      <c r="O82" s="890"/>
      <c r="P82" s="891"/>
      <c r="Q82" s="892"/>
      <c r="R82" s="846"/>
      <c r="S82" s="846"/>
      <c r="T82" s="846"/>
      <c r="U82" s="846"/>
      <c r="V82" s="846"/>
      <c r="W82" s="846"/>
      <c r="X82" s="846"/>
      <c r="Y82" s="846"/>
      <c r="Z82" s="846"/>
      <c r="AA82" s="846"/>
      <c r="AB82" s="846"/>
      <c r="AC82" s="846"/>
      <c r="AD82" s="846"/>
      <c r="AE82" s="846"/>
      <c r="AF82" s="846"/>
      <c r="AG82" s="846"/>
      <c r="AH82" s="846"/>
      <c r="AI82" s="846"/>
      <c r="AJ82" s="846"/>
      <c r="AK82" s="846"/>
      <c r="AL82" s="846"/>
      <c r="AM82" s="846"/>
      <c r="AN82" s="846"/>
      <c r="AO82" s="846"/>
      <c r="AP82" s="846"/>
      <c r="AQ82" s="846"/>
      <c r="AR82" s="846"/>
      <c r="AS82" s="846"/>
      <c r="AT82" s="846"/>
      <c r="AU82" s="846"/>
      <c r="AV82" s="846"/>
      <c r="AW82" s="846"/>
      <c r="AX82" s="846"/>
      <c r="AY82" s="846"/>
      <c r="AZ82" s="848"/>
      <c r="BA82" s="848"/>
      <c r="BB82" s="848"/>
      <c r="BC82" s="848"/>
      <c r="BD82" s="849"/>
      <c r="BE82" s="235"/>
      <c r="BF82" s="235"/>
      <c r="BG82" s="235"/>
      <c r="BH82" s="235"/>
      <c r="BI82" s="235"/>
      <c r="BJ82" s="235"/>
      <c r="BK82" s="235"/>
      <c r="BL82" s="235"/>
      <c r="BM82" s="235"/>
      <c r="BN82" s="235"/>
      <c r="BO82" s="235"/>
      <c r="BP82" s="235"/>
      <c r="BQ82" s="232">
        <v>76</v>
      </c>
      <c r="BR82" s="237"/>
      <c r="BS82" s="875"/>
      <c r="BT82" s="876"/>
      <c r="BU82" s="876"/>
      <c r="BV82" s="876"/>
      <c r="BW82" s="876"/>
      <c r="BX82" s="876"/>
      <c r="BY82" s="876"/>
      <c r="BZ82" s="876"/>
      <c r="CA82" s="876"/>
      <c r="CB82" s="876"/>
      <c r="CC82" s="876"/>
      <c r="CD82" s="876"/>
      <c r="CE82" s="876"/>
      <c r="CF82" s="876"/>
      <c r="CG82" s="881"/>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224"/>
    </row>
    <row r="83" spans="1:131" ht="26.25" customHeight="1" x14ac:dyDescent="0.2">
      <c r="A83" s="232">
        <v>16</v>
      </c>
      <c r="B83" s="889"/>
      <c r="C83" s="890"/>
      <c r="D83" s="890"/>
      <c r="E83" s="890"/>
      <c r="F83" s="890"/>
      <c r="G83" s="890"/>
      <c r="H83" s="890"/>
      <c r="I83" s="890"/>
      <c r="J83" s="890"/>
      <c r="K83" s="890"/>
      <c r="L83" s="890"/>
      <c r="M83" s="890"/>
      <c r="N83" s="890"/>
      <c r="O83" s="890"/>
      <c r="P83" s="891"/>
      <c r="Q83" s="892"/>
      <c r="R83" s="846"/>
      <c r="S83" s="846"/>
      <c r="T83" s="846"/>
      <c r="U83" s="846"/>
      <c r="V83" s="846"/>
      <c r="W83" s="846"/>
      <c r="X83" s="846"/>
      <c r="Y83" s="846"/>
      <c r="Z83" s="846"/>
      <c r="AA83" s="846"/>
      <c r="AB83" s="846"/>
      <c r="AC83" s="846"/>
      <c r="AD83" s="846"/>
      <c r="AE83" s="846"/>
      <c r="AF83" s="846"/>
      <c r="AG83" s="846"/>
      <c r="AH83" s="846"/>
      <c r="AI83" s="846"/>
      <c r="AJ83" s="846"/>
      <c r="AK83" s="846"/>
      <c r="AL83" s="846"/>
      <c r="AM83" s="846"/>
      <c r="AN83" s="846"/>
      <c r="AO83" s="846"/>
      <c r="AP83" s="846"/>
      <c r="AQ83" s="846"/>
      <c r="AR83" s="846"/>
      <c r="AS83" s="846"/>
      <c r="AT83" s="846"/>
      <c r="AU83" s="846"/>
      <c r="AV83" s="846"/>
      <c r="AW83" s="846"/>
      <c r="AX83" s="846"/>
      <c r="AY83" s="846"/>
      <c r="AZ83" s="848"/>
      <c r="BA83" s="848"/>
      <c r="BB83" s="848"/>
      <c r="BC83" s="848"/>
      <c r="BD83" s="849"/>
      <c r="BE83" s="235"/>
      <c r="BF83" s="235"/>
      <c r="BG83" s="235"/>
      <c r="BH83" s="235"/>
      <c r="BI83" s="235"/>
      <c r="BJ83" s="235"/>
      <c r="BK83" s="235"/>
      <c r="BL83" s="235"/>
      <c r="BM83" s="235"/>
      <c r="BN83" s="235"/>
      <c r="BO83" s="235"/>
      <c r="BP83" s="235"/>
      <c r="BQ83" s="232">
        <v>77</v>
      </c>
      <c r="BR83" s="237"/>
      <c r="BS83" s="875"/>
      <c r="BT83" s="876"/>
      <c r="BU83" s="876"/>
      <c r="BV83" s="876"/>
      <c r="BW83" s="876"/>
      <c r="BX83" s="876"/>
      <c r="BY83" s="876"/>
      <c r="BZ83" s="876"/>
      <c r="CA83" s="876"/>
      <c r="CB83" s="876"/>
      <c r="CC83" s="876"/>
      <c r="CD83" s="876"/>
      <c r="CE83" s="876"/>
      <c r="CF83" s="876"/>
      <c r="CG83" s="881"/>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224"/>
    </row>
    <row r="84" spans="1:131" ht="26.25" customHeight="1" x14ac:dyDescent="0.2">
      <c r="A84" s="232">
        <v>17</v>
      </c>
      <c r="B84" s="889"/>
      <c r="C84" s="890"/>
      <c r="D84" s="890"/>
      <c r="E84" s="890"/>
      <c r="F84" s="890"/>
      <c r="G84" s="890"/>
      <c r="H84" s="890"/>
      <c r="I84" s="890"/>
      <c r="J84" s="890"/>
      <c r="K84" s="890"/>
      <c r="L84" s="890"/>
      <c r="M84" s="890"/>
      <c r="N84" s="890"/>
      <c r="O84" s="890"/>
      <c r="P84" s="891"/>
      <c r="Q84" s="892"/>
      <c r="R84" s="846"/>
      <c r="S84" s="846"/>
      <c r="T84" s="846"/>
      <c r="U84" s="846"/>
      <c r="V84" s="846"/>
      <c r="W84" s="846"/>
      <c r="X84" s="846"/>
      <c r="Y84" s="846"/>
      <c r="Z84" s="846"/>
      <c r="AA84" s="846"/>
      <c r="AB84" s="846"/>
      <c r="AC84" s="846"/>
      <c r="AD84" s="846"/>
      <c r="AE84" s="846"/>
      <c r="AF84" s="846"/>
      <c r="AG84" s="846"/>
      <c r="AH84" s="846"/>
      <c r="AI84" s="846"/>
      <c r="AJ84" s="846"/>
      <c r="AK84" s="846"/>
      <c r="AL84" s="846"/>
      <c r="AM84" s="846"/>
      <c r="AN84" s="846"/>
      <c r="AO84" s="846"/>
      <c r="AP84" s="846"/>
      <c r="AQ84" s="846"/>
      <c r="AR84" s="846"/>
      <c r="AS84" s="846"/>
      <c r="AT84" s="846"/>
      <c r="AU84" s="846"/>
      <c r="AV84" s="846"/>
      <c r="AW84" s="846"/>
      <c r="AX84" s="846"/>
      <c r="AY84" s="846"/>
      <c r="AZ84" s="848"/>
      <c r="BA84" s="848"/>
      <c r="BB84" s="848"/>
      <c r="BC84" s="848"/>
      <c r="BD84" s="849"/>
      <c r="BE84" s="235"/>
      <c r="BF84" s="235"/>
      <c r="BG84" s="235"/>
      <c r="BH84" s="235"/>
      <c r="BI84" s="235"/>
      <c r="BJ84" s="235"/>
      <c r="BK84" s="235"/>
      <c r="BL84" s="235"/>
      <c r="BM84" s="235"/>
      <c r="BN84" s="235"/>
      <c r="BO84" s="235"/>
      <c r="BP84" s="235"/>
      <c r="BQ84" s="232">
        <v>78</v>
      </c>
      <c r="BR84" s="237"/>
      <c r="BS84" s="875"/>
      <c r="BT84" s="876"/>
      <c r="BU84" s="876"/>
      <c r="BV84" s="876"/>
      <c r="BW84" s="876"/>
      <c r="BX84" s="876"/>
      <c r="BY84" s="876"/>
      <c r="BZ84" s="876"/>
      <c r="CA84" s="876"/>
      <c r="CB84" s="876"/>
      <c r="CC84" s="876"/>
      <c r="CD84" s="876"/>
      <c r="CE84" s="876"/>
      <c r="CF84" s="876"/>
      <c r="CG84" s="881"/>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224"/>
    </row>
    <row r="85" spans="1:131" ht="26.25" customHeight="1" x14ac:dyDescent="0.2">
      <c r="A85" s="232">
        <v>18</v>
      </c>
      <c r="B85" s="889"/>
      <c r="C85" s="890"/>
      <c r="D85" s="890"/>
      <c r="E85" s="890"/>
      <c r="F85" s="890"/>
      <c r="G85" s="890"/>
      <c r="H85" s="890"/>
      <c r="I85" s="890"/>
      <c r="J85" s="890"/>
      <c r="K85" s="890"/>
      <c r="L85" s="890"/>
      <c r="M85" s="890"/>
      <c r="N85" s="890"/>
      <c r="O85" s="890"/>
      <c r="P85" s="891"/>
      <c r="Q85" s="892"/>
      <c r="R85" s="846"/>
      <c r="S85" s="846"/>
      <c r="T85" s="846"/>
      <c r="U85" s="846"/>
      <c r="V85" s="846"/>
      <c r="W85" s="846"/>
      <c r="X85" s="846"/>
      <c r="Y85" s="846"/>
      <c r="Z85" s="846"/>
      <c r="AA85" s="846"/>
      <c r="AB85" s="846"/>
      <c r="AC85" s="846"/>
      <c r="AD85" s="846"/>
      <c r="AE85" s="846"/>
      <c r="AF85" s="846"/>
      <c r="AG85" s="846"/>
      <c r="AH85" s="846"/>
      <c r="AI85" s="846"/>
      <c r="AJ85" s="846"/>
      <c r="AK85" s="846"/>
      <c r="AL85" s="846"/>
      <c r="AM85" s="846"/>
      <c r="AN85" s="846"/>
      <c r="AO85" s="846"/>
      <c r="AP85" s="846"/>
      <c r="AQ85" s="846"/>
      <c r="AR85" s="846"/>
      <c r="AS85" s="846"/>
      <c r="AT85" s="846"/>
      <c r="AU85" s="846"/>
      <c r="AV85" s="846"/>
      <c r="AW85" s="846"/>
      <c r="AX85" s="846"/>
      <c r="AY85" s="846"/>
      <c r="AZ85" s="848"/>
      <c r="BA85" s="848"/>
      <c r="BB85" s="848"/>
      <c r="BC85" s="848"/>
      <c r="BD85" s="849"/>
      <c r="BE85" s="235"/>
      <c r="BF85" s="235"/>
      <c r="BG85" s="235"/>
      <c r="BH85" s="235"/>
      <c r="BI85" s="235"/>
      <c r="BJ85" s="235"/>
      <c r="BK85" s="235"/>
      <c r="BL85" s="235"/>
      <c r="BM85" s="235"/>
      <c r="BN85" s="235"/>
      <c r="BO85" s="235"/>
      <c r="BP85" s="235"/>
      <c r="BQ85" s="232">
        <v>79</v>
      </c>
      <c r="BR85" s="237"/>
      <c r="BS85" s="875"/>
      <c r="BT85" s="876"/>
      <c r="BU85" s="876"/>
      <c r="BV85" s="876"/>
      <c r="BW85" s="876"/>
      <c r="BX85" s="876"/>
      <c r="BY85" s="876"/>
      <c r="BZ85" s="876"/>
      <c r="CA85" s="876"/>
      <c r="CB85" s="876"/>
      <c r="CC85" s="876"/>
      <c r="CD85" s="876"/>
      <c r="CE85" s="876"/>
      <c r="CF85" s="876"/>
      <c r="CG85" s="881"/>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224"/>
    </row>
    <row r="86" spans="1:131" ht="26.25" customHeight="1" x14ac:dyDescent="0.2">
      <c r="A86" s="232">
        <v>19</v>
      </c>
      <c r="B86" s="889"/>
      <c r="C86" s="890"/>
      <c r="D86" s="890"/>
      <c r="E86" s="890"/>
      <c r="F86" s="890"/>
      <c r="G86" s="890"/>
      <c r="H86" s="890"/>
      <c r="I86" s="890"/>
      <c r="J86" s="890"/>
      <c r="K86" s="890"/>
      <c r="L86" s="890"/>
      <c r="M86" s="890"/>
      <c r="N86" s="890"/>
      <c r="O86" s="890"/>
      <c r="P86" s="891"/>
      <c r="Q86" s="892"/>
      <c r="R86" s="846"/>
      <c r="S86" s="846"/>
      <c r="T86" s="846"/>
      <c r="U86" s="846"/>
      <c r="V86" s="846"/>
      <c r="W86" s="846"/>
      <c r="X86" s="846"/>
      <c r="Y86" s="846"/>
      <c r="Z86" s="846"/>
      <c r="AA86" s="846"/>
      <c r="AB86" s="846"/>
      <c r="AC86" s="846"/>
      <c r="AD86" s="846"/>
      <c r="AE86" s="846"/>
      <c r="AF86" s="846"/>
      <c r="AG86" s="846"/>
      <c r="AH86" s="846"/>
      <c r="AI86" s="846"/>
      <c r="AJ86" s="846"/>
      <c r="AK86" s="846"/>
      <c r="AL86" s="846"/>
      <c r="AM86" s="846"/>
      <c r="AN86" s="846"/>
      <c r="AO86" s="846"/>
      <c r="AP86" s="846"/>
      <c r="AQ86" s="846"/>
      <c r="AR86" s="846"/>
      <c r="AS86" s="846"/>
      <c r="AT86" s="846"/>
      <c r="AU86" s="846"/>
      <c r="AV86" s="846"/>
      <c r="AW86" s="846"/>
      <c r="AX86" s="846"/>
      <c r="AY86" s="846"/>
      <c r="AZ86" s="848"/>
      <c r="BA86" s="848"/>
      <c r="BB86" s="848"/>
      <c r="BC86" s="848"/>
      <c r="BD86" s="849"/>
      <c r="BE86" s="235"/>
      <c r="BF86" s="235"/>
      <c r="BG86" s="235"/>
      <c r="BH86" s="235"/>
      <c r="BI86" s="235"/>
      <c r="BJ86" s="235"/>
      <c r="BK86" s="235"/>
      <c r="BL86" s="235"/>
      <c r="BM86" s="235"/>
      <c r="BN86" s="235"/>
      <c r="BO86" s="235"/>
      <c r="BP86" s="235"/>
      <c r="BQ86" s="232">
        <v>80</v>
      </c>
      <c r="BR86" s="237"/>
      <c r="BS86" s="875"/>
      <c r="BT86" s="876"/>
      <c r="BU86" s="876"/>
      <c r="BV86" s="876"/>
      <c r="BW86" s="876"/>
      <c r="BX86" s="876"/>
      <c r="BY86" s="876"/>
      <c r="BZ86" s="876"/>
      <c r="CA86" s="876"/>
      <c r="CB86" s="876"/>
      <c r="CC86" s="876"/>
      <c r="CD86" s="876"/>
      <c r="CE86" s="876"/>
      <c r="CF86" s="876"/>
      <c r="CG86" s="881"/>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224"/>
    </row>
    <row r="87" spans="1:131" ht="26.25" customHeight="1" x14ac:dyDescent="0.2">
      <c r="A87" s="238">
        <v>20</v>
      </c>
      <c r="B87" s="896"/>
      <c r="C87" s="897"/>
      <c r="D87" s="897"/>
      <c r="E87" s="897"/>
      <c r="F87" s="897"/>
      <c r="G87" s="897"/>
      <c r="H87" s="897"/>
      <c r="I87" s="897"/>
      <c r="J87" s="897"/>
      <c r="K87" s="897"/>
      <c r="L87" s="897"/>
      <c r="M87" s="897"/>
      <c r="N87" s="897"/>
      <c r="O87" s="897"/>
      <c r="P87" s="898"/>
      <c r="Q87" s="899"/>
      <c r="R87" s="900"/>
      <c r="S87" s="900"/>
      <c r="T87" s="900"/>
      <c r="U87" s="900"/>
      <c r="V87" s="900"/>
      <c r="W87" s="900"/>
      <c r="X87" s="900"/>
      <c r="Y87" s="900"/>
      <c r="Z87" s="900"/>
      <c r="AA87" s="900"/>
      <c r="AB87" s="900"/>
      <c r="AC87" s="900"/>
      <c r="AD87" s="900"/>
      <c r="AE87" s="900"/>
      <c r="AF87" s="900"/>
      <c r="AG87" s="900"/>
      <c r="AH87" s="900"/>
      <c r="AI87" s="900"/>
      <c r="AJ87" s="900"/>
      <c r="AK87" s="900"/>
      <c r="AL87" s="900"/>
      <c r="AM87" s="900"/>
      <c r="AN87" s="900"/>
      <c r="AO87" s="900"/>
      <c r="AP87" s="900"/>
      <c r="AQ87" s="900"/>
      <c r="AR87" s="900"/>
      <c r="AS87" s="900"/>
      <c r="AT87" s="900"/>
      <c r="AU87" s="900"/>
      <c r="AV87" s="900"/>
      <c r="AW87" s="900"/>
      <c r="AX87" s="900"/>
      <c r="AY87" s="900"/>
      <c r="AZ87" s="901"/>
      <c r="BA87" s="901"/>
      <c r="BB87" s="901"/>
      <c r="BC87" s="901"/>
      <c r="BD87" s="902"/>
      <c r="BE87" s="235"/>
      <c r="BF87" s="235"/>
      <c r="BG87" s="235"/>
      <c r="BH87" s="235"/>
      <c r="BI87" s="235"/>
      <c r="BJ87" s="235"/>
      <c r="BK87" s="235"/>
      <c r="BL87" s="235"/>
      <c r="BM87" s="235"/>
      <c r="BN87" s="235"/>
      <c r="BO87" s="235"/>
      <c r="BP87" s="235"/>
      <c r="BQ87" s="232">
        <v>81</v>
      </c>
      <c r="BR87" s="237"/>
      <c r="BS87" s="875"/>
      <c r="BT87" s="876"/>
      <c r="BU87" s="876"/>
      <c r="BV87" s="876"/>
      <c r="BW87" s="876"/>
      <c r="BX87" s="876"/>
      <c r="BY87" s="876"/>
      <c r="BZ87" s="876"/>
      <c r="CA87" s="876"/>
      <c r="CB87" s="876"/>
      <c r="CC87" s="876"/>
      <c r="CD87" s="876"/>
      <c r="CE87" s="876"/>
      <c r="CF87" s="876"/>
      <c r="CG87" s="881"/>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224"/>
    </row>
    <row r="88" spans="1:131" ht="26.25" customHeight="1" thickBot="1" x14ac:dyDescent="0.25">
      <c r="A88" s="234" t="s">
        <v>378</v>
      </c>
      <c r="B88" s="805" t="s">
        <v>401</v>
      </c>
      <c r="C88" s="806"/>
      <c r="D88" s="806"/>
      <c r="E88" s="806"/>
      <c r="F88" s="806"/>
      <c r="G88" s="806"/>
      <c r="H88" s="806"/>
      <c r="I88" s="806"/>
      <c r="J88" s="806"/>
      <c r="K88" s="806"/>
      <c r="L88" s="806"/>
      <c r="M88" s="806"/>
      <c r="N88" s="806"/>
      <c r="O88" s="806"/>
      <c r="P88" s="807"/>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35"/>
      <c r="BF88" s="235"/>
      <c r="BG88" s="235"/>
      <c r="BH88" s="235"/>
      <c r="BI88" s="235"/>
      <c r="BJ88" s="235"/>
      <c r="BK88" s="235"/>
      <c r="BL88" s="235"/>
      <c r="BM88" s="235"/>
      <c r="BN88" s="235"/>
      <c r="BO88" s="235"/>
      <c r="BP88" s="235"/>
      <c r="BQ88" s="232">
        <v>82</v>
      </c>
      <c r="BR88" s="237"/>
      <c r="BS88" s="875"/>
      <c r="BT88" s="876"/>
      <c r="BU88" s="876"/>
      <c r="BV88" s="876"/>
      <c r="BW88" s="876"/>
      <c r="BX88" s="876"/>
      <c r="BY88" s="876"/>
      <c r="BZ88" s="876"/>
      <c r="CA88" s="876"/>
      <c r="CB88" s="876"/>
      <c r="CC88" s="876"/>
      <c r="CD88" s="876"/>
      <c r="CE88" s="876"/>
      <c r="CF88" s="876"/>
      <c r="CG88" s="881"/>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5"/>
      <c r="BT89" s="876"/>
      <c r="BU89" s="876"/>
      <c r="BV89" s="876"/>
      <c r="BW89" s="876"/>
      <c r="BX89" s="876"/>
      <c r="BY89" s="876"/>
      <c r="BZ89" s="876"/>
      <c r="CA89" s="876"/>
      <c r="CB89" s="876"/>
      <c r="CC89" s="876"/>
      <c r="CD89" s="876"/>
      <c r="CE89" s="876"/>
      <c r="CF89" s="876"/>
      <c r="CG89" s="881"/>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5"/>
      <c r="BT90" s="876"/>
      <c r="BU90" s="876"/>
      <c r="BV90" s="876"/>
      <c r="BW90" s="876"/>
      <c r="BX90" s="876"/>
      <c r="BY90" s="876"/>
      <c r="BZ90" s="876"/>
      <c r="CA90" s="876"/>
      <c r="CB90" s="876"/>
      <c r="CC90" s="876"/>
      <c r="CD90" s="876"/>
      <c r="CE90" s="876"/>
      <c r="CF90" s="876"/>
      <c r="CG90" s="881"/>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5"/>
      <c r="BT91" s="876"/>
      <c r="BU91" s="876"/>
      <c r="BV91" s="876"/>
      <c r="BW91" s="876"/>
      <c r="BX91" s="876"/>
      <c r="BY91" s="876"/>
      <c r="BZ91" s="876"/>
      <c r="CA91" s="876"/>
      <c r="CB91" s="876"/>
      <c r="CC91" s="876"/>
      <c r="CD91" s="876"/>
      <c r="CE91" s="876"/>
      <c r="CF91" s="876"/>
      <c r="CG91" s="881"/>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5"/>
      <c r="BT92" s="876"/>
      <c r="BU92" s="876"/>
      <c r="BV92" s="876"/>
      <c r="BW92" s="876"/>
      <c r="BX92" s="876"/>
      <c r="BY92" s="876"/>
      <c r="BZ92" s="876"/>
      <c r="CA92" s="876"/>
      <c r="CB92" s="876"/>
      <c r="CC92" s="876"/>
      <c r="CD92" s="876"/>
      <c r="CE92" s="876"/>
      <c r="CF92" s="876"/>
      <c r="CG92" s="881"/>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5"/>
      <c r="BT93" s="876"/>
      <c r="BU93" s="876"/>
      <c r="BV93" s="876"/>
      <c r="BW93" s="876"/>
      <c r="BX93" s="876"/>
      <c r="BY93" s="876"/>
      <c r="BZ93" s="876"/>
      <c r="CA93" s="876"/>
      <c r="CB93" s="876"/>
      <c r="CC93" s="876"/>
      <c r="CD93" s="876"/>
      <c r="CE93" s="876"/>
      <c r="CF93" s="876"/>
      <c r="CG93" s="881"/>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5"/>
      <c r="BT94" s="876"/>
      <c r="BU94" s="876"/>
      <c r="BV94" s="876"/>
      <c r="BW94" s="876"/>
      <c r="BX94" s="876"/>
      <c r="BY94" s="876"/>
      <c r="BZ94" s="876"/>
      <c r="CA94" s="876"/>
      <c r="CB94" s="876"/>
      <c r="CC94" s="876"/>
      <c r="CD94" s="876"/>
      <c r="CE94" s="876"/>
      <c r="CF94" s="876"/>
      <c r="CG94" s="881"/>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5"/>
      <c r="BT95" s="876"/>
      <c r="BU95" s="876"/>
      <c r="BV95" s="876"/>
      <c r="BW95" s="876"/>
      <c r="BX95" s="876"/>
      <c r="BY95" s="876"/>
      <c r="BZ95" s="876"/>
      <c r="CA95" s="876"/>
      <c r="CB95" s="876"/>
      <c r="CC95" s="876"/>
      <c r="CD95" s="876"/>
      <c r="CE95" s="876"/>
      <c r="CF95" s="876"/>
      <c r="CG95" s="881"/>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5"/>
      <c r="BT96" s="876"/>
      <c r="BU96" s="876"/>
      <c r="BV96" s="876"/>
      <c r="BW96" s="876"/>
      <c r="BX96" s="876"/>
      <c r="BY96" s="876"/>
      <c r="BZ96" s="876"/>
      <c r="CA96" s="876"/>
      <c r="CB96" s="876"/>
      <c r="CC96" s="876"/>
      <c r="CD96" s="876"/>
      <c r="CE96" s="876"/>
      <c r="CF96" s="876"/>
      <c r="CG96" s="881"/>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5"/>
      <c r="BT97" s="876"/>
      <c r="BU97" s="876"/>
      <c r="BV97" s="876"/>
      <c r="BW97" s="876"/>
      <c r="BX97" s="876"/>
      <c r="BY97" s="876"/>
      <c r="BZ97" s="876"/>
      <c r="CA97" s="876"/>
      <c r="CB97" s="876"/>
      <c r="CC97" s="876"/>
      <c r="CD97" s="876"/>
      <c r="CE97" s="876"/>
      <c r="CF97" s="876"/>
      <c r="CG97" s="881"/>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5"/>
      <c r="BT98" s="876"/>
      <c r="BU98" s="876"/>
      <c r="BV98" s="876"/>
      <c r="BW98" s="876"/>
      <c r="BX98" s="876"/>
      <c r="BY98" s="876"/>
      <c r="BZ98" s="876"/>
      <c r="CA98" s="876"/>
      <c r="CB98" s="876"/>
      <c r="CC98" s="876"/>
      <c r="CD98" s="876"/>
      <c r="CE98" s="876"/>
      <c r="CF98" s="876"/>
      <c r="CG98" s="881"/>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5"/>
      <c r="BT99" s="876"/>
      <c r="BU99" s="876"/>
      <c r="BV99" s="876"/>
      <c r="BW99" s="876"/>
      <c r="BX99" s="876"/>
      <c r="BY99" s="876"/>
      <c r="BZ99" s="876"/>
      <c r="CA99" s="876"/>
      <c r="CB99" s="876"/>
      <c r="CC99" s="876"/>
      <c r="CD99" s="876"/>
      <c r="CE99" s="876"/>
      <c r="CF99" s="876"/>
      <c r="CG99" s="881"/>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5"/>
      <c r="BT100" s="876"/>
      <c r="BU100" s="876"/>
      <c r="BV100" s="876"/>
      <c r="BW100" s="876"/>
      <c r="BX100" s="876"/>
      <c r="BY100" s="876"/>
      <c r="BZ100" s="876"/>
      <c r="CA100" s="876"/>
      <c r="CB100" s="876"/>
      <c r="CC100" s="876"/>
      <c r="CD100" s="876"/>
      <c r="CE100" s="876"/>
      <c r="CF100" s="876"/>
      <c r="CG100" s="881"/>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5"/>
      <c r="BT101" s="876"/>
      <c r="BU101" s="876"/>
      <c r="BV101" s="876"/>
      <c r="BW101" s="876"/>
      <c r="BX101" s="876"/>
      <c r="BY101" s="876"/>
      <c r="BZ101" s="876"/>
      <c r="CA101" s="876"/>
      <c r="CB101" s="876"/>
      <c r="CC101" s="876"/>
      <c r="CD101" s="876"/>
      <c r="CE101" s="876"/>
      <c r="CF101" s="876"/>
      <c r="CG101" s="881"/>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805" t="s">
        <v>402</v>
      </c>
      <c r="BS102" s="806"/>
      <c r="BT102" s="806"/>
      <c r="BU102" s="806"/>
      <c r="BV102" s="806"/>
      <c r="BW102" s="806"/>
      <c r="BX102" s="806"/>
      <c r="BY102" s="806"/>
      <c r="BZ102" s="806"/>
      <c r="CA102" s="806"/>
      <c r="CB102" s="806"/>
      <c r="CC102" s="806"/>
      <c r="CD102" s="806"/>
      <c r="CE102" s="806"/>
      <c r="CF102" s="806"/>
      <c r="CG102" s="807"/>
      <c r="CH102" s="903"/>
      <c r="CI102" s="904"/>
      <c r="CJ102" s="904"/>
      <c r="CK102" s="904"/>
      <c r="CL102" s="905"/>
      <c r="CM102" s="903"/>
      <c r="CN102" s="904"/>
      <c r="CO102" s="904"/>
      <c r="CP102" s="904"/>
      <c r="CQ102" s="905"/>
      <c r="CR102" s="906"/>
      <c r="CS102" s="868"/>
      <c r="CT102" s="868"/>
      <c r="CU102" s="868"/>
      <c r="CV102" s="907"/>
      <c r="CW102" s="906"/>
      <c r="CX102" s="868"/>
      <c r="CY102" s="868"/>
      <c r="CZ102" s="868"/>
      <c r="DA102" s="907"/>
      <c r="DB102" s="906"/>
      <c r="DC102" s="868"/>
      <c r="DD102" s="868"/>
      <c r="DE102" s="868"/>
      <c r="DF102" s="907"/>
      <c r="DG102" s="906"/>
      <c r="DH102" s="868"/>
      <c r="DI102" s="868"/>
      <c r="DJ102" s="868"/>
      <c r="DK102" s="907"/>
      <c r="DL102" s="906"/>
      <c r="DM102" s="868"/>
      <c r="DN102" s="868"/>
      <c r="DO102" s="868"/>
      <c r="DP102" s="907"/>
      <c r="DQ102" s="906"/>
      <c r="DR102" s="868"/>
      <c r="DS102" s="868"/>
      <c r="DT102" s="868"/>
      <c r="DU102" s="907"/>
      <c r="DV102" s="805"/>
      <c r="DW102" s="806"/>
      <c r="DX102" s="806"/>
      <c r="DY102" s="806"/>
      <c r="DZ102" s="930"/>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31" t="s">
        <v>403</v>
      </c>
      <c r="BR103" s="931"/>
      <c r="BS103" s="931"/>
      <c r="BT103" s="931"/>
      <c r="BU103" s="931"/>
      <c r="BV103" s="931"/>
      <c r="BW103" s="931"/>
      <c r="BX103" s="931"/>
      <c r="BY103" s="931"/>
      <c r="BZ103" s="931"/>
      <c r="CA103" s="931"/>
      <c r="CB103" s="931"/>
      <c r="CC103" s="931"/>
      <c r="CD103" s="931"/>
      <c r="CE103" s="931"/>
      <c r="CF103" s="931"/>
      <c r="CG103" s="931"/>
      <c r="CH103" s="931"/>
      <c r="CI103" s="931"/>
      <c r="CJ103" s="931"/>
      <c r="CK103" s="931"/>
      <c r="CL103" s="931"/>
      <c r="CM103" s="931"/>
      <c r="CN103" s="931"/>
      <c r="CO103" s="931"/>
      <c r="CP103" s="931"/>
      <c r="CQ103" s="931"/>
      <c r="CR103" s="931"/>
      <c r="CS103" s="931"/>
      <c r="CT103" s="931"/>
      <c r="CU103" s="931"/>
      <c r="CV103" s="931"/>
      <c r="CW103" s="931"/>
      <c r="CX103" s="931"/>
      <c r="CY103" s="931"/>
      <c r="CZ103" s="931"/>
      <c r="DA103" s="931"/>
      <c r="DB103" s="931"/>
      <c r="DC103" s="931"/>
      <c r="DD103" s="931"/>
      <c r="DE103" s="931"/>
      <c r="DF103" s="931"/>
      <c r="DG103" s="931"/>
      <c r="DH103" s="931"/>
      <c r="DI103" s="931"/>
      <c r="DJ103" s="931"/>
      <c r="DK103" s="931"/>
      <c r="DL103" s="931"/>
      <c r="DM103" s="931"/>
      <c r="DN103" s="931"/>
      <c r="DO103" s="931"/>
      <c r="DP103" s="931"/>
      <c r="DQ103" s="931"/>
      <c r="DR103" s="931"/>
      <c r="DS103" s="931"/>
      <c r="DT103" s="931"/>
      <c r="DU103" s="931"/>
      <c r="DV103" s="931"/>
      <c r="DW103" s="931"/>
      <c r="DX103" s="931"/>
      <c r="DY103" s="931"/>
      <c r="DZ103" s="931"/>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32" t="s">
        <v>404</v>
      </c>
      <c r="BR104" s="932"/>
      <c r="BS104" s="932"/>
      <c r="BT104" s="932"/>
      <c r="BU104" s="932"/>
      <c r="BV104" s="932"/>
      <c r="BW104" s="932"/>
      <c r="BX104" s="932"/>
      <c r="BY104" s="932"/>
      <c r="BZ104" s="932"/>
      <c r="CA104" s="932"/>
      <c r="CB104" s="932"/>
      <c r="CC104" s="932"/>
      <c r="CD104" s="932"/>
      <c r="CE104" s="932"/>
      <c r="CF104" s="932"/>
      <c r="CG104" s="932"/>
      <c r="CH104" s="932"/>
      <c r="CI104" s="932"/>
      <c r="CJ104" s="932"/>
      <c r="CK104" s="932"/>
      <c r="CL104" s="932"/>
      <c r="CM104" s="932"/>
      <c r="CN104" s="932"/>
      <c r="CO104" s="932"/>
      <c r="CP104" s="932"/>
      <c r="CQ104" s="932"/>
      <c r="CR104" s="932"/>
      <c r="CS104" s="932"/>
      <c r="CT104" s="932"/>
      <c r="CU104" s="932"/>
      <c r="CV104" s="932"/>
      <c r="CW104" s="932"/>
      <c r="CX104" s="932"/>
      <c r="CY104" s="932"/>
      <c r="CZ104" s="932"/>
      <c r="DA104" s="932"/>
      <c r="DB104" s="932"/>
      <c r="DC104" s="932"/>
      <c r="DD104" s="932"/>
      <c r="DE104" s="932"/>
      <c r="DF104" s="932"/>
      <c r="DG104" s="932"/>
      <c r="DH104" s="932"/>
      <c r="DI104" s="932"/>
      <c r="DJ104" s="932"/>
      <c r="DK104" s="932"/>
      <c r="DL104" s="932"/>
      <c r="DM104" s="932"/>
      <c r="DN104" s="932"/>
      <c r="DO104" s="932"/>
      <c r="DP104" s="932"/>
      <c r="DQ104" s="932"/>
      <c r="DR104" s="932"/>
      <c r="DS104" s="932"/>
      <c r="DT104" s="932"/>
      <c r="DU104" s="932"/>
      <c r="DV104" s="932"/>
      <c r="DW104" s="932"/>
      <c r="DX104" s="932"/>
      <c r="DY104" s="932"/>
      <c r="DZ104" s="932"/>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3" t="s">
        <v>407</v>
      </c>
      <c r="B108" s="934"/>
      <c r="C108" s="934"/>
      <c r="D108" s="934"/>
      <c r="E108" s="934"/>
      <c r="F108" s="934"/>
      <c r="G108" s="934"/>
      <c r="H108" s="934"/>
      <c r="I108" s="934"/>
      <c r="J108" s="934"/>
      <c r="K108" s="934"/>
      <c r="L108" s="934"/>
      <c r="M108" s="934"/>
      <c r="N108" s="934"/>
      <c r="O108" s="934"/>
      <c r="P108" s="934"/>
      <c r="Q108" s="934"/>
      <c r="R108" s="934"/>
      <c r="S108" s="934"/>
      <c r="T108" s="934"/>
      <c r="U108" s="934"/>
      <c r="V108" s="934"/>
      <c r="W108" s="934"/>
      <c r="X108" s="934"/>
      <c r="Y108" s="934"/>
      <c r="Z108" s="934"/>
      <c r="AA108" s="934"/>
      <c r="AB108" s="934"/>
      <c r="AC108" s="934"/>
      <c r="AD108" s="934"/>
      <c r="AE108" s="934"/>
      <c r="AF108" s="934"/>
      <c r="AG108" s="934"/>
      <c r="AH108" s="934"/>
      <c r="AI108" s="934"/>
      <c r="AJ108" s="934"/>
      <c r="AK108" s="934"/>
      <c r="AL108" s="934"/>
      <c r="AM108" s="934"/>
      <c r="AN108" s="934"/>
      <c r="AO108" s="934"/>
      <c r="AP108" s="934"/>
      <c r="AQ108" s="934"/>
      <c r="AR108" s="934"/>
      <c r="AS108" s="934"/>
      <c r="AT108" s="935"/>
      <c r="AU108" s="933" t="s">
        <v>408</v>
      </c>
      <c r="AV108" s="934"/>
      <c r="AW108" s="934"/>
      <c r="AX108" s="934"/>
      <c r="AY108" s="934"/>
      <c r="AZ108" s="934"/>
      <c r="BA108" s="934"/>
      <c r="BB108" s="934"/>
      <c r="BC108" s="934"/>
      <c r="BD108" s="934"/>
      <c r="BE108" s="934"/>
      <c r="BF108" s="934"/>
      <c r="BG108" s="934"/>
      <c r="BH108" s="934"/>
      <c r="BI108" s="934"/>
      <c r="BJ108" s="934"/>
      <c r="BK108" s="934"/>
      <c r="BL108" s="934"/>
      <c r="BM108" s="934"/>
      <c r="BN108" s="934"/>
      <c r="BO108" s="934"/>
      <c r="BP108" s="934"/>
      <c r="BQ108" s="934"/>
      <c r="BR108" s="934"/>
      <c r="BS108" s="934"/>
      <c r="BT108" s="934"/>
      <c r="BU108" s="934"/>
      <c r="BV108" s="934"/>
      <c r="BW108" s="934"/>
      <c r="BX108" s="934"/>
      <c r="BY108" s="934"/>
      <c r="BZ108" s="934"/>
      <c r="CA108" s="934"/>
      <c r="CB108" s="934"/>
      <c r="CC108" s="934"/>
      <c r="CD108" s="934"/>
      <c r="CE108" s="934"/>
      <c r="CF108" s="934"/>
      <c r="CG108" s="934"/>
      <c r="CH108" s="934"/>
      <c r="CI108" s="934"/>
      <c r="CJ108" s="934"/>
      <c r="CK108" s="934"/>
      <c r="CL108" s="934"/>
      <c r="CM108" s="934"/>
      <c r="CN108" s="934"/>
      <c r="CO108" s="934"/>
      <c r="CP108" s="934"/>
      <c r="CQ108" s="934"/>
      <c r="CR108" s="934"/>
      <c r="CS108" s="934"/>
      <c r="CT108" s="934"/>
      <c r="CU108" s="934"/>
      <c r="CV108" s="934"/>
      <c r="CW108" s="934"/>
      <c r="CX108" s="934"/>
      <c r="CY108" s="934"/>
      <c r="CZ108" s="934"/>
      <c r="DA108" s="934"/>
      <c r="DB108" s="934"/>
      <c r="DC108" s="934"/>
      <c r="DD108" s="934"/>
      <c r="DE108" s="934"/>
      <c r="DF108" s="934"/>
      <c r="DG108" s="934"/>
      <c r="DH108" s="934"/>
      <c r="DI108" s="934"/>
      <c r="DJ108" s="934"/>
      <c r="DK108" s="934"/>
      <c r="DL108" s="934"/>
      <c r="DM108" s="934"/>
      <c r="DN108" s="934"/>
      <c r="DO108" s="934"/>
      <c r="DP108" s="934"/>
      <c r="DQ108" s="934"/>
      <c r="DR108" s="934"/>
      <c r="DS108" s="934"/>
      <c r="DT108" s="934"/>
      <c r="DU108" s="934"/>
      <c r="DV108" s="934"/>
      <c r="DW108" s="934"/>
      <c r="DX108" s="934"/>
      <c r="DY108" s="934"/>
      <c r="DZ108" s="935"/>
    </row>
    <row r="109" spans="1:131" s="224" customFormat="1" ht="26.25" customHeight="1" x14ac:dyDescent="0.2">
      <c r="A109" s="928" t="s">
        <v>409</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08" t="s">
        <v>410</v>
      </c>
      <c r="AB109" s="909"/>
      <c r="AC109" s="909"/>
      <c r="AD109" s="909"/>
      <c r="AE109" s="910"/>
      <c r="AF109" s="908" t="s">
        <v>411</v>
      </c>
      <c r="AG109" s="909"/>
      <c r="AH109" s="909"/>
      <c r="AI109" s="909"/>
      <c r="AJ109" s="910"/>
      <c r="AK109" s="908" t="s">
        <v>294</v>
      </c>
      <c r="AL109" s="909"/>
      <c r="AM109" s="909"/>
      <c r="AN109" s="909"/>
      <c r="AO109" s="910"/>
      <c r="AP109" s="908" t="s">
        <v>412</v>
      </c>
      <c r="AQ109" s="909"/>
      <c r="AR109" s="909"/>
      <c r="AS109" s="909"/>
      <c r="AT109" s="911"/>
      <c r="AU109" s="928" t="s">
        <v>409</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08" t="s">
        <v>410</v>
      </c>
      <c r="BR109" s="909"/>
      <c r="BS109" s="909"/>
      <c r="BT109" s="909"/>
      <c r="BU109" s="910"/>
      <c r="BV109" s="908" t="s">
        <v>411</v>
      </c>
      <c r="BW109" s="909"/>
      <c r="BX109" s="909"/>
      <c r="BY109" s="909"/>
      <c r="BZ109" s="910"/>
      <c r="CA109" s="908" t="s">
        <v>294</v>
      </c>
      <c r="CB109" s="909"/>
      <c r="CC109" s="909"/>
      <c r="CD109" s="909"/>
      <c r="CE109" s="910"/>
      <c r="CF109" s="929" t="s">
        <v>412</v>
      </c>
      <c r="CG109" s="929"/>
      <c r="CH109" s="929"/>
      <c r="CI109" s="929"/>
      <c r="CJ109" s="929"/>
      <c r="CK109" s="908" t="s">
        <v>413</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08" t="s">
        <v>410</v>
      </c>
      <c r="DH109" s="909"/>
      <c r="DI109" s="909"/>
      <c r="DJ109" s="909"/>
      <c r="DK109" s="910"/>
      <c r="DL109" s="908" t="s">
        <v>411</v>
      </c>
      <c r="DM109" s="909"/>
      <c r="DN109" s="909"/>
      <c r="DO109" s="909"/>
      <c r="DP109" s="910"/>
      <c r="DQ109" s="908" t="s">
        <v>294</v>
      </c>
      <c r="DR109" s="909"/>
      <c r="DS109" s="909"/>
      <c r="DT109" s="909"/>
      <c r="DU109" s="910"/>
      <c r="DV109" s="908" t="s">
        <v>412</v>
      </c>
      <c r="DW109" s="909"/>
      <c r="DX109" s="909"/>
      <c r="DY109" s="909"/>
      <c r="DZ109" s="911"/>
    </row>
    <row r="110" spans="1:131" s="224" customFormat="1" ht="26.25" customHeight="1" x14ac:dyDescent="0.2">
      <c r="A110" s="912" t="s">
        <v>414</v>
      </c>
      <c r="B110" s="913"/>
      <c r="C110" s="913"/>
      <c r="D110" s="913"/>
      <c r="E110" s="913"/>
      <c r="F110" s="913"/>
      <c r="G110" s="913"/>
      <c r="H110" s="913"/>
      <c r="I110" s="913"/>
      <c r="J110" s="913"/>
      <c r="K110" s="913"/>
      <c r="L110" s="913"/>
      <c r="M110" s="913"/>
      <c r="N110" s="913"/>
      <c r="O110" s="913"/>
      <c r="P110" s="913"/>
      <c r="Q110" s="913"/>
      <c r="R110" s="913"/>
      <c r="S110" s="913"/>
      <c r="T110" s="913"/>
      <c r="U110" s="913"/>
      <c r="V110" s="913"/>
      <c r="W110" s="913"/>
      <c r="X110" s="913"/>
      <c r="Y110" s="913"/>
      <c r="Z110" s="914"/>
      <c r="AA110" s="915">
        <v>987945</v>
      </c>
      <c r="AB110" s="916"/>
      <c r="AC110" s="916"/>
      <c r="AD110" s="916"/>
      <c r="AE110" s="917"/>
      <c r="AF110" s="918">
        <v>1071058</v>
      </c>
      <c r="AG110" s="916"/>
      <c r="AH110" s="916"/>
      <c r="AI110" s="916"/>
      <c r="AJ110" s="917"/>
      <c r="AK110" s="918">
        <v>1077129</v>
      </c>
      <c r="AL110" s="916"/>
      <c r="AM110" s="916"/>
      <c r="AN110" s="916"/>
      <c r="AO110" s="917"/>
      <c r="AP110" s="919">
        <v>19.8</v>
      </c>
      <c r="AQ110" s="920"/>
      <c r="AR110" s="920"/>
      <c r="AS110" s="920"/>
      <c r="AT110" s="921"/>
      <c r="AU110" s="922" t="s">
        <v>69</v>
      </c>
      <c r="AV110" s="923"/>
      <c r="AW110" s="923"/>
      <c r="AX110" s="923"/>
      <c r="AY110" s="923"/>
      <c r="AZ110" s="945" t="s">
        <v>415</v>
      </c>
      <c r="BA110" s="913"/>
      <c r="BB110" s="913"/>
      <c r="BC110" s="913"/>
      <c r="BD110" s="913"/>
      <c r="BE110" s="913"/>
      <c r="BF110" s="913"/>
      <c r="BG110" s="913"/>
      <c r="BH110" s="913"/>
      <c r="BI110" s="913"/>
      <c r="BJ110" s="913"/>
      <c r="BK110" s="913"/>
      <c r="BL110" s="913"/>
      <c r="BM110" s="913"/>
      <c r="BN110" s="913"/>
      <c r="BO110" s="913"/>
      <c r="BP110" s="914"/>
      <c r="BQ110" s="946">
        <v>11499968</v>
      </c>
      <c r="BR110" s="947"/>
      <c r="BS110" s="947"/>
      <c r="BT110" s="947"/>
      <c r="BU110" s="947"/>
      <c r="BV110" s="947">
        <v>11246349</v>
      </c>
      <c r="BW110" s="947"/>
      <c r="BX110" s="947"/>
      <c r="BY110" s="947"/>
      <c r="BZ110" s="947"/>
      <c r="CA110" s="947">
        <v>12052546</v>
      </c>
      <c r="CB110" s="947"/>
      <c r="CC110" s="947"/>
      <c r="CD110" s="947"/>
      <c r="CE110" s="947"/>
      <c r="CF110" s="960">
        <v>221.8</v>
      </c>
      <c r="CG110" s="961"/>
      <c r="CH110" s="961"/>
      <c r="CI110" s="961"/>
      <c r="CJ110" s="961"/>
      <c r="CK110" s="962" t="s">
        <v>416</v>
      </c>
      <c r="CL110" s="963"/>
      <c r="CM110" s="945" t="s">
        <v>417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946" t="s">
        <v>122</v>
      </c>
      <c r="DH110" s="947"/>
      <c r="DI110" s="947"/>
      <c r="DJ110" s="947"/>
      <c r="DK110" s="947"/>
      <c r="DL110" s="947" t="s">
        <v>122</v>
      </c>
      <c r="DM110" s="947"/>
      <c r="DN110" s="947"/>
      <c r="DO110" s="947"/>
      <c r="DP110" s="947"/>
      <c r="DQ110" s="947" t="s">
        <v>122</v>
      </c>
      <c r="DR110" s="947"/>
      <c r="DS110" s="947"/>
      <c r="DT110" s="947"/>
      <c r="DU110" s="947"/>
      <c r="DV110" s="948" t="s">
        <v>122</v>
      </c>
      <c r="DW110" s="948"/>
      <c r="DX110" s="948"/>
      <c r="DY110" s="948"/>
      <c r="DZ110" s="949"/>
    </row>
    <row r="111" spans="1:131" s="224" customFormat="1" ht="26.25" customHeight="1" x14ac:dyDescent="0.2">
      <c r="A111" s="950" t="s">
        <v>418</v>
      </c>
      <c r="B111" s="951"/>
      <c r="C111" s="951"/>
      <c r="D111" s="951"/>
      <c r="E111" s="951"/>
      <c r="F111" s="951"/>
      <c r="G111" s="951"/>
      <c r="H111" s="951"/>
      <c r="I111" s="951"/>
      <c r="J111" s="951"/>
      <c r="K111" s="951"/>
      <c r="L111" s="951"/>
      <c r="M111" s="951"/>
      <c r="N111" s="951"/>
      <c r="O111" s="951"/>
      <c r="P111" s="951"/>
      <c r="Q111" s="951"/>
      <c r="R111" s="951"/>
      <c r="S111" s="951"/>
      <c r="T111" s="951"/>
      <c r="U111" s="951"/>
      <c r="V111" s="951"/>
      <c r="W111" s="951"/>
      <c r="X111" s="951"/>
      <c r="Y111" s="951"/>
      <c r="Z111" s="952"/>
      <c r="AA111" s="953" t="s">
        <v>122</v>
      </c>
      <c r="AB111" s="954"/>
      <c r="AC111" s="954"/>
      <c r="AD111" s="954"/>
      <c r="AE111" s="955"/>
      <c r="AF111" s="956" t="s">
        <v>122</v>
      </c>
      <c r="AG111" s="954"/>
      <c r="AH111" s="954"/>
      <c r="AI111" s="954"/>
      <c r="AJ111" s="955"/>
      <c r="AK111" s="956" t="s">
        <v>122</v>
      </c>
      <c r="AL111" s="954"/>
      <c r="AM111" s="954"/>
      <c r="AN111" s="954"/>
      <c r="AO111" s="955"/>
      <c r="AP111" s="957" t="s">
        <v>122</v>
      </c>
      <c r="AQ111" s="958"/>
      <c r="AR111" s="958"/>
      <c r="AS111" s="958"/>
      <c r="AT111" s="959"/>
      <c r="AU111" s="924"/>
      <c r="AV111" s="925"/>
      <c r="AW111" s="925"/>
      <c r="AX111" s="925"/>
      <c r="AY111" s="925"/>
      <c r="AZ111" s="938" t="s">
        <v>419</v>
      </c>
      <c r="BA111" s="939"/>
      <c r="BB111" s="939"/>
      <c r="BC111" s="939"/>
      <c r="BD111" s="939"/>
      <c r="BE111" s="939"/>
      <c r="BF111" s="939"/>
      <c r="BG111" s="939"/>
      <c r="BH111" s="939"/>
      <c r="BI111" s="939"/>
      <c r="BJ111" s="939"/>
      <c r="BK111" s="939"/>
      <c r="BL111" s="939"/>
      <c r="BM111" s="939"/>
      <c r="BN111" s="939"/>
      <c r="BO111" s="939"/>
      <c r="BP111" s="940"/>
      <c r="BQ111" s="941" t="s">
        <v>122</v>
      </c>
      <c r="BR111" s="942"/>
      <c r="BS111" s="942"/>
      <c r="BT111" s="942"/>
      <c r="BU111" s="942"/>
      <c r="BV111" s="942" t="s">
        <v>122</v>
      </c>
      <c r="BW111" s="942"/>
      <c r="BX111" s="942"/>
      <c r="BY111" s="942"/>
      <c r="BZ111" s="942"/>
      <c r="CA111" s="942" t="s">
        <v>122</v>
      </c>
      <c r="CB111" s="942"/>
      <c r="CC111" s="942"/>
      <c r="CD111" s="942"/>
      <c r="CE111" s="942"/>
      <c r="CF111" s="936" t="s">
        <v>122</v>
      </c>
      <c r="CG111" s="937"/>
      <c r="CH111" s="937"/>
      <c r="CI111" s="937"/>
      <c r="CJ111" s="937"/>
      <c r="CK111" s="964"/>
      <c r="CL111" s="965"/>
      <c r="CM111" s="938" t="s">
        <v>420</v>
      </c>
      <c r="CN111" s="939"/>
      <c r="CO111" s="939"/>
      <c r="CP111" s="939"/>
      <c r="CQ111" s="939"/>
      <c r="CR111" s="939"/>
      <c r="CS111" s="939"/>
      <c r="CT111" s="939"/>
      <c r="CU111" s="939"/>
      <c r="CV111" s="939"/>
      <c r="CW111" s="939"/>
      <c r="CX111" s="939"/>
      <c r="CY111" s="939"/>
      <c r="CZ111" s="939"/>
      <c r="DA111" s="939"/>
      <c r="DB111" s="939"/>
      <c r="DC111" s="939"/>
      <c r="DD111" s="939"/>
      <c r="DE111" s="939"/>
      <c r="DF111" s="940"/>
      <c r="DG111" s="941" t="s">
        <v>122</v>
      </c>
      <c r="DH111" s="942"/>
      <c r="DI111" s="942"/>
      <c r="DJ111" s="942"/>
      <c r="DK111" s="942"/>
      <c r="DL111" s="942" t="s">
        <v>122</v>
      </c>
      <c r="DM111" s="942"/>
      <c r="DN111" s="942"/>
      <c r="DO111" s="942"/>
      <c r="DP111" s="942"/>
      <c r="DQ111" s="942" t="s">
        <v>122</v>
      </c>
      <c r="DR111" s="942"/>
      <c r="DS111" s="942"/>
      <c r="DT111" s="942"/>
      <c r="DU111" s="942"/>
      <c r="DV111" s="943" t="s">
        <v>122</v>
      </c>
      <c r="DW111" s="943"/>
      <c r="DX111" s="943"/>
      <c r="DY111" s="943"/>
      <c r="DZ111" s="944"/>
    </row>
    <row r="112" spans="1:131" s="224" customFormat="1" ht="26.25" customHeight="1" x14ac:dyDescent="0.2">
      <c r="A112" s="968" t="s">
        <v>421</v>
      </c>
      <c r="B112" s="969"/>
      <c r="C112" s="939" t="s">
        <v>422</v>
      </c>
      <c r="D112" s="939"/>
      <c r="E112" s="939"/>
      <c r="F112" s="939"/>
      <c r="G112" s="939"/>
      <c r="H112" s="939"/>
      <c r="I112" s="939"/>
      <c r="J112" s="939"/>
      <c r="K112" s="939"/>
      <c r="L112" s="939"/>
      <c r="M112" s="939"/>
      <c r="N112" s="939"/>
      <c r="O112" s="939"/>
      <c r="P112" s="939"/>
      <c r="Q112" s="939"/>
      <c r="R112" s="939"/>
      <c r="S112" s="939"/>
      <c r="T112" s="939"/>
      <c r="U112" s="939"/>
      <c r="V112" s="939"/>
      <c r="W112" s="939"/>
      <c r="X112" s="939"/>
      <c r="Y112" s="939"/>
      <c r="Z112" s="940"/>
      <c r="AA112" s="974" t="s">
        <v>122</v>
      </c>
      <c r="AB112" s="975"/>
      <c r="AC112" s="975"/>
      <c r="AD112" s="975"/>
      <c r="AE112" s="976"/>
      <c r="AF112" s="977" t="s">
        <v>122</v>
      </c>
      <c r="AG112" s="975"/>
      <c r="AH112" s="975"/>
      <c r="AI112" s="975"/>
      <c r="AJ112" s="976"/>
      <c r="AK112" s="977" t="s">
        <v>122</v>
      </c>
      <c r="AL112" s="975"/>
      <c r="AM112" s="975"/>
      <c r="AN112" s="975"/>
      <c r="AO112" s="976"/>
      <c r="AP112" s="978" t="s">
        <v>122</v>
      </c>
      <c r="AQ112" s="979"/>
      <c r="AR112" s="979"/>
      <c r="AS112" s="979"/>
      <c r="AT112" s="980"/>
      <c r="AU112" s="924"/>
      <c r="AV112" s="925"/>
      <c r="AW112" s="925"/>
      <c r="AX112" s="925"/>
      <c r="AY112" s="925"/>
      <c r="AZ112" s="938" t="s">
        <v>423</v>
      </c>
      <c r="BA112" s="939"/>
      <c r="BB112" s="939"/>
      <c r="BC112" s="939"/>
      <c r="BD112" s="939"/>
      <c r="BE112" s="939"/>
      <c r="BF112" s="939"/>
      <c r="BG112" s="939"/>
      <c r="BH112" s="939"/>
      <c r="BI112" s="939"/>
      <c r="BJ112" s="939"/>
      <c r="BK112" s="939"/>
      <c r="BL112" s="939"/>
      <c r="BM112" s="939"/>
      <c r="BN112" s="939"/>
      <c r="BO112" s="939"/>
      <c r="BP112" s="940"/>
      <c r="BQ112" s="941">
        <v>4990881</v>
      </c>
      <c r="BR112" s="942"/>
      <c r="BS112" s="942"/>
      <c r="BT112" s="942"/>
      <c r="BU112" s="942"/>
      <c r="BV112" s="942">
        <v>4909546</v>
      </c>
      <c r="BW112" s="942"/>
      <c r="BX112" s="942"/>
      <c r="BY112" s="942"/>
      <c r="BZ112" s="942"/>
      <c r="CA112" s="942">
        <v>4820136</v>
      </c>
      <c r="CB112" s="942"/>
      <c r="CC112" s="942"/>
      <c r="CD112" s="942"/>
      <c r="CE112" s="942"/>
      <c r="CF112" s="936">
        <v>88.7</v>
      </c>
      <c r="CG112" s="937"/>
      <c r="CH112" s="937"/>
      <c r="CI112" s="937"/>
      <c r="CJ112" s="937"/>
      <c r="CK112" s="964"/>
      <c r="CL112" s="965"/>
      <c r="CM112" s="938" t="s">
        <v>424</v>
      </c>
      <c r="CN112" s="939"/>
      <c r="CO112" s="939"/>
      <c r="CP112" s="939"/>
      <c r="CQ112" s="939"/>
      <c r="CR112" s="939"/>
      <c r="CS112" s="939"/>
      <c r="CT112" s="939"/>
      <c r="CU112" s="939"/>
      <c r="CV112" s="939"/>
      <c r="CW112" s="939"/>
      <c r="CX112" s="939"/>
      <c r="CY112" s="939"/>
      <c r="CZ112" s="939"/>
      <c r="DA112" s="939"/>
      <c r="DB112" s="939"/>
      <c r="DC112" s="939"/>
      <c r="DD112" s="939"/>
      <c r="DE112" s="939"/>
      <c r="DF112" s="940"/>
      <c r="DG112" s="941" t="s">
        <v>122</v>
      </c>
      <c r="DH112" s="942"/>
      <c r="DI112" s="942"/>
      <c r="DJ112" s="942"/>
      <c r="DK112" s="942"/>
      <c r="DL112" s="942" t="s">
        <v>122</v>
      </c>
      <c r="DM112" s="942"/>
      <c r="DN112" s="942"/>
      <c r="DO112" s="942"/>
      <c r="DP112" s="942"/>
      <c r="DQ112" s="942" t="s">
        <v>122</v>
      </c>
      <c r="DR112" s="942"/>
      <c r="DS112" s="942"/>
      <c r="DT112" s="942"/>
      <c r="DU112" s="942"/>
      <c r="DV112" s="943" t="s">
        <v>122</v>
      </c>
      <c r="DW112" s="943"/>
      <c r="DX112" s="943"/>
      <c r="DY112" s="943"/>
      <c r="DZ112" s="944"/>
    </row>
    <row r="113" spans="1:130" s="224" customFormat="1" ht="26.25" customHeight="1" x14ac:dyDescent="0.2">
      <c r="A113" s="970"/>
      <c r="B113" s="971"/>
      <c r="C113" s="939" t="s">
        <v>425</v>
      </c>
      <c r="D113" s="939"/>
      <c r="E113" s="939"/>
      <c r="F113" s="939"/>
      <c r="G113" s="939"/>
      <c r="H113" s="939"/>
      <c r="I113" s="939"/>
      <c r="J113" s="939"/>
      <c r="K113" s="939"/>
      <c r="L113" s="939"/>
      <c r="M113" s="939"/>
      <c r="N113" s="939"/>
      <c r="O113" s="939"/>
      <c r="P113" s="939"/>
      <c r="Q113" s="939"/>
      <c r="R113" s="939"/>
      <c r="S113" s="939"/>
      <c r="T113" s="939"/>
      <c r="U113" s="939"/>
      <c r="V113" s="939"/>
      <c r="W113" s="939"/>
      <c r="X113" s="939"/>
      <c r="Y113" s="939"/>
      <c r="Z113" s="940"/>
      <c r="AA113" s="953">
        <v>280279</v>
      </c>
      <c r="AB113" s="954"/>
      <c r="AC113" s="954"/>
      <c r="AD113" s="954"/>
      <c r="AE113" s="955"/>
      <c r="AF113" s="956">
        <v>289310</v>
      </c>
      <c r="AG113" s="954"/>
      <c r="AH113" s="954"/>
      <c r="AI113" s="954"/>
      <c r="AJ113" s="955"/>
      <c r="AK113" s="956">
        <v>287543</v>
      </c>
      <c r="AL113" s="954"/>
      <c r="AM113" s="954"/>
      <c r="AN113" s="954"/>
      <c r="AO113" s="955"/>
      <c r="AP113" s="957">
        <v>5.3</v>
      </c>
      <c r="AQ113" s="958"/>
      <c r="AR113" s="958"/>
      <c r="AS113" s="958"/>
      <c r="AT113" s="959"/>
      <c r="AU113" s="924"/>
      <c r="AV113" s="925"/>
      <c r="AW113" s="925"/>
      <c r="AX113" s="925"/>
      <c r="AY113" s="925"/>
      <c r="AZ113" s="938" t="s">
        <v>426</v>
      </c>
      <c r="BA113" s="939"/>
      <c r="BB113" s="939"/>
      <c r="BC113" s="939"/>
      <c r="BD113" s="939"/>
      <c r="BE113" s="939"/>
      <c r="BF113" s="939"/>
      <c r="BG113" s="939"/>
      <c r="BH113" s="939"/>
      <c r="BI113" s="939"/>
      <c r="BJ113" s="939"/>
      <c r="BK113" s="939"/>
      <c r="BL113" s="939"/>
      <c r="BM113" s="939"/>
      <c r="BN113" s="939"/>
      <c r="BO113" s="939"/>
      <c r="BP113" s="940"/>
      <c r="BQ113" s="941">
        <v>201679</v>
      </c>
      <c r="BR113" s="942"/>
      <c r="BS113" s="942"/>
      <c r="BT113" s="942"/>
      <c r="BU113" s="942"/>
      <c r="BV113" s="942">
        <v>161726</v>
      </c>
      <c r="BW113" s="942"/>
      <c r="BX113" s="942"/>
      <c r="BY113" s="942"/>
      <c r="BZ113" s="942"/>
      <c r="CA113" s="942">
        <v>124054</v>
      </c>
      <c r="CB113" s="942"/>
      <c r="CC113" s="942"/>
      <c r="CD113" s="942"/>
      <c r="CE113" s="942"/>
      <c r="CF113" s="936">
        <v>2.2999999999999998</v>
      </c>
      <c r="CG113" s="937"/>
      <c r="CH113" s="937"/>
      <c r="CI113" s="937"/>
      <c r="CJ113" s="937"/>
      <c r="CK113" s="964"/>
      <c r="CL113" s="965"/>
      <c r="CM113" s="938" t="s">
        <v>427</v>
      </c>
      <c r="CN113" s="939"/>
      <c r="CO113" s="939"/>
      <c r="CP113" s="939"/>
      <c r="CQ113" s="939"/>
      <c r="CR113" s="939"/>
      <c r="CS113" s="939"/>
      <c r="CT113" s="939"/>
      <c r="CU113" s="939"/>
      <c r="CV113" s="939"/>
      <c r="CW113" s="939"/>
      <c r="CX113" s="939"/>
      <c r="CY113" s="939"/>
      <c r="CZ113" s="939"/>
      <c r="DA113" s="939"/>
      <c r="DB113" s="939"/>
      <c r="DC113" s="939"/>
      <c r="DD113" s="939"/>
      <c r="DE113" s="939"/>
      <c r="DF113" s="940"/>
      <c r="DG113" s="974" t="s">
        <v>122</v>
      </c>
      <c r="DH113" s="975"/>
      <c r="DI113" s="975"/>
      <c r="DJ113" s="975"/>
      <c r="DK113" s="976"/>
      <c r="DL113" s="977" t="s">
        <v>122</v>
      </c>
      <c r="DM113" s="975"/>
      <c r="DN113" s="975"/>
      <c r="DO113" s="975"/>
      <c r="DP113" s="976"/>
      <c r="DQ113" s="977" t="s">
        <v>122</v>
      </c>
      <c r="DR113" s="975"/>
      <c r="DS113" s="975"/>
      <c r="DT113" s="975"/>
      <c r="DU113" s="976"/>
      <c r="DV113" s="978" t="s">
        <v>122</v>
      </c>
      <c r="DW113" s="979"/>
      <c r="DX113" s="979"/>
      <c r="DY113" s="979"/>
      <c r="DZ113" s="980"/>
    </row>
    <row r="114" spans="1:130" s="224" customFormat="1" ht="26.25" customHeight="1" x14ac:dyDescent="0.2">
      <c r="A114" s="970"/>
      <c r="B114" s="971"/>
      <c r="C114" s="939" t="s">
        <v>428</v>
      </c>
      <c r="D114" s="939"/>
      <c r="E114" s="939"/>
      <c r="F114" s="939"/>
      <c r="G114" s="939"/>
      <c r="H114" s="939"/>
      <c r="I114" s="939"/>
      <c r="J114" s="939"/>
      <c r="K114" s="939"/>
      <c r="L114" s="939"/>
      <c r="M114" s="939"/>
      <c r="N114" s="939"/>
      <c r="O114" s="939"/>
      <c r="P114" s="939"/>
      <c r="Q114" s="939"/>
      <c r="R114" s="939"/>
      <c r="S114" s="939"/>
      <c r="T114" s="939"/>
      <c r="U114" s="939"/>
      <c r="V114" s="939"/>
      <c r="W114" s="939"/>
      <c r="X114" s="939"/>
      <c r="Y114" s="939"/>
      <c r="Z114" s="940"/>
      <c r="AA114" s="974">
        <v>38824</v>
      </c>
      <c r="AB114" s="975"/>
      <c r="AC114" s="975"/>
      <c r="AD114" s="975"/>
      <c r="AE114" s="976"/>
      <c r="AF114" s="977">
        <v>41760</v>
      </c>
      <c r="AG114" s="975"/>
      <c r="AH114" s="975"/>
      <c r="AI114" s="975"/>
      <c r="AJ114" s="976"/>
      <c r="AK114" s="977">
        <v>40401</v>
      </c>
      <c r="AL114" s="975"/>
      <c r="AM114" s="975"/>
      <c r="AN114" s="975"/>
      <c r="AO114" s="976"/>
      <c r="AP114" s="978">
        <v>0.7</v>
      </c>
      <c r="AQ114" s="979"/>
      <c r="AR114" s="979"/>
      <c r="AS114" s="979"/>
      <c r="AT114" s="980"/>
      <c r="AU114" s="924"/>
      <c r="AV114" s="925"/>
      <c r="AW114" s="925"/>
      <c r="AX114" s="925"/>
      <c r="AY114" s="925"/>
      <c r="AZ114" s="938" t="s">
        <v>429</v>
      </c>
      <c r="BA114" s="939"/>
      <c r="BB114" s="939"/>
      <c r="BC114" s="939"/>
      <c r="BD114" s="939"/>
      <c r="BE114" s="939"/>
      <c r="BF114" s="939"/>
      <c r="BG114" s="939"/>
      <c r="BH114" s="939"/>
      <c r="BI114" s="939"/>
      <c r="BJ114" s="939"/>
      <c r="BK114" s="939"/>
      <c r="BL114" s="939"/>
      <c r="BM114" s="939"/>
      <c r="BN114" s="939"/>
      <c r="BO114" s="939"/>
      <c r="BP114" s="940"/>
      <c r="BQ114" s="941">
        <v>843951</v>
      </c>
      <c r="BR114" s="942"/>
      <c r="BS114" s="942"/>
      <c r="BT114" s="942"/>
      <c r="BU114" s="942"/>
      <c r="BV114" s="942">
        <v>803237</v>
      </c>
      <c r="BW114" s="942"/>
      <c r="BX114" s="942"/>
      <c r="BY114" s="942"/>
      <c r="BZ114" s="942"/>
      <c r="CA114" s="942">
        <v>766719</v>
      </c>
      <c r="CB114" s="942"/>
      <c r="CC114" s="942"/>
      <c r="CD114" s="942"/>
      <c r="CE114" s="942"/>
      <c r="CF114" s="936">
        <v>14.1</v>
      </c>
      <c r="CG114" s="937"/>
      <c r="CH114" s="937"/>
      <c r="CI114" s="937"/>
      <c r="CJ114" s="937"/>
      <c r="CK114" s="964"/>
      <c r="CL114" s="965"/>
      <c r="CM114" s="938" t="s">
        <v>430</v>
      </c>
      <c r="CN114" s="939"/>
      <c r="CO114" s="939"/>
      <c r="CP114" s="939"/>
      <c r="CQ114" s="939"/>
      <c r="CR114" s="939"/>
      <c r="CS114" s="939"/>
      <c r="CT114" s="939"/>
      <c r="CU114" s="939"/>
      <c r="CV114" s="939"/>
      <c r="CW114" s="939"/>
      <c r="CX114" s="939"/>
      <c r="CY114" s="939"/>
      <c r="CZ114" s="939"/>
      <c r="DA114" s="939"/>
      <c r="DB114" s="939"/>
      <c r="DC114" s="939"/>
      <c r="DD114" s="939"/>
      <c r="DE114" s="939"/>
      <c r="DF114" s="940"/>
      <c r="DG114" s="974" t="s">
        <v>122</v>
      </c>
      <c r="DH114" s="975"/>
      <c r="DI114" s="975"/>
      <c r="DJ114" s="975"/>
      <c r="DK114" s="976"/>
      <c r="DL114" s="977" t="s">
        <v>122</v>
      </c>
      <c r="DM114" s="975"/>
      <c r="DN114" s="975"/>
      <c r="DO114" s="975"/>
      <c r="DP114" s="976"/>
      <c r="DQ114" s="977" t="s">
        <v>122</v>
      </c>
      <c r="DR114" s="975"/>
      <c r="DS114" s="975"/>
      <c r="DT114" s="975"/>
      <c r="DU114" s="976"/>
      <c r="DV114" s="978" t="s">
        <v>122</v>
      </c>
      <c r="DW114" s="979"/>
      <c r="DX114" s="979"/>
      <c r="DY114" s="979"/>
      <c r="DZ114" s="980"/>
    </row>
    <row r="115" spans="1:130" s="224" customFormat="1" ht="26.25" customHeight="1" x14ac:dyDescent="0.2">
      <c r="A115" s="970"/>
      <c r="B115" s="971"/>
      <c r="C115" s="939" t="s">
        <v>431</v>
      </c>
      <c r="D115" s="939"/>
      <c r="E115" s="939"/>
      <c r="F115" s="939"/>
      <c r="G115" s="939"/>
      <c r="H115" s="939"/>
      <c r="I115" s="939"/>
      <c r="J115" s="939"/>
      <c r="K115" s="939"/>
      <c r="L115" s="939"/>
      <c r="M115" s="939"/>
      <c r="N115" s="939"/>
      <c r="O115" s="939"/>
      <c r="P115" s="939"/>
      <c r="Q115" s="939"/>
      <c r="R115" s="939"/>
      <c r="S115" s="939"/>
      <c r="T115" s="939"/>
      <c r="U115" s="939"/>
      <c r="V115" s="939"/>
      <c r="W115" s="939"/>
      <c r="X115" s="939"/>
      <c r="Y115" s="939"/>
      <c r="Z115" s="940"/>
      <c r="AA115" s="953" t="s">
        <v>122</v>
      </c>
      <c r="AB115" s="954"/>
      <c r="AC115" s="954"/>
      <c r="AD115" s="954"/>
      <c r="AE115" s="955"/>
      <c r="AF115" s="956" t="s">
        <v>122</v>
      </c>
      <c r="AG115" s="954"/>
      <c r="AH115" s="954"/>
      <c r="AI115" s="954"/>
      <c r="AJ115" s="955"/>
      <c r="AK115" s="956" t="s">
        <v>122</v>
      </c>
      <c r="AL115" s="954"/>
      <c r="AM115" s="954"/>
      <c r="AN115" s="954"/>
      <c r="AO115" s="955"/>
      <c r="AP115" s="957" t="s">
        <v>122</v>
      </c>
      <c r="AQ115" s="958"/>
      <c r="AR115" s="958"/>
      <c r="AS115" s="958"/>
      <c r="AT115" s="959"/>
      <c r="AU115" s="924"/>
      <c r="AV115" s="925"/>
      <c r="AW115" s="925"/>
      <c r="AX115" s="925"/>
      <c r="AY115" s="925"/>
      <c r="AZ115" s="938" t="s">
        <v>432</v>
      </c>
      <c r="BA115" s="939"/>
      <c r="BB115" s="939"/>
      <c r="BC115" s="939"/>
      <c r="BD115" s="939"/>
      <c r="BE115" s="939"/>
      <c r="BF115" s="939"/>
      <c r="BG115" s="939"/>
      <c r="BH115" s="939"/>
      <c r="BI115" s="939"/>
      <c r="BJ115" s="939"/>
      <c r="BK115" s="939"/>
      <c r="BL115" s="939"/>
      <c r="BM115" s="939"/>
      <c r="BN115" s="939"/>
      <c r="BO115" s="939"/>
      <c r="BP115" s="940"/>
      <c r="BQ115" s="941">
        <v>266422</v>
      </c>
      <c r="BR115" s="942"/>
      <c r="BS115" s="942"/>
      <c r="BT115" s="942"/>
      <c r="BU115" s="942"/>
      <c r="BV115" s="942">
        <v>145617</v>
      </c>
      <c r="BW115" s="942"/>
      <c r="BX115" s="942"/>
      <c r="BY115" s="942"/>
      <c r="BZ115" s="942"/>
      <c r="CA115" s="942">
        <v>151272</v>
      </c>
      <c r="CB115" s="942"/>
      <c r="CC115" s="942"/>
      <c r="CD115" s="942"/>
      <c r="CE115" s="942"/>
      <c r="CF115" s="936">
        <v>2.8</v>
      </c>
      <c r="CG115" s="937"/>
      <c r="CH115" s="937"/>
      <c r="CI115" s="937"/>
      <c r="CJ115" s="937"/>
      <c r="CK115" s="964"/>
      <c r="CL115" s="965"/>
      <c r="CM115" s="938" t="s">
        <v>433</v>
      </c>
      <c r="CN115" s="939"/>
      <c r="CO115" s="939"/>
      <c r="CP115" s="939"/>
      <c r="CQ115" s="939"/>
      <c r="CR115" s="939"/>
      <c r="CS115" s="939"/>
      <c r="CT115" s="939"/>
      <c r="CU115" s="939"/>
      <c r="CV115" s="939"/>
      <c r="CW115" s="939"/>
      <c r="CX115" s="939"/>
      <c r="CY115" s="939"/>
      <c r="CZ115" s="939"/>
      <c r="DA115" s="939"/>
      <c r="DB115" s="939"/>
      <c r="DC115" s="939"/>
      <c r="DD115" s="939"/>
      <c r="DE115" s="939"/>
      <c r="DF115" s="940"/>
      <c r="DG115" s="974" t="s">
        <v>122</v>
      </c>
      <c r="DH115" s="975"/>
      <c r="DI115" s="975"/>
      <c r="DJ115" s="975"/>
      <c r="DK115" s="976"/>
      <c r="DL115" s="977" t="s">
        <v>122</v>
      </c>
      <c r="DM115" s="975"/>
      <c r="DN115" s="975"/>
      <c r="DO115" s="975"/>
      <c r="DP115" s="976"/>
      <c r="DQ115" s="977" t="s">
        <v>122</v>
      </c>
      <c r="DR115" s="975"/>
      <c r="DS115" s="975"/>
      <c r="DT115" s="975"/>
      <c r="DU115" s="976"/>
      <c r="DV115" s="978" t="s">
        <v>122</v>
      </c>
      <c r="DW115" s="979"/>
      <c r="DX115" s="979"/>
      <c r="DY115" s="979"/>
      <c r="DZ115" s="980"/>
    </row>
    <row r="116" spans="1:130" s="224" customFormat="1" ht="26.25" customHeight="1" x14ac:dyDescent="0.2">
      <c r="A116" s="972"/>
      <c r="B116" s="973"/>
      <c r="C116" s="981" t="s">
        <v>434</v>
      </c>
      <c r="D116" s="981"/>
      <c r="E116" s="981"/>
      <c r="F116" s="981"/>
      <c r="G116" s="981"/>
      <c r="H116" s="981"/>
      <c r="I116" s="981"/>
      <c r="J116" s="981"/>
      <c r="K116" s="981"/>
      <c r="L116" s="981"/>
      <c r="M116" s="981"/>
      <c r="N116" s="981"/>
      <c r="O116" s="981"/>
      <c r="P116" s="981"/>
      <c r="Q116" s="981"/>
      <c r="R116" s="981"/>
      <c r="S116" s="981"/>
      <c r="T116" s="981"/>
      <c r="U116" s="981"/>
      <c r="V116" s="981"/>
      <c r="W116" s="981"/>
      <c r="X116" s="981"/>
      <c r="Y116" s="981"/>
      <c r="Z116" s="982"/>
      <c r="AA116" s="974" t="s">
        <v>122</v>
      </c>
      <c r="AB116" s="975"/>
      <c r="AC116" s="975"/>
      <c r="AD116" s="975"/>
      <c r="AE116" s="976"/>
      <c r="AF116" s="977" t="s">
        <v>122</v>
      </c>
      <c r="AG116" s="975"/>
      <c r="AH116" s="975"/>
      <c r="AI116" s="975"/>
      <c r="AJ116" s="976"/>
      <c r="AK116" s="977" t="s">
        <v>122</v>
      </c>
      <c r="AL116" s="975"/>
      <c r="AM116" s="975"/>
      <c r="AN116" s="975"/>
      <c r="AO116" s="976"/>
      <c r="AP116" s="978" t="s">
        <v>122</v>
      </c>
      <c r="AQ116" s="979"/>
      <c r="AR116" s="979"/>
      <c r="AS116" s="979"/>
      <c r="AT116" s="980"/>
      <c r="AU116" s="924"/>
      <c r="AV116" s="925"/>
      <c r="AW116" s="925"/>
      <c r="AX116" s="925"/>
      <c r="AY116" s="925"/>
      <c r="AZ116" s="983" t="s">
        <v>435</v>
      </c>
      <c r="BA116" s="984"/>
      <c r="BB116" s="984"/>
      <c r="BC116" s="984"/>
      <c r="BD116" s="984"/>
      <c r="BE116" s="984"/>
      <c r="BF116" s="984"/>
      <c r="BG116" s="984"/>
      <c r="BH116" s="984"/>
      <c r="BI116" s="984"/>
      <c r="BJ116" s="984"/>
      <c r="BK116" s="984"/>
      <c r="BL116" s="984"/>
      <c r="BM116" s="984"/>
      <c r="BN116" s="984"/>
      <c r="BO116" s="984"/>
      <c r="BP116" s="985"/>
      <c r="BQ116" s="941" t="s">
        <v>122</v>
      </c>
      <c r="BR116" s="942"/>
      <c r="BS116" s="942"/>
      <c r="BT116" s="942"/>
      <c r="BU116" s="942"/>
      <c r="BV116" s="942" t="s">
        <v>122</v>
      </c>
      <c r="BW116" s="942"/>
      <c r="BX116" s="942"/>
      <c r="BY116" s="942"/>
      <c r="BZ116" s="942"/>
      <c r="CA116" s="942" t="s">
        <v>122</v>
      </c>
      <c r="CB116" s="942"/>
      <c r="CC116" s="942"/>
      <c r="CD116" s="942"/>
      <c r="CE116" s="942"/>
      <c r="CF116" s="936" t="s">
        <v>122</v>
      </c>
      <c r="CG116" s="937"/>
      <c r="CH116" s="937"/>
      <c r="CI116" s="937"/>
      <c r="CJ116" s="937"/>
      <c r="CK116" s="964"/>
      <c r="CL116" s="965"/>
      <c r="CM116" s="938" t="s">
        <v>436</v>
      </c>
      <c r="CN116" s="939"/>
      <c r="CO116" s="939"/>
      <c r="CP116" s="939"/>
      <c r="CQ116" s="939"/>
      <c r="CR116" s="939"/>
      <c r="CS116" s="939"/>
      <c r="CT116" s="939"/>
      <c r="CU116" s="939"/>
      <c r="CV116" s="939"/>
      <c r="CW116" s="939"/>
      <c r="CX116" s="939"/>
      <c r="CY116" s="939"/>
      <c r="CZ116" s="939"/>
      <c r="DA116" s="939"/>
      <c r="DB116" s="939"/>
      <c r="DC116" s="939"/>
      <c r="DD116" s="939"/>
      <c r="DE116" s="939"/>
      <c r="DF116" s="940"/>
      <c r="DG116" s="974" t="s">
        <v>122</v>
      </c>
      <c r="DH116" s="975"/>
      <c r="DI116" s="975"/>
      <c r="DJ116" s="975"/>
      <c r="DK116" s="976"/>
      <c r="DL116" s="977" t="s">
        <v>122</v>
      </c>
      <c r="DM116" s="975"/>
      <c r="DN116" s="975"/>
      <c r="DO116" s="975"/>
      <c r="DP116" s="976"/>
      <c r="DQ116" s="977" t="s">
        <v>122</v>
      </c>
      <c r="DR116" s="975"/>
      <c r="DS116" s="975"/>
      <c r="DT116" s="975"/>
      <c r="DU116" s="976"/>
      <c r="DV116" s="978" t="s">
        <v>122</v>
      </c>
      <c r="DW116" s="979"/>
      <c r="DX116" s="979"/>
      <c r="DY116" s="979"/>
      <c r="DZ116" s="980"/>
    </row>
    <row r="117" spans="1:130" s="224" customFormat="1" ht="26.25" customHeight="1" x14ac:dyDescent="0.2">
      <c r="A117" s="92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993" t="s">
        <v>437</v>
      </c>
      <c r="Z117" s="910"/>
      <c r="AA117" s="994">
        <v>1307048</v>
      </c>
      <c r="AB117" s="995"/>
      <c r="AC117" s="995"/>
      <c r="AD117" s="995"/>
      <c r="AE117" s="996"/>
      <c r="AF117" s="997">
        <v>1402128</v>
      </c>
      <c r="AG117" s="995"/>
      <c r="AH117" s="995"/>
      <c r="AI117" s="995"/>
      <c r="AJ117" s="996"/>
      <c r="AK117" s="997">
        <v>1405073</v>
      </c>
      <c r="AL117" s="995"/>
      <c r="AM117" s="995"/>
      <c r="AN117" s="995"/>
      <c r="AO117" s="996"/>
      <c r="AP117" s="998"/>
      <c r="AQ117" s="999"/>
      <c r="AR117" s="999"/>
      <c r="AS117" s="999"/>
      <c r="AT117" s="1000"/>
      <c r="AU117" s="924"/>
      <c r="AV117" s="925"/>
      <c r="AW117" s="925"/>
      <c r="AX117" s="925"/>
      <c r="AY117" s="925"/>
      <c r="AZ117" s="990" t="s">
        <v>438</v>
      </c>
      <c r="BA117" s="991"/>
      <c r="BB117" s="991"/>
      <c r="BC117" s="991"/>
      <c r="BD117" s="991"/>
      <c r="BE117" s="991"/>
      <c r="BF117" s="991"/>
      <c r="BG117" s="991"/>
      <c r="BH117" s="991"/>
      <c r="BI117" s="991"/>
      <c r="BJ117" s="991"/>
      <c r="BK117" s="991"/>
      <c r="BL117" s="991"/>
      <c r="BM117" s="991"/>
      <c r="BN117" s="991"/>
      <c r="BO117" s="991"/>
      <c r="BP117" s="992"/>
      <c r="BQ117" s="941" t="s">
        <v>122</v>
      </c>
      <c r="BR117" s="942"/>
      <c r="BS117" s="942"/>
      <c r="BT117" s="942"/>
      <c r="BU117" s="942"/>
      <c r="BV117" s="942" t="s">
        <v>122</v>
      </c>
      <c r="BW117" s="942"/>
      <c r="BX117" s="942"/>
      <c r="BY117" s="942"/>
      <c r="BZ117" s="942"/>
      <c r="CA117" s="942" t="s">
        <v>122</v>
      </c>
      <c r="CB117" s="942"/>
      <c r="CC117" s="942"/>
      <c r="CD117" s="942"/>
      <c r="CE117" s="942"/>
      <c r="CF117" s="936" t="s">
        <v>122</v>
      </c>
      <c r="CG117" s="937"/>
      <c r="CH117" s="937"/>
      <c r="CI117" s="937"/>
      <c r="CJ117" s="937"/>
      <c r="CK117" s="964"/>
      <c r="CL117" s="965"/>
      <c r="CM117" s="938" t="s">
        <v>439</v>
      </c>
      <c r="CN117" s="939"/>
      <c r="CO117" s="939"/>
      <c r="CP117" s="939"/>
      <c r="CQ117" s="939"/>
      <c r="CR117" s="939"/>
      <c r="CS117" s="939"/>
      <c r="CT117" s="939"/>
      <c r="CU117" s="939"/>
      <c r="CV117" s="939"/>
      <c r="CW117" s="939"/>
      <c r="CX117" s="939"/>
      <c r="CY117" s="939"/>
      <c r="CZ117" s="939"/>
      <c r="DA117" s="939"/>
      <c r="DB117" s="939"/>
      <c r="DC117" s="939"/>
      <c r="DD117" s="939"/>
      <c r="DE117" s="939"/>
      <c r="DF117" s="940"/>
      <c r="DG117" s="974" t="s">
        <v>122</v>
      </c>
      <c r="DH117" s="975"/>
      <c r="DI117" s="975"/>
      <c r="DJ117" s="975"/>
      <c r="DK117" s="976"/>
      <c r="DL117" s="977" t="s">
        <v>122</v>
      </c>
      <c r="DM117" s="975"/>
      <c r="DN117" s="975"/>
      <c r="DO117" s="975"/>
      <c r="DP117" s="976"/>
      <c r="DQ117" s="977" t="s">
        <v>122</v>
      </c>
      <c r="DR117" s="975"/>
      <c r="DS117" s="975"/>
      <c r="DT117" s="975"/>
      <c r="DU117" s="976"/>
      <c r="DV117" s="978" t="s">
        <v>122</v>
      </c>
      <c r="DW117" s="979"/>
      <c r="DX117" s="979"/>
      <c r="DY117" s="979"/>
      <c r="DZ117" s="980"/>
    </row>
    <row r="118" spans="1:130" s="224" customFormat="1" ht="26.25" customHeight="1" x14ac:dyDescent="0.2">
      <c r="A118" s="928" t="s">
        <v>413</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08" t="s">
        <v>410</v>
      </c>
      <c r="AB118" s="909"/>
      <c r="AC118" s="909"/>
      <c r="AD118" s="909"/>
      <c r="AE118" s="910"/>
      <c r="AF118" s="908" t="s">
        <v>411</v>
      </c>
      <c r="AG118" s="909"/>
      <c r="AH118" s="909"/>
      <c r="AI118" s="909"/>
      <c r="AJ118" s="910"/>
      <c r="AK118" s="908" t="s">
        <v>294</v>
      </c>
      <c r="AL118" s="909"/>
      <c r="AM118" s="909"/>
      <c r="AN118" s="909"/>
      <c r="AO118" s="910"/>
      <c r="AP118" s="986" t="s">
        <v>412</v>
      </c>
      <c r="AQ118" s="987"/>
      <c r="AR118" s="987"/>
      <c r="AS118" s="987"/>
      <c r="AT118" s="988"/>
      <c r="AU118" s="924"/>
      <c r="AV118" s="925"/>
      <c r="AW118" s="925"/>
      <c r="AX118" s="925"/>
      <c r="AY118" s="925"/>
      <c r="AZ118" s="989" t="s">
        <v>440</v>
      </c>
      <c r="BA118" s="981"/>
      <c r="BB118" s="981"/>
      <c r="BC118" s="981"/>
      <c r="BD118" s="981"/>
      <c r="BE118" s="981"/>
      <c r="BF118" s="981"/>
      <c r="BG118" s="981"/>
      <c r="BH118" s="981"/>
      <c r="BI118" s="981"/>
      <c r="BJ118" s="981"/>
      <c r="BK118" s="981"/>
      <c r="BL118" s="981"/>
      <c r="BM118" s="981"/>
      <c r="BN118" s="981"/>
      <c r="BO118" s="981"/>
      <c r="BP118" s="982"/>
      <c r="BQ118" s="1015" t="s">
        <v>122</v>
      </c>
      <c r="BR118" s="1016"/>
      <c r="BS118" s="1016"/>
      <c r="BT118" s="1016"/>
      <c r="BU118" s="1016"/>
      <c r="BV118" s="1016" t="s">
        <v>122</v>
      </c>
      <c r="BW118" s="1016"/>
      <c r="BX118" s="1016"/>
      <c r="BY118" s="1016"/>
      <c r="BZ118" s="1016"/>
      <c r="CA118" s="1016" t="s">
        <v>122</v>
      </c>
      <c r="CB118" s="1016"/>
      <c r="CC118" s="1016"/>
      <c r="CD118" s="1016"/>
      <c r="CE118" s="1016"/>
      <c r="CF118" s="936" t="s">
        <v>122</v>
      </c>
      <c r="CG118" s="937"/>
      <c r="CH118" s="937"/>
      <c r="CI118" s="937"/>
      <c r="CJ118" s="937"/>
      <c r="CK118" s="964"/>
      <c r="CL118" s="965"/>
      <c r="CM118" s="938" t="s">
        <v>441</v>
      </c>
      <c r="CN118" s="939"/>
      <c r="CO118" s="939"/>
      <c r="CP118" s="939"/>
      <c r="CQ118" s="939"/>
      <c r="CR118" s="939"/>
      <c r="CS118" s="939"/>
      <c r="CT118" s="939"/>
      <c r="CU118" s="939"/>
      <c r="CV118" s="939"/>
      <c r="CW118" s="939"/>
      <c r="CX118" s="939"/>
      <c r="CY118" s="939"/>
      <c r="CZ118" s="939"/>
      <c r="DA118" s="939"/>
      <c r="DB118" s="939"/>
      <c r="DC118" s="939"/>
      <c r="DD118" s="939"/>
      <c r="DE118" s="939"/>
      <c r="DF118" s="940"/>
      <c r="DG118" s="974" t="s">
        <v>122</v>
      </c>
      <c r="DH118" s="975"/>
      <c r="DI118" s="975"/>
      <c r="DJ118" s="975"/>
      <c r="DK118" s="976"/>
      <c r="DL118" s="977" t="s">
        <v>122</v>
      </c>
      <c r="DM118" s="975"/>
      <c r="DN118" s="975"/>
      <c r="DO118" s="975"/>
      <c r="DP118" s="976"/>
      <c r="DQ118" s="977" t="s">
        <v>122</v>
      </c>
      <c r="DR118" s="975"/>
      <c r="DS118" s="975"/>
      <c r="DT118" s="975"/>
      <c r="DU118" s="976"/>
      <c r="DV118" s="978" t="s">
        <v>122</v>
      </c>
      <c r="DW118" s="979"/>
      <c r="DX118" s="979"/>
      <c r="DY118" s="979"/>
      <c r="DZ118" s="980"/>
    </row>
    <row r="119" spans="1:130" s="224" customFormat="1" ht="26.25" customHeight="1" x14ac:dyDescent="0.2">
      <c r="A119" s="1072" t="s">
        <v>416</v>
      </c>
      <c r="B119" s="963"/>
      <c r="C119" s="945" t="s">
        <v>417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122</v>
      </c>
      <c r="AB119" s="916"/>
      <c r="AC119" s="916"/>
      <c r="AD119" s="916"/>
      <c r="AE119" s="917"/>
      <c r="AF119" s="918" t="s">
        <v>122</v>
      </c>
      <c r="AG119" s="916"/>
      <c r="AH119" s="916"/>
      <c r="AI119" s="916"/>
      <c r="AJ119" s="917"/>
      <c r="AK119" s="918" t="s">
        <v>122</v>
      </c>
      <c r="AL119" s="916"/>
      <c r="AM119" s="916"/>
      <c r="AN119" s="916"/>
      <c r="AO119" s="917"/>
      <c r="AP119" s="919" t="s">
        <v>122</v>
      </c>
      <c r="AQ119" s="920"/>
      <c r="AR119" s="920"/>
      <c r="AS119" s="920"/>
      <c r="AT119" s="921"/>
      <c r="AU119" s="926"/>
      <c r="AV119" s="927"/>
      <c r="AW119" s="927"/>
      <c r="AX119" s="927"/>
      <c r="AY119" s="927"/>
      <c r="AZ119" s="245" t="s">
        <v>177</v>
      </c>
      <c r="BA119" s="245"/>
      <c r="BB119" s="245"/>
      <c r="BC119" s="245"/>
      <c r="BD119" s="245"/>
      <c r="BE119" s="245"/>
      <c r="BF119" s="245"/>
      <c r="BG119" s="245"/>
      <c r="BH119" s="245"/>
      <c r="BI119" s="245"/>
      <c r="BJ119" s="245"/>
      <c r="BK119" s="245"/>
      <c r="BL119" s="245"/>
      <c r="BM119" s="245"/>
      <c r="BN119" s="245"/>
      <c r="BO119" s="993" t="s">
        <v>442</v>
      </c>
      <c r="BP119" s="1021"/>
      <c r="BQ119" s="1015">
        <v>17802901</v>
      </c>
      <c r="BR119" s="1016"/>
      <c r="BS119" s="1016"/>
      <c r="BT119" s="1016"/>
      <c r="BU119" s="1016"/>
      <c r="BV119" s="1016">
        <v>17266475</v>
      </c>
      <c r="BW119" s="1016"/>
      <c r="BX119" s="1016"/>
      <c r="BY119" s="1016"/>
      <c r="BZ119" s="1016"/>
      <c r="CA119" s="1016">
        <v>17914727</v>
      </c>
      <c r="CB119" s="1016"/>
      <c r="CC119" s="1016"/>
      <c r="CD119" s="1016"/>
      <c r="CE119" s="1016"/>
      <c r="CF119" s="1017"/>
      <c r="CG119" s="1018"/>
      <c r="CH119" s="1018"/>
      <c r="CI119" s="1018"/>
      <c r="CJ119" s="1019"/>
      <c r="CK119" s="966"/>
      <c r="CL119" s="967"/>
      <c r="CM119" s="989" t="s">
        <v>443</v>
      </c>
      <c r="CN119" s="981"/>
      <c r="CO119" s="981"/>
      <c r="CP119" s="981"/>
      <c r="CQ119" s="981"/>
      <c r="CR119" s="981"/>
      <c r="CS119" s="981"/>
      <c r="CT119" s="981"/>
      <c r="CU119" s="981"/>
      <c r="CV119" s="981"/>
      <c r="CW119" s="981"/>
      <c r="CX119" s="981"/>
      <c r="CY119" s="981"/>
      <c r="CZ119" s="981"/>
      <c r="DA119" s="981"/>
      <c r="DB119" s="981"/>
      <c r="DC119" s="981"/>
      <c r="DD119" s="981"/>
      <c r="DE119" s="981"/>
      <c r="DF119" s="982"/>
      <c r="DG119" s="1020" t="s">
        <v>122</v>
      </c>
      <c r="DH119" s="1002"/>
      <c r="DI119" s="1002"/>
      <c r="DJ119" s="1002"/>
      <c r="DK119" s="1003"/>
      <c r="DL119" s="1001" t="s">
        <v>122</v>
      </c>
      <c r="DM119" s="1002"/>
      <c r="DN119" s="1002"/>
      <c r="DO119" s="1002"/>
      <c r="DP119" s="1003"/>
      <c r="DQ119" s="1001" t="s">
        <v>122</v>
      </c>
      <c r="DR119" s="1002"/>
      <c r="DS119" s="1002"/>
      <c r="DT119" s="1002"/>
      <c r="DU119" s="1003"/>
      <c r="DV119" s="1004" t="s">
        <v>122</v>
      </c>
      <c r="DW119" s="1005"/>
      <c r="DX119" s="1005"/>
      <c r="DY119" s="1005"/>
      <c r="DZ119" s="1006"/>
    </row>
    <row r="120" spans="1:130" s="224" customFormat="1" ht="26.25" customHeight="1" x14ac:dyDescent="0.2">
      <c r="A120" s="1073"/>
      <c r="B120" s="965"/>
      <c r="C120" s="938" t="s">
        <v>420</v>
      </c>
      <c r="D120" s="939"/>
      <c r="E120" s="939"/>
      <c r="F120" s="939"/>
      <c r="G120" s="939"/>
      <c r="H120" s="939"/>
      <c r="I120" s="939"/>
      <c r="J120" s="939"/>
      <c r="K120" s="939"/>
      <c r="L120" s="939"/>
      <c r="M120" s="939"/>
      <c r="N120" s="939"/>
      <c r="O120" s="939"/>
      <c r="P120" s="939"/>
      <c r="Q120" s="939"/>
      <c r="R120" s="939"/>
      <c r="S120" s="939"/>
      <c r="T120" s="939"/>
      <c r="U120" s="939"/>
      <c r="V120" s="939"/>
      <c r="W120" s="939"/>
      <c r="X120" s="939"/>
      <c r="Y120" s="939"/>
      <c r="Z120" s="940"/>
      <c r="AA120" s="974" t="s">
        <v>122</v>
      </c>
      <c r="AB120" s="975"/>
      <c r="AC120" s="975"/>
      <c r="AD120" s="975"/>
      <c r="AE120" s="976"/>
      <c r="AF120" s="977" t="s">
        <v>122</v>
      </c>
      <c r="AG120" s="975"/>
      <c r="AH120" s="975"/>
      <c r="AI120" s="975"/>
      <c r="AJ120" s="976"/>
      <c r="AK120" s="977" t="s">
        <v>122</v>
      </c>
      <c r="AL120" s="975"/>
      <c r="AM120" s="975"/>
      <c r="AN120" s="975"/>
      <c r="AO120" s="976"/>
      <c r="AP120" s="978" t="s">
        <v>122</v>
      </c>
      <c r="AQ120" s="979"/>
      <c r="AR120" s="979"/>
      <c r="AS120" s="979"/>
      <c r="AT120" s="980"/>
      <c r="AU120" s="1007" t="s">
        <v>444</v>
      </c>
      <c r="AV120" s="1008"/>
      <c r="AW120" s="1008"/>
      <c r="AX120" s="1008"/>
      <c r="AY120" s="1009"/>
      <c r="AZ120" s="945" t="s">
        <v>445</v>
      </c>
      <c r="BA120" s="913"/>
      <c r="BB120" s="913"/>
      <c r="BC120" s="913"/>
      <c r="BD120" s="913"/>
      <c r="BE120" s="913"/>
      <c r="BF120" s="913"/>
      <c r="BG120" s="913"/>
      <c r="BH120" s="913"/>
      <c r="BI120" s="913"/>
      <c r="BJ120" s="913"/>
      <c r="BK120" s="913"/>
      <c r="BL120" s="913"/>
      <c r="BM120" s="913"/>
      <c r="BN120" s="913"/>
      <c r="BO120" s="913"/>
      <c r="BP120" s="914"/>
      <c r="BQ120" s="946">
        <v>3176184</v>
      </c>
      <c r="BR120" s="947"/>
      <c r="BS120" s="947"/>
      <c r="BT120" s="947"/>
      <c r="BU120" s="947"/>
      <c r="BV120" s="947">
        <v>3723228</v>
      </c>
      <c r="BW120" s="947"/>
      <c r="BX120" s="947"/>
      <c r="BY120" s="947"/>
      <c r="BZ120" s="947"/>
      <c r="CA120" s="947">
        <v>3657276</v>
      </c>
      <c r="CB120" s="947"/>
      <c r="CC120" s="947"/>
      <c r="CD120" s="947"/>
      <c r="CE120" s="947"/>
      <c r="CF120" s="960">
        <v>67.3</v>
      </c>
      <c r="CG120" s="961"/>
      <c r="CH120" s="961"/>
      <c r="CI120" s="961"/>
      <c r="CJ120" s="961"/>
      <c r="CK120" s="1022" t="s">
        <v>446</v>
      </c>
      <c r="CL120" s="1023"/>
      <c r="CM120" s="1023"/>
      <c r="CN120" s="1023"/>
      <c r="CO120" s="1024"/>
      <c r="CP120" s="1030" t="s">
        <v>395</v>
      </c>
      <c r="CQ120" s="1031"/>
      <c r="CR120" s="1031"/>
      <c r="CS120" s="1031"/>
      <c r="CT120" s="1031"/>
      <c r="CU120" s="1031"/>
      <c r="CV120" s="1031"/>
      <c r="CW120" s="1031"/>
      <c r="CX120" s="1031"/>
      <c r="CY120" s="1031"/>
      <c r="CZ120" s="1031"/>
      <c r="DA120" s="1031"/>
      <c r="DB120" s="1031"/>
      <c r="DC120" s="1031"/>
      <c r="DD120" s="1031"/>
      <c r="DE120" s="1031"/>
      <c r="DF120" s="1032"/>
      <c r="DG120" s="946" t="s">
        <v>122</v>
      </c>
      <c r="DH120" s="947"/>
      <c r="DI120" s="947"/>
      <c r="DJ120" s="947"/>
      <c r="DK120" s="947"/>
      <c r="DL120" s="947" t="s">
        <v>122</v>
      </c>
      <c r="DM120" s="947"/>
      <c r="DN120" s="947"/>
      <c r="DO120" s="947"/>
      <c r="DP120" s="947"/>
      <c r="DQ120" s="947">
        <v>4799400</v>
      </c>
      <c r="DR120" s="947"/>
      <c r="DS120" s="947"/>
      <c r="DT120" s="947"/>
      <c r="DU120" s="947"/>
      <c r="DV120" s="948">
        <v>88.3</v>
      </c>
      <c r="DW120" s="948"/>
      <c r="DX120" s="948"/>
      <c r="DY120" s="948"/>
      <c r="DZ120" s="949"/>
    </row>
    <row r="121" spans="1:130" s="224" customFormat="1" ht="26.25" customHeight="1" x14ac:dyDescent="0.2">
      <c r="A121" s="1073"/>
      <c r="B121" s="965"/>
      <c r="C121" s="990" t="s">
        <v>447</v>
      </c>
      <c r="D121" s="991"/>
      <c r="E121" s="991"/>
      <c r="F121" s="991"/>
      <c r="G121" s="991"/>
      <c r="H121" s="991"/>
      <c r="I121" s="991"/>
      <c r="J121" s="991"/>
      <c r="K121" s="991"/>
      <c r="L121" s="991"/>
      <c r="M121" s="991"/>
      <c r="N121" s="991"/>
      <c r="O121" s="991"/>
      <c r="P121" s="991"/>
      <c r="Q121" s="991"/>
      <c r="R121" s="991"/>
      <c r="S121" s="991"/>
      <c r="T121" s="991"/>
      <c r="U121" s="991"/>
      <c r="V121" s="991"/>
      <c r="W121" s="991"/>
      <c r="X121" s="991"/>
      <c r="Y121" s="991"/>
      <c r="Z121" s="992"/>
      <c r="AA121" s="974" t="s">
        <v>122</v>
      </c>
      <c r="AB121" s="975"/>
      <c r="AC121" s="975"/>
      <c r="AD121" s="975"/>
      <c r="AE121" s="976"/>
      <c r="AF121" s="977" t="s">
        <v>122</v>
      </c>
      <c r="AG121" s="975"/>
      <c r="AH121" s="975"/>
      <c r="AI121" s="975"/>
      <c r="AJ121" s="976"/>
      <c r="AK121" s="977" t="s">
        <v>122</v>
      </c>
      <c r="AL121" s="975"/>
      <c r="AM121" s="975"/>
      <c r="AN121" s="975"/>
      <c r="AO121" s="976"/>
      <c r="AP121" s="978" t="s">
        <v>122</v>
      </c>
      <c r="AQ121" s="979"/>
      <c r="AR121" s="979"/>
      <c r="AS121" s="979"/>
      <c r="AT121" s="980"/>
      <c r="AU121" s="1010"/>
      <c r="AV121" s="1011"/>
      <c r="AW121" s="1011"/>
      <c r="AX121" s="1011"/>
      <c r="AY121" s="1012"/>
      <c r="AZ121" s="938" t="s">
        <v>448</v>
      </c>
      <c r="BA121" s="939"/>
      <c r="BB121" s="939"/>
      <c r="BC121" s="939"/>
      <c r="BD121" s="939"/>
      <c r="BE121" s="939"/>
      <c r="BF121" s="939"/>
      <c r="BG121" s="939"/>
      <c r="BH121" s="939"/>
      <c r="BI121" s="939"/>
      <c r="BJ121" s="939"/>
      <c r="BK121" s="939"/>
      <c r="BL121" s="939"/>
      <c r="BM121" s="939"/>
      <c r="BN121" s="939"/>
      <c r="BO121" s="939"/>
      <c r="BP121" s="940"/>
      <c r="BQ121" s="941">
        <v>511759</v>
      </c>
      <c r="BR121" s="942"/>
      <c r="BS121" s="942"/>
      <c r="BT121" s="942"/>
      <c r="BU121" s="942"/>
      <c r="BV121" s="942">
        <v>819340</v>
      </c>
      <c r="BW121" s="942"/>
      <c r="BX121" s="942"/>
      <c r="BY121" s="942"/>
      <c r="BZ121" s="942"/>
      <c r="CA121" s="942">
        <v>776355</v>
      </c>
      <c r="CB121" s="942"/>
      <c r="CC121" s="942"/>
      <c r="CD121" s="942"/>
      <c r="CE121" s="942"/>
      <c r="CF121" s="936">
        <v>14.3</v>
      </c>
      <c r="CG121" s="937"/>
      <c r="CH121" s="937"/>
      <c r="CI121" s="937"/>
      <c r="CJ121" s="937"/>
      <c r="CK121" s="1025"/>
      <c r="CL121" s="1026"/>
      <c r="CM121" s="1026"/>
      <c r="CN121" s="1026"/>
      <c r="CO121" s="1027"/>
      <c r="CP121" s="1035" t="s">
        <v>393</v>
      </c>
      <c r="CQ121" s="1036"/>
      <c r="CR121" s="1036"/>
      <c r="CS121" s="1036"/>
      <c r="CT121" s="1036"/>
      <c r="CU121" s="1036"/>
      <c r="CV121" s="1036"/>
      <c r="CW121" s="1036"/>
      <c r="CX121" s="1036"/>
      <c r="CY121" s="1036"/>
      <c r="CZ121" s="1036"/>
      <c r="DA121" s="1036"/>
      <c r="DB121" s="1036"/>
      <c r="DC121" s="1036"/>
      <c r="DD121" s="1036"/>
      <c r="DE121" s="1036"/>
      <c r="DF121" s="1037"/>
      <c r="DG121" s="941">
        <v>10754</v>
      </c>
      <c r="DH121" s="942"/>
      <c r="DI121" s="942"/>
      <c r="DJ121" s="942"/>
      <c r="DK121" s="942"/>
      <c r="DL121" s="942">
        <v>17355</v>
      </c>
      <c r="DM121" s="942"/>
      <c r="DN121" s="942"/>
      <c r="DO121" s="942"/>
      <c r="DP121" s="942"/>
      <c r="DQ121" s="942">
        <v>20736</v>
      </c>
      <c r="DR121" s="942"/>
      <c r="DS121" s="942"/>
      <c r="DT121" s="942"/>
      <c r="DU121" s="942"/>
      <c r="DV121" s="943">
        <v>0.4</v>
      </c>
      <c r="DW121" s="943"/>
      <c r="DX121" s="943"/>
      <c r="DY121" s="943"/>
      <c r="DZ121" s="944"/>
    </row>
    <row r="122" spans="1:130" s="224" customFormat="1" ht="26.25" customHeight="1" x14ac:dyDescent="0.2">
      <c r="A122" s="1073"/>
      <c r="B122" s="965"/>
      <c r="C122" s="938" t="s">
        <v>430</v>
      </c>
      <c r="D122" s="939"/>
      <c r="E122" s="939"/>
      <c r="F122" s="939"/>
      <c r="G122" s="939"/>
      <c r="H122" s="939"/>
      <c r="I122" s="939"/>
      <c r="J122" s="939"/>
      <c r="K122" s="939"/>
      <c r="L122" s="939"/>
      <c r="M122" s="939"/>
      <c r="N122" s="939"/>
      <c r="O122" s="939"/>
      <c r="P122" s="939"/>
      <c r="Q122" s="939"/>
      <c r="R122" s="939"/>
      <c r="S122" s="939"/>
      <c r="T122" s="939"/>
      <c r="U122" s="939"/>
      <c r="V122" s="939"/>
      <c r="W122" s="939"/>
      <c r="X122" s="939"/>
      <c r="Y122" s="939"/>
      <c r="Z122" s="940"/>
      <c r="AA122" s="974" t="s">
        <v>122</v>
      </c>
      <c r="AB122" s="975"/>
      <c r="AC122" s="975"/>
      <c r="AD122" s="975"/>
      <c r="AE122" s="976"/>
      <c r="AF122" s="977" t="s">
        <v>122</v>
      </c>
      <c r="AG122" s="975"/>
      <c r="AH122" s="975"/>
      <c r="AI122" s="975"/>
      <c r="AJ122" s="976"/>
      <c r="AK122" s="977" t="s">
        <v>122</v>
      </c>
      <c r="AL122" s="975"/>
      <c r="AM122" s="975"/>
      <c r="AN122" s="975"/>
      <c r="AO122" s="976"/>
      <c r="AP122" s="978" t="s">
        <v>122</v>
      </c>
      <c r="AQ122" s="979"/>
      <c r="AR122" s="979"/>
      <c r="AS122" s="979"/>
      <c r="AT122" s="980"/>
      <c r="AU122" s="1010"/>
      <c r="AV122" s="1011"/>
      <c r="AW122" s="1011"/>
      <c r="AX122" s="1011"/>
      <c r="AY122" s="1012"/>
      <c r="AZ122" s="989" t="s">
        <v>449</v>
      </c>
      <c r="BA122" s="981"/>
      <c r="BB122" s="981"/>
      <c r="BC122" s="981"/>
      <c r="BD122" s="981"/>
      <c r="BE122" s="981"/>
      <c r="BF122" s="981"/>
      <c r="BG122" s="981"/>
      <c r="BH122" s="981"/>
      <c r="BI122" s="981"/>
      <c r="BJ122" s="981"/>
      <c r="BK122" s="981"/>
      <c r="BL122" s="981"/>
      <c r="BM122" s="981"/>
      <c r="BN122" s="981"/>
      <c r="BO122" s="981"/>
      <c r="BP122" s="982"/>
      <c r="BQ122" s="1015">
        <v>9080565</v>
      </c>
      <c r="BR122" s="1016"/>
      <c r="BS122" s="1016"/>
      <c r="BT122" s="1016"/>
      <c r="BU122" s="1016"/>
      <c r="BV122" s="1016">
        <v>9015040</v>
      </c>
      <c r="BW122" s="1016"/>
      <c r="BX122" s="1016"/>
      <c r="BY122" s="1016"/>
      <c r="BZ122" s="1016"/>
      <c r="CA122" s="1016">
        <v>9178438</v>
      </c>
      <c r="CB122" s="1016"/>
      <c r="CC122" s="1016"/>
      <c r="CD122" s="1016"/>
      <c r="CE122" s="1016"/>
      <c r="CF122" s="1033">
        <v>168.9</v>
      </c>
      <c r="CG122" s="1034"/>
      <c r="CH122" s="1034"/>
      <c r="CI122" s="1034"/>
      <c r="CJ122" s="1034"/>
      <c r="CK122" s="1025"/>
      <c r="CL122" s="1026"/>
      <c r="CM122" s="1026"/>
      <c r="CN122" s="1026"/>
      <c r="CO122" s="1027"/>
      <c r="CP122" s="1035" t="s">
        <v>391</v>
      </c>
      <c r="CQ122" s="1036"/>
      <c r="CR122" s="1036"/>
      <c r="CS122" s="1036"/>
      <c r="CT122" s="1036"/>
      <c r="CU122" s="1036"/>
      <c r="CV122" s="1036"/>
      <c r="CW122" s="1036"/>
      <c r="CX122" s="1036"/>
      <c r="CY122" s="1036"/>
      <c r="CZ122" s="1036"/>
      <c r="DA122" s="1036"/>
      <c r="DB122" s="1036"/>
      <c r="DC122" s="1036"/>
      <c r="DD122" s="1036"/>
      <c r="DE122" s="1036"/>
      <c r="DF122" s="1037"/>
      <c r="DG122" s="941" t="s">
        <v>122</v>
      </c>
      <c r="DH122" s="942"/>
      <c r="DI122" s="942"/>
      <c r="DJ122" s="942"/>
      <c r="DK122" s="942"/>
      <c r="DL122" s="942" t="s">
        <v>122</v>
      </c>
      <c r="DM122" s="942"/>
      <c r="DN122" s="942"/>
      <c r="DO122" s="942"/>
      <c r="DP122" s="942"/>
      <c r="DQ122" s="942" t="s">
        <v>122</v>
      </c>
      <c r="DR122" s="942"/>
      <c r="DS122" s="942"/>
      <c r="DT122" s="942"/>
      <c r="DU122" s="942"/>
      <c r="DV122" s="943" t="s">
        <v>122</v>
      </c>
      <c r="DW122" s="943"/>
      <c r="DX122" s="943"/>
      <c r="DY122" s="943"/>
      <c r="DZ122" s="944"/>
    </row>
    <row r="123" spans="1:130" s="224" customFormat="1" ht="26.25" customHeight="1" x14ac:dyDescent="0.2">
      <c r="A123" s="1073"/>
      <c r="B123" s="965"/>
      <c r="C123" s="938" t="s">
        <v>436</v>
      </c>
      <c r="D123" s="939"/>
      <c r="E123" s="939"/>
      <c r="F123" s="939"/>
      <c r="G123" s="939"/>
      <c r="H123" s="939"/>
      <c r="I123" s="939"/>
      <c r="J123" s="939"/>
      <c r="K123" s="939"/>
      <c r="L123" s="939"/>
      <c r="M123" s="939"/>
      <c r="N123" s="939"/>
      <c r="O123" s="939"/>
      <c r="P123" s="939"/>
      <c r="Q123" s="939"/>
      <c r="R123" s="939"/>
      <c r="S123" s="939"/>
      <c r="T123" s="939"/>
      <c r="U123" s="939"/>
      <c r="V123" s="939"/>
      <c r="W123" s="939"/>
      <c r="X123" s="939"/>
      <c r="Y123" s="939"/>
      <c r="Z123" s="940"/>
      <c r="AA123" s="974" t="s">
        <v>122</v>
      </c>
      <c r="AB123" s="975"/>
      <c r="AC123" s="975"/>
      <c r="AD123" s="975"/>
      <c r="AE123" s="976"/>
      <c r="AF123" s="977" t="s">
        <v>122</v>
      </c>
      <c r="AG123" s="975"/>
      <c r="AH123" s="975"/>
      <c r="AI123" s="975"/>
      <c r="AJ123" s="976"/>
      <c r="AK123" s="977" t="s">
        <v>122</v>
      </c>
      <c r="AL123" s="975"/>
      <c r="AM123" s="975"/>
      <c r="AN123" s="975"/>
      <c r="AO123" s="976"/>
      <c r="AP123" s="978" t="s">
        <v>122</v>
      </c>
      <c r="AQ123" s="979"/>
      <c r="AR123" s="979"/>
      <c r="AS123" s="979"/>
      <c r="AT123" s="980"/>
      <c r="AU123" s="1013"/>
      <c r="AV123" s="1014"/>
      <c r="AW123" s="1014"/>
      <c r="AX123" s="1014"/>
      <c r="AY123" s="1014"/>
      <c r="AZ123" s="245" t="s">
        <v>177</v>
      </c>
      <c r="BA123" s="245"/>
      <c r="BB123" s="245"/>
      <c r="BC123" s="245"/>
      <c r="BD123" s="245"/>
      <c r="BE123" s="245"/>
      <c r="BF123" s="245"/>
      <c r="BG123" s="245"/>
      <c r="BH123" s="245"/>
      <c r="BI123" s="245"/>
      <c r="BJ123" s="245"/>
      <c r="BK123" s="245"/>
      <c r="BL123" s="245"/>
      <c r="BM123" s="245"/>
      <c r="BN123" s="245"/>
      <c r="BO123" s="993" t="s">
        <v>450</v>
      </c>
      <c r="BP123" s="1021"/>
      <c r="BQ123" s="1079">
        <v>12768508</v>
      </c>
      <c r="BR123" s="1080"/>
      <c r="BS123" s="1080"/>
      <c r="BT123" s="1080"/>
      <c r="BU123" s="1080"/>
      <c r="BV123" s="1080">
        <v>13557608</v>
      </c>
      <c r="BW123" s="1080"/>
      <c r="BX123" s="1080"/>
      <c r="BY123" s="1080"/>
      <c r="BZ123" s="1080"/>
      <c r="CA123" s="1080">
        <v>13612069</v>
      </c>
      <c r="CB123" s="1080"/>
      <c r="CC123" s="1080"/>
      <c r="CD123" s="1080"/>
      <c r="CE123" s="1080"/>
      <c r="CF123" s="1017"/>
      <c r="CG123" s="1018"/>
      <c r="CH123" s="1018"/>
      <c r="CI123" s="1018"/>
      <c r="CJ123" s="1019"/>
      <c r="CK123" s="1025"/>
      <c r="CL123" s="1026"/>
      <c r="CM123" s="1026"/>
      <c r="CN123" s="1026"/>
      <c r="CO123" s="1027"/>
      <c r="CP123" s="1035" t="s">
        <v>392</v>
      </c>
      <c r="CQ123" s="1036"/>
      <c r="CR123" s="1036"/>
      <c r="CS123" s="1036"/>
      <c r="CT123" s="1036"/>
      <c r="CU123" s="1036"/>
      <c r="CV123" s="1036"/>
      <c r="CW123" s="1036"/>
      <c r="CX123" s="1036"/>
      <c r="CY123" s="1036"/>
      <c r="CZ123" s="1036"/>
      <c r="DA123" s="1036"/>
      <c r="DB123" s="1036"/>
      <c r="DC123" s="1036"/>
      <c r="DD123" s="1036"/>
      <c r="DE123" s="1036"/>
      <c r="DF123" s="1037"/>
      <c r="DG123" s="974" t="s">
        <v>122</v>
      </c>
      <c r="DH123" s="975"/>
      <c r="DI123" s="975"/>
      <c r="DJ123" s="975"/>
      <c r="DK123" s="976"/>
      <c r="DL123" s="977" t="s">
        <v>122</v>
      </c>
      <c r="DM123" s="975"/>
      <c r="DN123" s="975"/>
      <c r="DO123" s="975"/>
      <c r="DP123" s="976"/>
      <c r="DQ123" s="977" t="s">
        <v>122</v>
      </c>
      <c r="DR123" s="975"/>
      <c r="DS123" s="975"/>
      <c r="DT123" s="975"/>
      <c r="DU123" s="976"/>
      <c r="DV123" s="978" t="s">
        <v>122</v>
      </c>
      <c r="DW123" s="979"/>
      <c r="DX123" s="979"/>
      <c r="DY123" s="979"/>
      <c r="DZ123" s="980"/>
    </row>
    <row r="124" spans="1:130" s="224" customFormat="1" ht="26.25" customHeight="1" thickBot="1" x14ac:dyDescent="0.25">
      <c r="A124" s="1073"/>
      <c r="B124" s="965"/>
      <c r="C124" s="938" t="s">
        <v>439</v>
      </c>
      <c r="D124" s="939"/>
      <c r="E124" s="939"/>
      <c r="F124" s="939"/>
      <c r="G124" s="939"/>
      <c r="H124" s="939"/>
      <c r="I124" s="939"/>
      <c r="J124" s="939"/>
      <c r="K124" s="939"/>
      <c r="L124" s="939"/>
      <c r="M124" s="939"/>
      <c r="N124" s="939"/>
      <c r="O124" s="939"/>
      <c r="P124" s="939"/>
      <c r="Q124" s="939"/>
      <c r="R124" s="939"/>
      <c r="S124" s="939"/>
      <c r="T124" s="939"/>
      <c r="U124" s="939"/>
      <c r="V124" s="939"/>
      <c r="W124" s="939"/>
      <c r="X124" s="939"/>
      <c r="Y124" s="939"/>
      <c r="Z124" s="940"/>
      <c r="AA124" s="974" t="s">
        <v>122</v>
      </c>
      <c r="AB124" s="975"/>
      <c r="AC124" s="975"/>
      <c r="AD124" s="975"/>
      <c r="AE124" s="976"/>
      <c r="AF124" s="977" t="s">
        <v>122</v>
      </c>
      <c r="AG124" s="975"/>
      <c r="AH124" s="975"/>
      <c r="AI124" s="975"/>
      <c r="AJ124" s="976"/>
      <c r="AK124" s="977" t="s">
        <v>122</v>
      </c>
      <c r="AL124" s="975"/>
      <c r="AM124" s="975"/>
      <c r="AN124" s="975"/>
      <c r="AO124" s="976"/>
      <c r="AP124" s="978" t="s">
        <v>122</v>
      </c>
      <c r="AQ124" s="979"/>
      <c r="AR124" s="979"/>
      <c r="AS124" s="979"/>
      <c r="AT124" s="980"/>
      <c r="AU124" s="1075" t="s">
        <v>451</v>
      </c>
      <c r="AV124" s="1076"/>
      <c r="AW124" s="1076"/>
      <c r="AX124" s="1076"/>
      <c r="AY124" s="1076"/>
      <c r="AZ124" s="1076"/>
      <c r="BA124" s="1076"/>
      <c r="BB124" s="1076"/>
      <c r="BC124" s="1076"/>
      <c r="BD124" s="1076"/>
      <c r="BE124" s="1076"/>
      <c r="BF124" s="1076"/>
      <c r="BG124" s="1076"/>
      <c r="BH124" s="1076"/>
      <c r="BI124" s="1076"/>
      <c r="BJ124" s="1076"/>
      <c r="BK124" s="1076"/>
      <c r="BL124" s="1076"/>
      <c r="BM124" s="1076"/>
      <c r="BN124" s="1076"/>
      <c r="BO124" s="1076"/>
      <c r="BP124" s="1077"/>
      <c r="BQ124" s="1078">
        <v>92.6</v>
      </c>
      <c r="BR124" s="1043"/>
      <c r="BS124" s="1043"/>
      <c r="BT124" s="1043"/>
      <c r="BU124" s="1043"/>
      <c r="BV124" s="1043">
        <v>70.400000000000006</v>
      </c>
      <c r="BW124" s="1043"/>
      <c r="BX124" s="1043"/>
      <c r="BY124" s="1043"/>
      <c r="BZ124" s="1043"/>
      <c r="CA124" s="1043">
        <v>79.099999999999994</v>
      </c>
      <c r="CB124" s="1043"/>
      <c r="CC124" s="1043"/>
      <c r="CD124" s="1043"/>
      <c r="CE124" s="1043"/>
      <c r="CF124" s="1044"/>
      <c r="CG124" s="1045"/>
      <c r="CH124" s="1045"/>
      <c r="CI124" s="1045"/>
      <c r="CJ124" s="1046"/>
      <c r="CK124" s="1028"/>
      <c r="CL124" s="1028"/>
      <c r="CM124" s="1028"/>
      <c r="CN124" s="1028"/>
      <c r="CO124" s="1029"/>
      <c r="CP124" s="1035" t="s">
        <v>452</v>
      </c>
      <c r="CQ124" s="1036"/>
      <c r="CR124" s="1036"/>
      <c r="CS124" s="1036"/>
      <c r="CT124" s="1036"/>
      <c r="CU124" s="1036"/>
      <c r="CV124" s="1036"/>
      <c r="CW124" s="1036"/>
      <c r="CX124" s="1036"/>
      <c r="CY124" s="1036"/>
      <c r="CZ124" s="1036"/>
      <c r="DA124" s="1036"/>
      <c r="DB124" s="1036"/>
      <c r="DC124" s="1036"/>
      <c r="DD124" s="1036"/>
      <c r="DE124" s="1036"/>
      <c r="DF124" s="1037"/>
      <c r="DG124" s="1020">
        <v>4980127</v>
      </c>
      <c r="DH124" s="1002"/>
      <c r="DI124" s="1002"/>
      <c r="DJ124" s="1002"/>
      <c r="DK124" s="1003"/>
      <c r="DL124" s="1001">
        <v>4892191</v>
      </c>
      <c r="DM124" s="1002"/>
      <c r="DN124" s="1002"/>
      <c r="DO124" s="1002"/>
      <c r="DP124" s="1003"/>
      <c r="DQ124" s="1001" t="s">
        <v>122</v>
      </c>
      <c r="DR124" s="1002"/>
      <c r="DS124" s="1002"/>
      <c r="DT124" s="1002"/>
      <c r="DU124" s="1003"/>
      <c r="DV124" s="1004" t="s">
        <v>122</v>
      </c>
      <c r="DW124" s="1005"/>
      <c r="DX124" s="1005"/>
      <c r="DY124" s="1005"/>
      <c r="DZ124" s="1006"/>
    </row>
    <row r="125" spans="1:130" s="224" customFormat="1" ht="26.25" customHeight="1" x14ac:dyDescent="0.2">
      <c r="A125" s="1073"/>
      <c r="B125" s="965"/>
      <c r="C125" s="938" t="s">
        <v>441</v>
      </c>
      <c r="D125" s="939"/>
      <c r="E125" s="939"/>
      <c r="F125" s="939"/>
      <c r="G125" s="939"/>
      <c r="H125" s="939"/>
      <c r="I125" s="939"/>
      <c r="J125" s="939"/>
      <c r="K125" s="939"/>
      <c r="L125" s="939"/>
      <c r="M125" s="939"/>
      <c r="N125" s="939"/>
      <c r="O125" s="939"/>
      <c r="P125" s="939"/>
      <c r="Q125" s="939"/>
      <c r="R125" s="939"/>
      <c r="S125" s="939"/>
      <c r="T125" s="939"/>
      <c r="U125" s="939"/>
      <c r="V125" s="939"/>
      <c r="W125" s="939"/>
      <c r="X125" s="939"/>
      <c r="Y125" s="939"/>
      <c r="Z125" s="940"/>
      <c r="AA125" s="974" t="s">
        <v>122</v>
      </c>
      <c r="AB125" s="975"/>
      <c r="AC125" s="975"/>
      <c r="AD125" s="975"/>
      <c r="AE125" s="976"/>
      <c r="AF125" s="977" t="s">
        <v>122</v>
      </c>
      <c r="AG125" s="975"/>
      <c r="AH125" s="975"/>
      <c r="AI125" s="975"/>
      <c r="AJ125" s="976"/>
      <c r="AK125" s="977" t="s">
        <v>122</v>
      </c>
      <c r="AL125" s="975"/>
      <c r="AM125" s="975"/>
      <c r="AN125" s="975"/>
      <c r="AO125" s="976"/>
      <c r="AP125" s="978" t="s">
        <v>122</v>
      </c>
      <c r="AQ125" s="979"/>
      <c r="AR125" s="979"/>
      <c r="AS125" s="979"/>
      <c r="AT125" s="980"/>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8" t="s">
        <v>453</v>
      </c>
      <c r="CL125" s="1023"/>
      <c r="CM125" s="1023"/>
      <c r="CN125" s="1023"/>
      <c r="CO125" s="1024"/>
      <c r="CP125" s="945" t="s">
        <v>454</v>
      </c>
      <c r="CQ125" s="913"/>
      <c r="CR125" s="913"/>
      <c r="CS125" s="913"/>
      <c r="CT125" s="913"/>
      <c r="CU125" s="913"/>
      <c r="CV125" s="913"/>
      <c r="CW125" s="913"/>
      <c r="CX125" s="913"/>
      <c r="CY125" s="913"/>
      <c r="CZ125" s="913"/>
      <c r="DA125" s="913"/>
      <c r="DB125" s="913"/>
      <c r="DC125" s="913"/>
      <c r="DD125" s="913"/>
      <c r="DE125" s="913"/>
      <c r="DF125" s="914"/>
      <c r="DG125" s="946" t="s">
        <v>122</v>
      </c>
      <c r="DH125" s="947"/>
      <c r="DI125" s="947"/>
      <c r="DJ125" s="947"/>
      <c r="DK125" s="947"/>
      <c r="DL125" s="947" t="s">
        <v>122</v>
      </c>
      <c r="DM125" s="947"/>
      <c r="DN125" s="947"/>
      <c r="DO125" s="947"/>
      <c r="DP125" s="947"/>
      <c r="DQ125" s="947" t="s">
        <v>122</v>
      </c>
      <c r="DR125" s="947"/>
      <c r="DS125" s="947"/>
      <c r="DT125" s="947"/>
      <c r="DU125" s="947"/>
      <c r="DV125" s="948" t="s">
        <v>122</v>
      </c>
      <c r="DW125" s="948"/>
      <c r="DX125" s="948"/>
      <c r="DY125" s="948"/>
      <c r="DZ125" s="949"/>
    </row>
    <row r="126" spans="1:130" s="224" customFormat="1" ht="26.25" customHeight="1" thickBot="1" x14ac:dyDescent="0.25">
      <c r="A126" s="1073"/>
      <c r="B126" s="965"/>
      <c r="C126" s="938" t="s">
        <v>443</v>
      </c>
      <c r="D126" s="939"/>
      <c r="E126" s="939"/>
      <c r="F126" s="939"/>
      <c r="G126" s="939"/>
      <c r="H126" s="939"/>
      <c r="I126" s="939"/>
      <c r="J126" s="939"/>
      <c r="K126" s="939"/>
      <c r="L126" s="939"/>
      <c r="M126" s="939"/>
      <c r="N126" s="939"/>
      <c r="O126" s="939"/>
      <c r="P126" s="939"/>
      <c r="Q126" s="939"/>
      <c r="R126" s="939"/>
      <c r="S126" s="939"/>
      <c r="T126" s="939"/>
      <c r="U126" s="939"/>
      <c r="V126" s="939"/>
      <c r="W126" s="939"/>
      <c r="X126" s="939"/>
      <c r="Y126" s="939"/>
      <c r="Z126" s="940"/>
      <c r="AA126" s="974" t="s">
        <v>122</v>
      </c>
      <c r="AB126" s="975"/>
      <c r="AC126" s="975"/>
      <c r="AD126" s="975"/>
      <c r="AE126" s="976"/>
      <c r="AF126" s="977" t="s">
        <v>122</v>
      </c>
      <c r="AG126" s="975"/>
      <c r="AH126" s="975"/>
      <c r="AI126" s="975"/>
      <c r="AJ126" s="976"/>
      <c r="AK126" s="977" t="s">
        <v>122</v>
      </c>
      <c r="AL126" s="975"/>
      <c r="AM126" s="975"/>
      <c r="AN126" s="975"/>
      <c r="AO126" s="976"/>
      <c r="AP126" s="978" t="s">
        <v>122</v>
      </c>
      <c r="AQ126" s="979"/>
      <c r="AR126" s="979"/>
      <c r="AS126" s="979"/>
      <c r="AT126" s="980"/>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9"/>
      <c r="CL126" s="1026"/>
      <c r="CM126" s="1026"/>
      <c r="CN126" s="1026"/>
      <c r="CO126" s="1027"/>
      <c r="CP126" s="938" t="s">
        <v>455</v>
      </c>
      <c r="CQ126" s="939"/>
      <c r="CR126" s="939"/>
      <c r="CS126" s="939"/>
      <c r="CT126" s="939"/>
      <c r="CU126" s="939"/>
      <c r="CV126" s="939"/>
      <c r="CW126" s="939"/>
      <c r="CX126" s="939"/>
      <c r="CY126" s="939"/>
      <c r="CZ126" s="939"/>
      <c r="DA126" s="939"/>
      <c r="DB126" s="939"/>
      <c r="DC126" s="939"/>
      <c r="DD126" s="939"/>
      <c r="DE126" s="939"/>
      <c r="DF126" s="940"/>
      <c r="DG126" s="941">
        <v>266422</v>
      </c>
      <c r="DH126" s="942"/>
      <c r="DI126" s="942"/>
      <c r="DJ126" s="942"/>
      <c r="DK126" s="942"/>
      <c r="DL126" s="942">
        <v>145617</v>
      </c>
      <c r="DM126" s="942"/>
      <c r="DN126" s="942"/>
      <c r="DO126" s="942"/>
      <c r="DP126" s="942"/>
      <c r="DQ126" s="942">
        <v>151272</v>
      </c>
      <c r="DR126" s="942"/>
      <c r="DS126" s="942"/>
      <c r="DT126" s="942"/>
      <c r="DU126" s="942"/>
      <c r="DV126" s="943">
        <v>2.8</v>
      </c>
      <c r="DW126" s="943"/>
      <c r="DX126" s="943"/>
      <c r="DY126" s="943"/>
      <c r="DZ126" s="944"/>
    </row>
    <row r="127" spans="1:130" s="224" customFormat="1" ht="26.25" customHeight="1" x14ac:dyDescent="0.2">
      <c r="A127" s="1074"/>
      <c r="B127" s="967"/>
      <c r="C127" s="989" t="s">
        <v>456</v>
      </c>
      <c r="D127" s="981"/>
      <c r="E127" s="981"/>
      <c r="F127" s="981"/>
      <c r="G127" s="981"/>
      <c r="H127" s="981"/>
      <c r="I127" s="981"/>
      <c r="J127" s="981"/>
      <c r="K127" s="981"/>
      <c r="L127" s="981"/>
      <c r="M127" s="981"/>
      <c r="N127" s="981"/>
      <c r="O127" s="981"/>
      <c r="P127" s="981"/>
      <c r="Q127" s="981"/>
      <c r="R127" s="981"/>
      <c r="S127" s="981"/>
      <c r="T127" s="981"/>
      <c r="U127" s="981"/>
      <c r="V127" s="981"/>
      <c r="W127" s="981"/>
      <c r="X127" s="981"/>
      <c r="Y127" s="981"/>
      <c r="Z127" s="982"/>
      <c r="AA127" s="974" t="s">
        <v>122</v>
      </c>
      <c r="AB127" s="975"/>
      <c r="AC127" s="975"/>
      <c r="AD127" s="975"/>
      <c r="AE127" s="976"/>
      <c r="AF127" s="977" t="s">
        <v>122</v>
      </c>
      <c r="AG127" s="975"/>
      <c r="AH127" s="975"/>
      <c r="AI127" s="975"/>
      <c r="AJ127" s="976"/>
      <c r="AK127" s="977" t="s">
        <v>122</v>
      </c>
      <c r="AL127" s="975"/>
      <c r="AM127" s="975"/>
      <c r="AN127" s="975"/>
      <c r="AO127" s="976"/>
      <c r="AP127" s="978" t="s">
        <v>122</v>
      </c>
      <c r="AQ127" s="979"/>
      <c r="AR127" s="979"/>
      <c r="AS127" s="979"/>
      <c r="AT127" s="980"/>
      <c r="AU127" s="226"/>
      <c r="AV127" s="226"/>
      <c r="AW127" s="226"/>
      <c r="AX127" s="1047" t="s">
        <v>457</v>
      </c>
      <c r="AY127" s="1048"/>
      <c r="AZ127" s="1048"/>
      <c r="BA127" s="1048"/>
      <c r="BB127" s="1048"/>
      <c r="BC127" s="1048"/>
      <c r="BD127" s="1048"/>
      <c r="BE127" s="1049"/>
      <c r="BF127" s="1050" t="s">
        <v>458</v>
      </c>
      <c r="BG127" s="1048"/>
      <c r="BH127" s="1048"/>
      <c r="BI127" s="1048"/>
      <c r="BJ127" s="1048"/>
      <c r="BK127" s="1048"/>
      <c r="BL127" s="1049"/>
      <c r="BM127" s="1050" t="s">
        <v>459</v>
      </c>
      <c r="BN127" s="1048"/>
      <c r="BO127" s="1048"/>
      <c r="BP127" s="1048"/>
      <c r="BQ127" s="1048"/>
      <c r="BR127" s="1048"/>
      <c r="BS127" s="1049"/>
      <c r="BT127" s="1050" t="s">
        <v>460</v>
      </c>
      <c r="BU127" s="1048"/>
      <c r="BV127" s="1048"/>
      <c r="BW127" s="1048"/>
      <c r="BX127" s="1048"/>
      <c r="BY127" s="1048"/>
      <c r="BZ127" s="1071"/>
      <c r="CA127" s="226"/>
      <c r="CB127" s="226"/>
      <c r="CC127" s="226"/>
      <c r="CD127" s="249"/>
      <c r="CE127" s="249"/>
      <c r="CF127" s="249"/>
      <c r="CG127" s="226"/>
      <c r="CH127" s="226"/>
      <c r="CI127" s="226"/>
      <c r="CJ127" s="248"/>
      <c r="CK127" s="1039"/>
      <c r="CL127" s="1026"/>
      <c r="CM127" s="1026"/>
      <c r="CN127" s="1026"/>
      <c r="CO127" s="1027"/>
      <c r="CP127" s="938" t="s">
        <v>461</v>
      </c>
      <c r="CQ127" s="939"/>
      <c r="CR127" s="939"/>
      <c r="CS127" s="939"/>
      <c r="CT127" s="939"/>
      <c r="CU127" s="939"/>
      <c r="CV127" s="939"/>
      <c r="CW127" s="939"/>
      <c r="CX127" s="939"/>
      <c r="CY127" s="939"/>
      <c r="CZ127" s="939"/>
      <c r="DA127" s="939"/>
      <c r="DB127" s="939"/>
      <c r="DC127" s="939"/>
      <c r="DD127" s="939"/>
      <c r="DE127" s="939"/>
      <c r="DF127" s="940"/>
      <c r="DG127" s="941" t="s">
        <v>122</v>
      </c>
      <c r="DH127" s="942"/>
      <c r="DI127" s="942"/>
      <c r="DJ127" s="942"/>
      <c r="DK127" s="942"/>
      <c r="DL127" s="942" t="s">
        <v>122</v>
      </c>
      <c r="DM127" s="942"/>
      <c r="DN127" s="942"/>
      <c r="DO127" s="942"/>
      <c r="DP127" s="942"/>
      <c r="DQ127" s="942" t="s">
        <v>122</v>
      </c>
      <c r="DR127" s="942"/>
      <c r="DS127" s="942"/>
      <c r="DT127" s="942"/>
      <c r="DU127" s="942"/>
      <c r="DV127" s="943" t="s">
        <v>122</v>
      </c>
      <c r="DW127" s="943"/>
      <c r="DX127" s="943"/>
      <c r="DY127" s="943"/>
      <c r="DZ127" s="944"/>
    </row>
    <row r="128" spans="1:130" s="224" customFormat="1" ht="26.25" customHeight="1" thickBot="1" x14ac:dyDescent="0.25">
      <c r="A128" s="1057" t="s">
        <v>462</v>
      </c>
      <c r="B128" s="1058"/>
      <c r="C128" s="1058"/>
      <c r="D128" s="1058"/>
      <c r="E128" s="1058"/>
      <c r="F128" s="1058"/>
      <c r="G128" s="1058"/>
      <c r="H128" s="1058"/>
      <c r="I128" s="1058"/>
      <c r="J128" s="1058"/>
      <c r="K128" s="1058"/>
      <c r="L128" s="1058"/>
      <c r="M128" s="1058"/>
      <c r="N128" s="1058"/>
      <c r="O128" s="1058"/>
      <c r="P128" s="1058"/>
      <c r="Q128" s="1058"/>
      <c r="R128" s="1058"/>
      <c r="S128" s="1058"/>
      <c r="T128" s="1058"/>
      <c r="U128" s="1058"/>
      <c r="V128" s="1058"/>
      <c r="W128" s="1059" t="s">
        <v>463</v>
      </c>
      <c r="X128" s="1059"/>
      <c r="Y128" s="1059"/>
      <c r="Z128" s="1060"/>
      <c r="AA128" s="1061">
        <v>25417</v>
      </c>
      <c r="AB128" s="1062"/>
      <c r="AC128" s="1062"/>
      <c r="AD128" s="1062"/>
      <c r="AE128" s="1063"/>
      <c r="AF128" s="1064">
        <v>25826</v>
      </c>
      <c r="AG128" s="1062"/>
      <c r="AH128" s="1062"/>
      <c r="AI128" s="1062"/>
      <c r="AJ128" s="1063"/>
      <c r="AK128" s="1064">
        <v>25790</v>
      </c>
      <c r="AL128" s="1062"/>
      <c r="AM128" s="1062"/>
      <c r="AN128" s="1062"/>
      <c r="AO128" s="1063"/>
      <c r="AP128" s="1065"/>
      <c r="AQ128" s="1066"/>
      <c r="AR128" s="1066"/>
      <c r="AS128" s="1066"/>
      <c r="AT128" s="1067"/>
      <c r="AU128" s="226"/>
      <c r="AV128" s="226"/>
      <c r="AW128" s="226"/>
      <c r="AX128" s="912" t="s">
        <v>464</v>
      </c>
      <c r="AY128" s="913"/>
      <c r="AZ128" s="913"/>
      <c r="BA128" s="913"/>
      <c r="BB128" s="913"/>
      <c r="BC128" s="913"/>
      <c r="BD128" s="913"/>
      <c r="BE128" s="914"/>
      <c r="BF128" s="1068" t="s">
        <v>122</v>
      </c>
      <c r="BG128" s="1069"/>
      <c r="BH128" s="1069"/>
      <c r="BI128" s="1069"/>
      <c r="BJ128" s="1069"/>
      <c r="BK128" s="1069"/>
      <c r="BL128" s="1070"/>
      <c r="BM128" s="1068">
        <v>14.38</v>
      </c>
      <c r="BN128" s="1069"/>
      <c r="BO128" s="1069"/>
      <c r="BP128" s="1069"/>
      <c r="BQ128" s="1069"/>
      <c r="BR128" s="1069"/>
      <c r="BS128" s="1070"/>
      <c r="BT128" s="1068">
        <v>20</v>
      </c>
      <c r="BU128" s="1069"/>
      <c r="BV128" s="1069"/>
      <c r="BW128" s="1069"/>
      <c r="BX128" s="1069"/>
      <c r="BY128" s="1069"/>
      <c r="BZ128" s="1092"/>
      <c r="CA128" s="249"/>
      <c r="CB128" s="249"/>
      <c r="CC128" s="249"/>
      <c r="CD128" s="249"/>
      <c r="CE128" s="249"/>
      <c r="CF128" s="249"/>
      <c r="CG128" s="226"/>
      <c r="CH128" s="226"/>
      <c r="CI128" s="226"/>
      <c r="CJ128" s="248"/>
      <c r="CK128" s="1040"/>
      <c r="CL128" s="1041"/>
      <c r="CM128" s="1041"/>
      <c r="CN128" s="1041"/>
      <c r="CO128" s="1042"/>
      <c r="CP128" s="1051" t="s">
        <v>465</v>
      </c>
      <c r="CQ128" s="742"/>
      <c r="CR128" s="742"/>
      <c r="CS128" s="742"/>
      <c r="CT128" s="742"/>
      <c r="CU128" s="742"/>
      <c r="CV128" s="742"/>
      <c r="CW128" s="742"/>
      <c r="CX128" s="742"/>
      <c r="CY128" s="742"/>
      <c r="CZ128" s="742"/>
      <c r="DA128" s="742"/>
      <c r="DB128" s="742"/>
      <c r="DC128" s="742"/>
      <c r="DD128" s="742"/>
      <c r="DE128" s="742"/>
      <c r="DF128" s="1052"/>
      <c r="DG128" s="1053" t="s">
        <v>122</v>
      </c>
      <c r="DH128" s="1054"/>
      <c r="DI128" s="1054"/>
      <c r="DJ128" s="1054"/>
      <c r="DK128" s="1054"/>
      <c r="DL128" s="1054" t="s">
        <v>122</v>
      </c>
      <c r="DM128" s="1054"/>
      <c r="DN128" s="1054"/>
      <c r="DO128" s="1054"/>
      <c r="DP128" s="1054"/>
      <c r="DQ128" s="1054" t="s">
        <v>122</v>
      </c>
      <c r="DR128" s="1054"/>
      <c r="DS128" s="1054"/>
      <c r="DT128" s="1054"/>
      <c r="DU128" s="1054"/>
      <c r="DV128" s="1055" t="s">
        <v>122</v>
      </c>
      <c r="DW128" s="1055"/>
      <c r="DX128" s="1055"/>
      <c r="DY128" s="1055"/>
      <c r="DZ128" s="1056"/>
    </row>
    <row r="129" spans="1:131" s="224" customFormat="1" ht="26.25" customHeight="1" x14ac:dyDescent="0.2">
      <c r="A129" s="950" t="s">
        <v>102</v>
      </c>
      <c r="B129" s="951"/>
      <c r="C129" s="951"/>
      <c r="D129" s="951"/>
      <c r="E129" s="951"/>
      <c r="F129" s="951"/>
      <c r="G129" s="951"/>
      <c r="H129" s="951"/>
      <c r="I129" s="951"/>
      <c r="J129" s="951"/>
      <c r="K129" s="951"/>
      <c r="L129" s="951"/>
      <c r="M129" s="951"/>
      <c r="N129" s="951"/>
      <c r="O129" s="951"/>
      <c r="P129" s="951"/>
      <c r="Q129" s="951"/>
      <c r="R129" s="951"/>
      <c r="S129" s="951"/>
      <c r="T129" s="951"/>
      <c r="U129" s="951"/>
      <c r="V129" s="951"/>
      <c r="W129" s="1086" t="s">
        <v>466</v>
      </c>
      <c r="X129" s="1087"/>
      <c r="Y129" s="1087"/>
      <c r="Z129" s="1088"/>
      <c r="AA129" s="974">
        <v>6129388</v>
      </c>
      <c r="AB129" s="975"/>
      <c r="AC129" s="975"/>
      <c r="AD129" s="975"/>
      <c r="AE129" s="976"/>
      <c r="AF129" s="977">
        <v>5976966</v>
      </c>
      <c r="AG129" s="975"/>
      <c r="AH129" s="975"/>
      <c r="AI129" s="975"/>
      <c r="AJ129" s="976"/>
      <c r="AK129" s="977">
        <v>6144197</v>
      </c>
      <c r="AL129" s="975"/>
      <c r="AM129" s="975"/>
      <c r="AN129" s="975"/>
      <c r="AO129" s="976"/>
      <c r="AP129" s="1089"/>
      <c r="AQ129" s="1090"/>
      <c r="AR129" s="1090"/>
      <c r="AS129" s="1090"/>
      <c r="AT129" s="1091"/>
      <c r="AU129" s="227"/>
      <c r="AV129" s="227"/>
      <c r="AW129" s="227"/>
      <c r="AX129" s="1081" t="s">
        <v>467</v>
      </c>
      <c r="AY129" s="939"/>
      <c r="AZ129" s="939"/>
      <c r="BA129" s="939"/>
      <c r="BB129" s="939"/>
      <c r="BC129" s="939"/>
      <c r="BD129" s="939"/>
      <c r="BE129" s="940"/>
      <c r="BF129" s="1082" t="s">
        <v>122</v>
      </c>
      <c r="BG129" s="1083"/>
      <c r="BH129" s="1083"/>
      <c r="BI129" s="1083"/>
      <c r="BJ129" s="1083"/>
      <c r="BK129" s="1083"/>
      <c r="BL129" s="1084"/>
      <c r="BM129" s="1082">
        <v>19.38</v>
      </c>
      <c r="BN129" s="1083"/>
      <c r="BO129" s="1083"/>
      <c r="BP129" s="1083"/>
      <c r="BQ129" s="1083"/>
      <c r="BR129" s="1083"/>
      <c r="BS129" s="1084"/>
      <c r="BT129" s="1082">
        <v>30</v>
      </c>
      <c r="BU129" s="1083"/>
      <c r="BV129" s="1083"/>
      <c r="BW129" s="1083"/>
      <c r="BX129" s="1083"/>
      <c r="BY129" s="1083"/>
      <c r="BZ129" s="1085"/>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50" t="s">
        <v>468</v>
      </c>
      <c r="B130" s="951"/>
      <c r="C130" s="951"/>
      <c r="D130" s="951"/>
      <c r="E130" s="951"/>
      <c r="F130" s="951"/>
      <c r="G130" s="951"/>
      <c r="H130" s="951"/>
      <c r="I130" s="951"/>
      <c r="J130" s="951"/>
      <c r="K130" s="951"/>
      <c r="L130" s="951"/>
      <c r="M130" s="951"/>
      <c r="N130" s="951"/>
      <c r="O130" s="951"/>
      <c r="P130" s="951"/>
      <c r="Q130" s="951"/>
      <c r="R130" s="951"/>
      <c r="S130" s="951"/>
      <c r="T130" s="951"/>
      <c r="U130" s="951"/>
      <c r="V130" s="951"/>
      <c r="W130" s="1086" t="s">
        <v>469</v>
      </c>
      <c r="X130" s="1087"/>
      <c r="Y130" s="1087"/>
      <c r="Z130" s="1088"/>
      <c r="AA130" s="974">
        <v>693428</v>
      </c>
      <c r="AB130" s="975"/>
      <c r="AC130" s="975"/>
      <c r="AD130" s="975"/>
      <c r="AE130" s="976"/>
      <c r="AF130" s="977">
        <v>712817</v>
      </c>
      <c r="AG130" s="975"/>
      <c r="AH130" s="975"/>
      <c r="AI130" s="975"/>
      <c r="AJ130" s="976"/>
      <c r="AK130" s="977">
        <v>711296</v>
      </c>
      <c r="AL130" s="975"/>
      <c r="AM130" s="975"/>
      <c r="AN130" s="975"/>
      <c r="AO130" s="976"/>
      <c r="AP130" s="1089"/>
      <c r="AQ130" s="1090"/>
      <c r="AR130" s="1090"/>
      <c r="AS130" s="1090"/>
      <c r="AT130" s="1091"/>
      <c r="AU130" s="227"/>
      <c r="AV130" s="227"/>
      <c r="AW130" s="227"/>
      <c r="AX130" s="1081" t="s">
        <v>470</v>
      </c>
      <c r="AY130" s="939"/>
      <c r="AZ130" s="939"/>
      <c r="BA130" s="939"/>
      <c r="BB130" s="939"/>
      <c r="BC130" s="939"/>
      <c r="BD130" s="939"/>
      <c r="BE130" s="940"/>
      <c r="BF130" s="1117">
        <v>11.9</v>
      </c>
      <c r="BG130" s="1118"/>
      <c r="BH130" s="1118"/>
      <c r="BI130" s="1118"/>
      <c r="BJ130" s="1118"/>
      <c r="BK130" s="1118"/>
      <c r="BL130" s="1119"/>
      <c r="BM130" s="1117">
        <v>25</v>
      </c>
      <c r="BN130" s="1118"/>
      <c r="BO130" s="1118"/>
      <c r="BP130" s="1118"/>
      <c r="BQ130" s="1118"/>
      <c r="BR130" s="1118"/>
      <c r="BS130" s="1119"/>
      <c r="BT130" s="1117">
        <v>35</v>
      </c>
      <c r="BU130" s="1118"/>
      <c r="BV130" s="1118"/>
      <c r="BW130" s="1118"/>
      <c r="BX130" s="1118"/>
      <c r="BY130" s="1118"/>
      <c r="BZ130" s="112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21"/>
      <c r="B131" s="1122"/>
      <c r="C131" s="1122"/>
      <c r="D131" s="1122"/>
      <c r="E131" s="1122"/>
      <c r="F131" s="1122"/>
      <c r="G131" s="1122"/>
      <c r="H131" s="1122"/>
      <c r="I131" s="1122"/>
      <c r="J131" s="1122"/>
      <c r="K131" s="1122"/>
      <c r="L131" s="1122"/>
      <c r="M131" s="1122"/>
      <c r="N131" s="1122"/>
      <c r="O131" s="1122"/>
      <c r="P131" s="1122"/>
      <c r="Q131" s="1122"/>
      <c r="R131" s="1122"/>
      <c r="S131" s="1122"/>
      <c r="T131" s="1122"/>
      <c r="U131" s="1122"/>
      <c r="V131" s="1122"/>
      <c r="W131" s="1123" t="s">
        <v>471</v>
      </c>
      <c r="X131" s="1124"/>
      <c r="Y131" s="1124"/>
      <c r="Z131" s="1125"/>
      <c r="AA131" s="1020">
        <v>5435960</v>
      </c>
      <c r="AB131" s="1002"/>
      <c r="AC131" s="1002"/>
      <c r="AD131" s="1002"/>
      <c r="AE131" s="1003"/>
      <c r="AF131" s="1001">
        <v>5264149</v>
      </c>
      <c r="AG131" s="1002"/>
      <c r="AH131" s="1002"/>
      <c r="AI131" s="1002"/>
      <c r="AJ131" s="1003"/>
      <c r="AK131" s="1001">
        <v>5432901</v>
      </c>
      <c r="AL131" s="1002"/>
      <c r="AM131" s="1002"/>
      <c r="AN131" s="1002"/>
      <c r="AO131" s="1003"/>
      <c r="AP131" s="1126"/>
      <c r="AQ131" s="1127"/>
      <c r="AR131" s="1127"/>
      <c r="AS131" s="1127"/>
      <c r="AT131" s="1128"/>
      <c r="AU131" s="227"/>
      <c r="AV131" s="227"/>
      <c r="AW131" s="227"/>
      <c r="AX131" s="1099" t="s">
        <v>472</v>
      </c>
      <c r="AY131" s="742"/>
      <c r="AZ131" s="742"/>
      <c r="BA131" s="742"/>
      <c r="BB131" s="742"/>
      <c r="BC131" s="742"/>
      <c r="BD131" s="742"/>
      <c r="BE131" s="1052"/>
      <c r="BF131" s="1100">
        <v>79.099999999999994</v>
      </c>
      <c r="BG131" s="1101"/>
      <c r="BH131" s="1101"/>
      <c r="BI131" s="1101"/>
      <c r="BJ131" s="1101"/>
      <c r="BK131" s="1101"/>
      <c r="BL131" s="1102"/>
      <c r="BM131" s="1100">
        <v>350</v>
      </c>
      <c r="BN131" s="1101"/>
      <c r="BO131" s="1101"/>
      <c r="BP131" s="1101"/>
      <c r="BQ131" s="1101"/>
      <c r="BR131" s="1101"/>
      <c r="BS131" s="1102"/>
      <c r="BT131" s="1103"/>
      <c r="BU131" s="1104"/>
      <c r="BV131" s="1104"/>
      <c r="BW131" s="1104"/>
      <c r="BX131" s="1104"/>
      <c r="BY131" s="1104"/>
      <c r="BZ131" s="1105"/>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6" t="s">
        <v>473</v>
      </c>
      <c r="B132" s="1107"/>
      <c r="C132" s="1107"/>
      <c r="D132" s="1107"/>
      <c r="E132" s="1107"/>
      <c r="F132" s="1107"/>
      <c r="G132" s="1107"/>
      <c r="H132" s="1107"/>
      <c r="I132" s="1107"/>
      <c r="J132" s="1107"/>
      <c r="K132" s="1107"/>
      <c r="L132" s="1107"/>
      <c r="M132" s="1107"/>
      <c r="N132" s="1107"/>
      <c r="O132" s="1107"/>
      <c r="P132" s="1107"/>
      <c r="Q132" s="1107"/>
      <c r="R132" s="1107"/>
      <c r="S132" s="1107"/>
      <c r="T132" s="1107"/>
      <c r="U132" s="1107"/>
      <c r="V132" s="1110" t="s">
        <v>474</v>
      </c>
      <c r="W132" s="1110"/>
      <c r="X132" s="1110"/>
      <c r="Y132" s="1110"/>
      <c r="Z132" s="1111"/>
      <c r="AA132" s="1112">
        <v>10.820591029999999</v>
      </c>
      <c r="AB132" s="1113"/>
      <c r="AC132" s="1113"/>
      <c r="AD132" s="1113"/>
      <c r="AE132" s="1114"/>
      <c r="AF132" s="1115">
        <v>12.60384157</v>
      </c>
      <c r="AG132" s="1113"/>
      <c r="AH132" s="1113"/>
      <c r="AI132" s="1113"/>
      <c r="AJ132" s="1114"/>
      <c r="AK132" s="1115">
        <v>12.295217600000001</v>
      </c>
      <c r="AL132" s="1113"/>
      <c r="AM132" s="1113"/>
      <c r="AN132" s="1113"/>
      <c r="AO132" s="1114"/>
      <c r="AP132" s="1017"/>
      <c r="AQ132" s="1018"/>
      <c r="AR132" s="1018"/>
      <c r="AS132" s="1018"/>
      <c r="AT132" s="1116"/>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8"/>
      <c r="B133" s="1109"/>
      <c r="C133" s="1109"/>
      <c r="D133" s="1109"/>
      <c r="E133" s="1109"/>
      <c r="F133" s="1109"/>
      <c r="G133" s="1109"/>
      <c r="H133" s="1109"/>
      <c r="I133" s="1109"/>
      <c r="J133" s="1109"/>
      <c r="K133" s="1109"/>
      <c r="L133" s="1109"/>
      <c r="M133" s="1109"/>
      <c r="N133" s="1109"/>
      <c r="O133" s="1109"/>
      <c r="P133" s="1109"/>
      <c r="Q133" s="1109"/>
      <c r="R133" s="1109"/>
      <c r="S133" s="1109"/>
      <c r="T133" s="1109"/>
      <c r="U133" s="1109"/>
      <c r="V133" s="1093" t="s">
        <v>475</v>
      </c>
      <c r="W133" s="1093"/>
      <c r="X133" s="1093"/>
      <c r="Y133" s="1093"/>
      <c r="Z133" s="1094"/>
      <c r="AA133" s="1095">
        <v>10.3</v>
      </c>
      <c r="AB133" s="1096"/>
      <c r="AC133" s="1096"/>
      <c r="AD133" s="1096"/>
      <c r="AE133" s="1097"/>
      <c r="AF133" s="1095">
        <v>11.3</v>
      </c>
      <c r="AG133" s="1096"/>
      <c r="AH133" s="1096"/>
      <c r="AI133" s="1096"/>
      <c r="AJ133" s="1097"/>
      <c r="AK133" s="1095">
        <v>11.9</v>
      </c>
      <c r="AL133" s="1096"/>
      <c r="AM133" s="1096"/>
      <c r="AN133" s="1096"/>
      <c r="AO133" s="1097"/>
      <c r="AP133" s="1044"/>
      <c r="AQ133" s="1045"/>
      <c r="AR133" s="1045"/>
      <c r="AS133" s="1045"/>
      <c r="AT133" s="1098"/>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ENjBltpV2Nj6h6uw83LgT/6RR5xutuVgp41Mv/xdrM3i0OwHg/mbtAhkR++Yny+pR7avco8mtXgtq5pwXlyUtw==" saltValue="0E7ptb9ufhlRvFS3RiEgQ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476</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JygwtQs5hCjR1mN8k9ZpIDyFuTORGNl3Abfup3fjndu+NxRCY2vRbDN7H2WYviQzr3g1CdSPuqWKDx4ZaPc8Fg==" saltValue="pbIkj43hBdA+P4wP3wP3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LKcUep1uRzlHP4vgCfLI66x/bjuDhaaQ9tHiTGhQZdxD3v1QepfKrtnL0Kx5rfx9x/tYpZpmKr85w60l642XQ==" saltValue="CiS6SXCu6w91kEUyDfn8z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478</v>
      </c>
      <c r="AL6" s="260"/>
      <c r="AM6" s="260"/>
      <c r="AN6" s="260"/>
    </row>
    <row r="7" spans="1:46" ht="13.5" customHeight="1" x14ac:dyDescent="0.2">
      <c r="A7" s="259"/>
      <c r="AK7" s="262"/>
      <c r="AL7" s="263"/>
      <c r="AM7" s="263"/>
      <c r="AN7" s="264"/>
      <c r="AO7" s="1130" t="s">
        <v>479</v>
      </c>
      <c r="AP7" s="265"/>
      <c r="AQ7" s="266" t="s">
        <v>480</v>
      </c>
      <c r="AR7" s="267"/>
    </row>
    <row r="8" spans="1:46" ht="13" x14ac:dyDescent="0.2">
      <c r="A8" s="259"/>
      <c r="AK8" s="268"/>
      <c r="AL8" s="269"/>
      <c r="AM8" s="269"/>
      <c r="AN8" s="270"/>
      <c r="AO8" s="1131"/>
      <c r="AP8" s="271" t="s">
        <v>481</v>
      </c>
      <c r="AQ8" s="272" t="s">
        <v>482</v>
      </c>
      <c r="AR8" s="273" t="s">
        <v>483</v>
      </c>
    </row>
    <row r="9" spans="1:46" ht="13" x14ac:dyDescent="0.2">
      <c r="A9" s="259"/>
      <c r="AK9" s="1132" t="s">
        <v>484</v>
      </c>
      <c r="AL9" s="1133"/>
      <c r="AM9" s="1133"/>
      <c r="AN9" s="1134"/>
      <c r="AO9" s="274">
        <v>1870324</v>
      </c>
      <c r="AP9" s="274">
        <v>81791</v>
      </c>
      <c r="AQ9" s="275">
        <v>78624</v>
      </c>
      <c r="AR9" s="276">
        <v>4</v>
      </c>
    </row>
    <row r="10" spans="1:46" ht="13.5" customHeight="1" x14ac:dyDescent="0.2">
      <c r="A10" s="259"/>
      <c r="AK10" s="1132" t="s">
        <v>485</v>
      </c>
      <c r="AL10" s="1133"/>
      <c r="AM10" s="1133"/>
      <c r="AN10" s="1134"/>
      <c r="AO10" s="277">
        <v>276548</v>
      </c>
      <c r="AP10" s="277">
        <v>12094</v>
      </c>
      <c r="AQ10" s="278">
        <v>8393</v>
      </c>
      <c r="AR10" s="279">
        <v>44.1</v>
      </c>
    </row>
    <row r="11" spans="1:46" ht="13.5" customHeight="1" x14ac:dyDescent="0.2">
      <c r="A11" s="259"/>
      <c r="AK11" s="1132" t="s">
        <v>486</v>
      </c>
      <c r="AL11" s="1133"/>
      <c r="AM11" s="1133"/>
      <c r="AN11" s="1134"/>
      <c r="AO11" s="277" t="s">
        <v>487</v>
      </c>
      <c r="AP11" s="277" t="s">
        <v>487</v>
      </c>
      <c r="AQ11" s="278">
        <v>566</v>
      </c>
      <c r="AR11" s="279" t="s">
        <v>487</v>
      </c>
    </row>
    <row r="12" spans="1:46" ht="13.5" customHeight="1" x14ac:dyDescent="0.2">
      <c r="A12" s="259"/>
      <c r="AK12" s="1132" t="s">
        <v>488</v>
      </c>
      <c r="AL12" s="1133"/>
      <c r="AM12" s="1133"/>
      <c r="AN12" s="1134"/>
      <c r="AO12" s="277" t="s">
        <v>487</v>
      </c>
      <c r="AP12" s="277" t="s">
        <v>487</v>
      </c>
      <c r="AQ12" s="278">
        <v>4</v>
      </c>
      <c r="AR12" s="279" t="s">
        <v>487</v>
      </c>
    </row>
    <row r="13" spans="1:46" ht="13.5" customHeight="1" x14ac:dyDescent="0.2">
      <c r="A13" s="259"/>
      <c r="AK13" s="1132" t="s">
        <v>489</v>
      </c>
      <c r="AL13" s="1133"/>
      <c r="AM13" s="1133"/>
      <c r="AN13" s="1134"/>
      <c r="AO13" s="277">
        <v>27462</v>
      </c>
      <c r="AP13" s="277">
        <v>1201</v>
      </c>
      <c r="AQ13" s="278">
        <v>2520</v>
      </c>
      <c r="AR13" s="279">
        <v>-52.3</v>
      </c>
    </row>
    <row r="14" spans="1:46" ht="13.5" customHeight="1" x14ac:dyDescent="0.2">
      <c r="A14" s="259"/>
      <c r="AK14" s="1132" t="s">
        <v>490</v>
      </c>
      <c r="AL14" s="1133"/>
      <c r="AM14" s="1133"/>
      <c r="AN14" s="1134"/>
      <c r="AO14" s="277">
        <v>29918</v>
      </c>
      <c r="AP14" s="277">
        <v>1308</v>
      </c>
      <c r="AQ14" s="278">
        <v>1291</v>
      </c>
      <c r="AR14" s="279">
        <v>1.3</v>
      </c>
    </row>
    <row r="15" spans="1:46" ht="13.5" customHeight="1" x14ac:dyDescent="0.2">
      <c r="A15" s="259"/>
      <c r="AK15" s="1135" t="s">
        <v>491</v>
      </c>
      <c r="AL15" s="1136"/>
      <c r="AM15" s="1136"/>
      <c r="AN15" s="1137"/>
      <c r="AO15" s="277">
        <v>-136739</v>
      </c>
      <c r="AP15" s="277">
        <v>-5980</v>
      </c>
      <c r="AQ15" s="278">
        <v>-4844</v>
      </c>
      <c r="AR15" s="279">
        <v>23.5</v>
      </c>
    </row>
    <row r="16" spans="1:46" ht="13" x14ac:dyDescent="0.2">
      <c r="A16" s="259"/>
      <c r="AK16" s="1135" t="s">
        <v>177</v>
      </c>
      <c r="AL16" s="1136"/>
      <c r="AM16" s="1136"/>
      <c r="AN16" s="1137"/>
      <c r="AO16" s="277">
        <v>2067513</v>
      </c>
      <c r="AP16" s="277">
        <v>90415</v>
      </c>
      <c r="AQ16" s="278">
        <v>86555</v>
      </c>
      <c r="AR16" s="279">
        <v>4.5</v>
      </c>
    </row>
    <row r="17" spans="1:46" ht="13" x14ac:dyDescent="0.2">
      <c r="A17" s="259"/>
    </row>
    <row r="18" spans="1:46" ht="13" x14ac:dyDescent="0.2">
      <c r="A18" s="259"/>
      <c r="AQ18" s="280"/>
      <c r="AR18" s="280"/>
    </row>
    <row r="19" spans="1:46" ht="13" x14ac:dyDescent="0.2">
      <c r="A19" s="259"/>
      <c r="AK19" s="255" t="s">
        <v>492</v>
      </c>
    </row>
    <row r="20" spans="1:46" ht="13" x14ac:dyDescent="0.2">
      <c r="A20" s="259"/>
      <c r="AK20" s="281"/>
      <c r="AL20" s="282"/>
      <c r="AM20" s="282"/>
      <c r="AN20" s="283"/>
      <c r="AO20" s="284" t="s">
        <v>493</v>
      </c>
      <c r="AP20" s="285" t="s">
        <v>494</v>
      </c>
      <c r="AQ20" s="286" t="s">
        <v>495</v>
      </c>
      <c r="AR20" s="287"/>
    </row>
    <row r="21" spans="1:46" s="260" customFormat="1" ht="13" x14ac:dyDescent="0.2">
      <c r="A21" s="288"/>
      <c r="AK21" s="1138" t="s">
        <v>496</v>
      </c>
      <c r="AL21" s="1139"/>
      <c r="AM21" s="1139"/>
      <c r="AN21" s="1140"/>
      <c r="AO21" s="289">
        <v>8.18</v>
      </c>
      <c r="AP21" s="290">
        <v>7.95</v>
      </c>
      <c r="AQ21" s="291">
        <v>0.23</v>
      </c>
      <c r="AS21" s="292"/>
      <c r="AT21" s="288"/>
    </row>
    <row r="22" spans="1:46" s="260" customFormat="1" ht="13" x14ac:dyDescent="0.2">
      <c r="A22" s="288"/>
      <c r="AK22" s="1138" t="s">
        <v>497</v>
      </c>
      <c r="AL22" s="1139"/>
      <c r="AM22" s="1139"/>
      <c r="AN22" s="1140"/>
      <c r="AO22" s="293">
        <v>95.8</v>
      </c>
      <c r="AP22" s="294">
        <v>97.2</v>
      </c>
      <c r="AQ22" s="295">
        <v>-1.4</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row>
    <row r="27" spans="1:46" ht="13" x14ac:dyDescent="0.2">
      <c r="A27" s="300"/>
      <c r="AS27" s="255"/>
      <c r="AT27" s="255"/>
    </row>
    <row r="28" spans="1:46" ht="16.5"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500</v>
      </c>
      <c r="AL29" s="260"/>
      <c r="AM29" s="260"/>
      <c r="AN29" s="260"/>
      <c r="AS29" s="302"/>
    </row>
    <row r="30" spans="1:46" ht="13.5" customHeight="1" x14ac:dyDescent="0.2">
      <c r="A30" s="259"/>
      <c r="AK30" s="262"/>
      <c r="AL30" s="263"/>
      <c r="AM30" s="263"/>
      <c r="AN30" s="264"/>
      <c r="AO30" s="1130" t="s">
        <v>479</v>
      </c>
      <c r="AP30" s="265"/>
      <c r="AQ30" s="266" t="s">
        <v>480</v>
      </c>
      <c r="AR30" s="267"/>
    </row>
    <row r="31" spans="1:46" ht="13" x14ac:dyDescent="0.2">
      <c r="A31" s="259"/>
      <c r="AK31" s="268"/>
      <c r="AL31" s="269"/>
      <c r="AM31" s="269"/>
      <c r="AN31" s="270"/>
      <c r="AO31" s="1131"/>
      <c r="AP31" s="271" t="s">
        <v>481</v>
      </c>
      <c r="AQ31" s="272" t="s">
        <v>482</v>
      </c>
      <c r="AR31" s="273" t="s">
        <v>483</v>
      </c>
    </row>
    <row r="32" spans="1:46" ht="27" customHeight="1" x14ac:dyDescent="0.2">
      <c r="A32" s="259"/>
      <c r="AK32" s="1146" t="s">
        <v>501</v>
      </c>
      <c r="AL32" s="1147"/>
      <c r="AM32" s="1147"/>
      <c r="AN32" s="1148"/>
      <c r="AO32" s="303">
        <v>1077129</v>
      </c>
      <c r="AP32" s="303">
        <v>47104</v>
      </c>
      <c r="AQ32" s="304">
        <v>34484</v>
      </c>
      <c r="AR32" s="305">
        <v>36.6</v>
      </c>
    </row>
    <row r="33" spans="1:46" ht="13.5" customHeight="1" x14ac:dyDescent="0.2">
      <c r="A33" s="259"/>
      <c r="AK33" s="1146" t="s">
        <v>502</v>
      </c>
      <c r="AL33" s="1147"/>
      <c r="AM33" s="1147"/>
      <c r="AN33" s="1148"/>
      <c r="AO33" s="303" t="s">
        <v>487</v>
      </c>
      <c r="AP33" s="303" t="s">
        <v>487</v>
      </c>
      <c r="AQ33" s="304" t="s">
        <v>487</v>
      </c>
      <c r="AR33" s="305" t="s">
        <v>487</v>
      </c>
    </row>
    <row r="34" spans="1:46" ht="27" customHeight="1" x14ac:dyDescent="0.2">
      <c r="A34" s="259"/>
      <c r="AK34" s="1146" t="s">
        <v>503</v>
      </c>
      <c r="AL34" s="1147"/>
      <c r="AM34" s="1147"/>
      <c r="AN34" s="1148"/>
      <c r="AO34" s="303" t="s">
        <v>487</v>
      </c>
      <c r="AP34" s="303" t="s">
        <v>487</v>
      </c>
      <c r="AQ34" s="304" t="s">
        <v>487</v>
      </c>
      <c r="AR34" s="305" t="s">
        <v>487</v>
      </c>
    </row>
    <row r="35" spans="1:46" ht="27" customHeight="1" x14ac:dyDescent="0.2">
      <c r="A35" s="259"/>
      <c r="AK35" s="1146" t="s">
        <v>504</v>
      </c>
      <c r="AL35" s="1147"/>
      <c r="AM35" s="1147"/>
      <c r="AN35" s="1148"/>
      <c r="AO35" s="303">
        <v>287543</v>
      </c>
      <c r="AP35" s="303">
        <v>12575</v>
      </c>
      <c r="AQ35" s="304">
        <v>11558</v>
      </c>
      <c r="AR35" s="305">
        <v>8.8000000000000007</v>
      </c>
    </row>
    <row r="36" spans="1:46" ht="27" customHeight="1" x14ac:dyDescent="0.2">
      <c r="A36" s="259"/>
      <c r="AK36" s="1146" t="s">
        <v>505</v>
      </c>
      <c r="AL36" s="1147"/>
      <c r="AM36" s="1147"/>
      <c r="AN36" s="1148"/>
      <c r="AO36" s="303">
        <v>40401</v>
      </c>
      <c r="AP36" s="303">
        <v>1767</v>
      </c>
      <c r="AQ36" s="304">
        <v>3181</v>
      </c>
      <c r="AR36" s="305">
        <v>-44.5</v>
      </c>
    </row>
    <row r="37" spans="1:46" ht="13.5" customHeight="1" x14ac:dyDescent="0.2">
      <c r="A37" s="259"/>
      <c r="AK37" s="1146" t="s">
        <v>506</v>
      </c>
      <c r="AL37" s="1147"/>
      <c r="AM37" s="1147"/>
      <c r="AN37" s="1148"/>
      <c r="AO37" s="303" t="s">
        <v>487</v>
      </c>
      <c r="AP37" s="303" t="s">
        <v>487</v>
      </c>
      <c r="AQ37" s="304">
        <v>154</v>
      </c>
      <c r="AR37" s="305" t="s">
        <v>487</v>
      </c>
    </row>
    <row r="38" spans="1:46" ht="27" customHeight="1" x14ac:dyDescent="0.2">
      <c r="A38" s="259"/>
      <c r="AK38" s="1149" t="s">
        <v>507</v>
      </c>
      <c r="AL38" s="1150"/>
      <c r="AM38" s="1150"/>
      <c r="AN38" s="1151"/>
      <c r="AO38" s="306" t="s">
        <v>487</v>
      </c>
      <c r="AP38" s="306" t="s">
        <v>487</v>
      </c>
      <c r="AQ38" s="307">
        <v>1</v>
      </c>
      <c r="AR38" s="295" t="s">
        <v>487</v>
      </c>
      <c r="AS38" s="302"/>
    </row>
    <row r="39" spans="1:46" ht="13" x14ac:dyDescent="0.2">
      <c r="A39" s="259"/>
      <c r="AK39" s="1149" t="s">
        <v>508</v>
      </c>
      <c r="AL39" s="1150"/>
      <c r="AM39" s="1150"/>
      <c r="AN39" s="1151"/>
      <c r="AO39" s="303">
        <v>-25790</v>
      </c>
      <c r="AP39" s="303">
        <v>-1128</v>
      </c>
      <c r="AQ39" s="304">
        <v>-2572</v>
      </c>
      <c r="AR39" s="305">
        <v>-56.1</v>
      </c>
      <c r="AS39" s="302"/>
    </row>
    <row r="40" spans="1:46" ht="27" customHeight="1" x14ac:dyDescent="0.2">
      <c r="A40" s="259"/>
      <c r="AK40" s="1146" t="s">
        <v>509</v>
      </c>
      <c r="AL40" s="1147"/>
      <c r="AM40" s="1147"/>
      <c r="AN40" s="1148"/>
      <c r="AO40" s="303">
        <v>-711296</v>
      </c>
      <c r="AP40" s="303">
        <v>-31106</v>
      </c>
      <c r="AQ40" s="304">
        <v>-30360</v>
      </c>
      <c r="AR40" s="305">
        <v>2.5</v>
      </c>
      <c r="AS40" s="302"/>
    </row>
    <row r="41" spans="1:46" ht="13" x14ac:dyDescent="0.2">
      <c r="A41" s="259"/>
      <c r="AK41" s="1152" t="s">
        <v>287</v>
      </c>
      <c r="AL41" s="1153"/>
      <c r="AM41" s="1153"/>
      <c r="AN41" s="1154"/>
      <c r="AO41" s="303">
        <v>667987</v>
      </c>
      <c r="AP41" s="303">
        <v>29212</v>
      </c>
      <c r="AQ41" s="304">
        <v>16445</v>
      </c>
      <c r="AR41" s="305">
        <v>77.599999999999994</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 x14ac:dyDescent="0.2">
      <c r="A48" s="259"/>
      <c r="AK48" s="313" t="s">
        <v>511</v>
      </c>
      <c r="AL48" s="313"/>
      <c r="AM48" s="313"/>
      <c r="AN48" s="313"/>
      <c r="AO48" s="313"/>
      <c r="AP48" s="313"/>
      <c r="AQ48" s="314"/>
      <c r="AR48" s="313"/>
    </row>
    <row r="49" spans="1:44" ht="13.5" customHeight="1" x14ac:dyDescent="0.2">
      <c r="A49" s="259"/>
      <c r="AK49" s="315"/>
      <c r="AL49" s="316"/>
      <c r="AM49" s="1141" t="s">
        <v>479</v>
      </c>
      <c r="AN49" s="1143" t="s">
        <v>512</v>
      </c>
      <c r="AO49" s="1144"/>
      <c r="AP49" s="1144"/>
      <c r="AQ49" s="1144"/>
      <c r="AR49" s="1145"/>
    </row>
    <row r="50" spans="1:44" ht="13" x14ac:dyDescent="0.2">
      <c r="A50" s="259"/>
      <c r="AK50" s="317"/>
      <c r="AL50" s="318"/>
      <c r="AM50" s="1142"/>
      <c r="AN50" s="319" t="s">
        <v>513</v>
      </c>
      <c r="AO50" s="320" t="s">
        <v>514</v>
      </c>
      <c r="AP50" s="321" t="s">
        <v>515</v>
      </c>
      <c r="AQ50" s="322" t="s">
        <v>516</v>
      </c>
      <c r="AR50" s="323" t="s">
        <v>517</v>
      </c>
    </row>
    <row r="51" spans="1:44" ht="13" x14ac:dyDescent="0.2">
      <c r="A51" s="259"/>
      <c r="AK51" s="315" t="s">
        <v>518</v>
      </c>
      <c r="AL51" s="316"/>
      <c r="AM51" s="324">
        <v>2745943</v>
      </c>
      <c r="AN51" s="325">
        <v>118672</v>
      </c>
      <c r="AO51" s="326">
        <v>10.1</v>
      </c>
      <c r="AP51" s="327">
        <v>51264</v>
      </c>
      <c r="AQ51" s="328">
        <v>8.1999999999999993</v>
      </c>
      <c r="AR51" s="329">
        <v>1.9</v>
      </c>
    </row>
    <row r="52" spans="1:44" ht="13" x14ac:dyDescent="0.2">
      <c r="A52" s="259"/>
      <c r="AK52" s="330"/>
      <c r="AL52" s="331" t="s">
        <v>519</v>
      </c>
      <c r="AM52" s="332">
        <v>370039</v>
      </c>
      <c r="AN52" s="333">
        <v>15992</v>
      </c>
      <c r="AO52" s="334">
        <v>18.8</v>
      </c>
      <c r="AP52" s="335">
        <v>26040</v>
      </c>
      <c r="AQ52" s="336">
        <v>4.5</v>
      </c>
      <c r="AR52" s="337">
        <v>14.3</v>
      </c>
    </row>
    <row r="53" spans="1:44" ht="13" x14ac:dyDescent="0.2">
      <c r="A53" s="259"/>
      <c r="AK53" s="315" t="s">
        <v>520</v>
      </c>
      <c r="AL53" s="316"/>
      <c r="AM53" s="324">
        <v>1241409</v>
      </c>
      <c r="AN53" s="325">
        <v>53780</v>
      </c>
      <c r="AO53" s="326">
        <v>-54.7</v>
      </c>
      <c r="AP53" s="327">
        <v>52068</v>
      </c>
      <c r="AQ53" s="328">
        <v>1.6</v>
      </c>
      <c r="AR53" s="329">
        <v>-56.3</v>
      </c>
    </row>
    <row r="54" spans="1:44" ht="13" x14ac:dyDescent="0.2">
      <c r="A54" s="259"/>
      <c r="AK54" s="330"/>
      <c r="AL54" s="331" t="s">
        <v>519</v>
      </c>
      <c r="AM54" s="332">
        <v>222441</v>
      </c>
      <c r="AN54" s="333">
        <v>9637</v>
      </c>
      <c r="AO54" s="334">
        <v>-39.700000000000003</v>
      </c>
      <c r="AP54" s="335">
        <v>26936</v>
      </c>
      <c r="AQ54" s="336">
        <v>3.4</v>
      </c>
      <c r="AR54" s="337">
        <v>-43.1</v>
      </c>
    </row>
    <row r="55" spans="1:44" ht="13" x14ac:dyDescent="0.2">
      <c r="A55" s="259"/>
      <c r="AK55" s="315" t="s">
        <v>521</v>
      </c>
      <c r="AL55" s="316"/>
      <c r="AM55" s="324">
        <v>1033903</v>
      </c>
      <c r="AN55" s="325">
        <v>44970</v>
      </c>
      <c r="AO55" s="326">
        <v>-16.399999999999999</v>
      </c>
      <c r="AP55" s="327">
        <v>56181</v>
      </c>
      <c r="AQ55" s="328">
        <v>7.9</v>
      </c>
      <c r="AR55" s="329">
        <v>-24.3</v>
      </c>
    </row>
    <row r="56" spans="1:44" ht="13" x14ac:dyDescent="0.2">
      <c r="A56" s="259"/>
      <c r="AK56" s="330"/>
      <c r="AL56" s="331" t="s">
        <v>519</v>
      </c>
      <c r="AM56" s="332">
        <v>419841</v>
      </c>
      <c r="AN56" s="333">
        <v>18261</v>
      </c>
      <c r="AO56" s="334">
        <v>89.5</v>
      </c>
      <c r="AP56" s="335">
        <v>32039</v>
      </c>
      <c r="AQ56" s="336">
        <v>18.899999999999999</v>
      </c>
      <c r="AR56" s="337">
        <v>70.599999999999994</v>
      </c>
    </row>
    <row r="57" spans="1:44" ht="13" x14ac:dyDescent="0.2">
      <c r="A57" s="259"/>
      <c r="AK57" s="315" t="s">
        <v>522</v>
      </c>
      <c r="AL57" s="316"/>
      <c r="AM57" s="324">
        <v>1266265</v>
      </c>
      <c r="AN57" s="325">
        <v>55271</v>
      </c>
      <c r="AO57" s="326">
        <v>22.9</v>
      </c>
      <c r="AP57" s="327">
        <v>47730</v>
      </c>
      <c r="AQ57" s="328">
        <v>-15</v>
      </c>
      <c r="AR57" s="329">
        <v>37.9</v>
      </c>
    </row>
    <row r="58" spans="1:44" ht="13" x14ac:dyDescent="0.2">
      <c r="A58" s="259"/>
      <c r="AK58" s="330"/>
      <c r="AL58" s="331" t="s">
        <v>519</v>
      </c>
      <c r="AM58" s="332">
        <v>700857</v>
      </c>
      <c r="AN58" s="333">
        <v>30592</v>
      </c>
      <c r="AO58" s="334">
        <v>67.5</v>
      </c>
      <c r="AP58" s="335">
        <v>26378</v>
      </c>
      <c r="AQ58" s="336">
        <v>-17.7</v>
      </c>
      <c r="AR58" s="337">
        <v>85.2</v>
      </c>
    </row>
    <row r="59" spans="1:44" ht="13" x14ac:dyDescent="0.2">
      <c r="A59" s="259"/>
      <c r="AK59" s="315" t="s">
        <v>523</v>
      </c>
      <c r="AL59" s="316"/>
      <c r="AM59" s="324">
        <v>3024449</v>
      </c>
      <c r="AN59" s="325">
        <v>132263</v>
      </c>
      <c r="AO59" s="326">
        <v>139.30000000000001</v>
      </c>
      <c r="AP59" s="327">
        <v>61921</v>
      </c>
      <c r="AQ59" s="328">
        <v>29.7</v>
      </c>
      <c r="AR59" s="329">
        <v>109.6</v>
      </c>
    </row>
    <row r="60" spans="1:44" ht="13" x14ac:dyDescent="0.2">
      <c r="A60" s="259"/>
      <c r="AK60" s="330"/>
      <c r="AL60" s="331" t="s">
        <v>519</v>
      </c>
      <c r="AM60" s="332">
        <v>500227</v>
      </c>
      <c r="AN60" s="333">
        <v>21875</v>
      </c>
      <c r="AO60" s="334">
        <v>-28.5</v>
      </c>
      <c r="AP60" s="335">
        <v>34719</v>
      </c>
      <c r="AQ60" s="336">
        <v>31.6</v>
      </c>
      <c r="AR60" s="337">
        <v>-60.1</v>
      </c>
    </row>
    <row r="61" spans="1:44" ht="13" x14ac:dyDescent="0.2">
      <c r="A61" s="259"/>
      <c r="AK61" s="315" t="s">
        <v>524</v>
      </c>
      <c r="AL61" s="338"/>
      <c r="AM61" s="324">
        <v>1862394</v>
      </c>
      <c r="AN61" s="325">
        <v>80991</v>
      </c>
      <c r="AO61" s="326">
        <v>20.2</v>
      </c>
      <c r="AP61" s="327">
        <v>53833</v>
      </c>
      <c r="AQ61" s="339">
        <v>6.5</v>
      </c>
      <c r="AR61" s="329">
        <v>13.7</v>
      </c>
    </row>
    <row r="62" spans="1:44" ht="13" x14ac:dyDescent="0.2">
      <c r="A62" s="259"/>
      <c r="AK62" s="330"/>
      <c r="AL62" s="331" t="s">
        <v>519</v>
      </c>
      <c r="AM62" s="332">
        <v>442681</v>
      </c>
      <c r="AN62" s="333">
        <v>19271</v>
      </c>
      <c r="AO62" s="334">
        <v>21.5</v>
      </c>
      <c r="AP62" s="335">
        <v>29222</v>
      </c>
      <c r="AQ62" s="336">
        <v>8.1</v>
      </c>
      <c r="AR62" s="337">
        <v>13.4</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Up8l05Ai0skAjRQCq7tjYG8qiEhIfijqiG3UaIpOzeQXXrC9ozR+e/x9hToMMVYP6WmhSN8t3zu2HNmRnjyupQ==" saltValue="EH+Xkt8+sF/mlV7DQ8J6+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UmtIqlpOwu4s0X4ANiiSWFYr2JED3ZSUCmPL+V5ltelPQJPEHTzXdGTgrTxQYsojZs257PVx82GlCUQPxXYOPw==" saltValue="EtfURxOm60kJDXqiH19zi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Ct1sMDgtzIgceW+wlGDACxK/5tHXUo+74V2LwbHp4eAO2Tapq1qHUNFWvg3XfkHRyBaNNXusne2kHjy9G3VudA==" saltValue="V3iIga7ZoVzcC3nDMGxII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55" t="s">
        <v>3</v>
      </c>
      <c r="D47" s="1155"/>
      <c r="E47" s="1156"/>
      <c r="F47" s="11">
        <v>9.27</v>
      </c>
      <c r="G47" s="12">
        <v>10.26</v>
      </c>
      <c r="H47" s="12">
        <v>11.42</v>
      </c>
      <c r="I47" s="12">
        <v>23.23</v>
      </c>
      <c r="J47" s="13">
        <v>27.73</v>
      </c>
    </row>
    <row r="48" spans="2:10" ht="57.75" customHeight="1" x14ac:dyDescent="0.2">
      <c r="B48" s="14"/>
      <c r="C48" s="1157" t="s">
        <v>4</v>
      </c>
      <c r="D48" s="1157"/>
      <c r="E48" s="1158"/>
      <c r="F48" s="15">
        <v>9.82</v>
      </c>
      <c r="G48" s="16">
        <v>13.86</v>
      </c>
      <c r="H48" s="16">
        <v>19.690000000000001</v>
      </c>
      <c r="I48" s="16">
        <v>10.99</v>
      </c>
      <c r="J48" s="17">
        <v>10.039999999999999</v>
      </c>
    </row>
    <row r="49" spans="2:10" ht="57.75" customHeight="1" thickBot="1" x14ac:dyDescent="0.25">
      <c r="B49" s="18"/>
      <c r="C49" s="1159" t="s">
        <v>5</v>
      </c>
      <c r="D49" s="1159"/>
      <c r="E49" s="1160"/>
      <c r="F49" s="19">
        <v>4.0199999999999996</v>
      </c>
      <c r="G49" s="20">
        <v>6.51</v>
      </c>
      <c r="H49" s="20">
        <v>7.35</v>
      </c>
      <c r="I49" s="20">
        <v>2.3199999999999998</v>
      </c>
      <c r="J49" s="21">
        <v>4.4800000000000004</v>
      </c>
    </row>
    <row r="50" spans="2:10" ht="13" x14ac:dyDescent="0.2"/>
  </sheetData>
  <sheetProtection algorithmName="SHA-512" hashValue="DFzEzADNq1QXAnTbaL5gIlkukbdnkiYabPmxHM3td1LnlVv7L0ievGBXKw94a/iTOfNK7tW5a36SHYlck//iGA==" saltValue="PtxsJNiv3FCNNf9ZZUvQ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