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3_完成（２回目）\02_掲載\"/>
    </mc:Choice>
  </mc:AlternateContent>
  <xr:revisionPtr revIDLastSave="0" documentId="13_ncr:1_{85E6CF1B-774C-42AF-8F25-F6B1FF0A823F}"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C36" i="10"/>
  <c r="BE35" i="10"/>
  <c r="C35" i="10"/>
  <c r="BE34" i="10"/>
  <c r="U34" i="10"/>
  <c r="U35" i="10" s="1"/>
  <c r="C34" i="10"/>
  <c r="AM34" i="10" l="1"/>
  <c r="AM35" i="10" s="1"/>
  <c r="U36"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BW41" i="10" s="1"/>
  <c r="BW42" i="10" s="1"/>
  <c r="BW43" i="10" s="1"/>
  <c r="CO34" i="10"/>
  <c r="CO35" i="10" s="1"/>
  <c r="CO36" i="10" s="1"/>
  <c r="CO37" i="10" s="1"/>
  <c r="CO38" i="10" s="1"/>
  <c r="CO39" i="10" s="1"/>
</calcChain>
</file>

<file path=xl/sharedStrings.xml><?xml version="1.0" encoding="utf-8"?>
<sst xmlns="http://schemas.openxmlformats.org/spreadsheetml/2006/main" count="1181" uniqueCount="583">
  <si>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</si>
  <si>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</si>
  <si>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</si>
  <si>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</si>
  <si>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</si>
  <si>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</si>
  <si>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</si>
  <si>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</si>
  <si>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</si>
  <si>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</si>
  <si>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</si>
  <si>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</si>
  <si>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</si>
  <si>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</si>
  <si>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</si>
  <si>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</si>
  <si>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</si>
  <si>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</si>
  <si>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</si>
  <si>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</si>
  <si>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</si>
  <si>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</si>
  <si>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</si>
  <si>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</si>
  <si>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</si>
  <si>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</si>
  <si>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</si>
  <si>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</si>
  <si>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</si>
  <si>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</si>
  <si>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</si>
  <si>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</si>
  <si>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</si>
  <si>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</si>
  <si>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</si>
  <si>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</si>
  <si>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</si>
  <si>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</si>
  <si>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</si>
  <si>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</si>
  <si>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</si>
  <si>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</si>
  <si>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</si>
  <si>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</si>
  <si>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</si>
  <si>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</si>
  <si>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</si>
  <si>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</si>
  <si>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</si>
  <si>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</si>
  <si>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</si>
  <si>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</si>
  <si>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</si>
  <si>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</si>
  <si>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</si>
  <si>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</si>
  <si>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</si>
  <si>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</si>
  <si>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</si>
  <si>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</si>
  <si>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</si>
  <si>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</si>
  <si>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</si>
  <si>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</si>
  <si>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</si>
  <si>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</si>
  <si>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</si>
  <si>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</si>
  <si>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</si>
  <si>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</si>
  <si>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</si>
  <si>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</si>
  <si>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</si>
  <si>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</si>
  <si>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</si>
  <si>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</si>
  <si>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</si>
  <si>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</si>
  <si>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</si>
  <si>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</si>
  <si>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</si>
  <si>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</si>
  <si>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</si>
  <si>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</si>
  <si>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</si>
  <si>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</si>
  <si>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</si>
  <si>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</si>
  <si>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</si>
  <si>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</si>
  <si>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</si>
  <si>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</si>
  <si>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</si>
  <si>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</si>
  <si>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</si>
  <si>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</si>
  <si>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</si>
  <si>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</si>
  <si>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</si>
  <si>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</si>
  <si>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</si>
  <si>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</si>
  <si>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</si>
  <si>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</si>
  <si>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</si>
  <si>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</si>
  <si>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</si>
  <si>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</si>
  <si>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</si>
  <si>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</si>
  <si>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</si>
  <si>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</si>
  <si>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</si>
  <si>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</si>
  <si>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</si>
  <si>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</si>
  <si>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</si>
  <si>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</si>
  <si>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</si>
  <si>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</si>
  <si>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</si>
  <si>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</si>
  <si>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</si>
  <si>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</si>
  <si>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</si>
  <si>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</si>
  <si>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</si>
  <si>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</si>
  <si>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</si>
  <si>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</si>
  <si>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</si>
  <si>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</si>
  <si>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</si>
  <si>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</si>
  <si>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</si>
  <si>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</si>
  <si>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</si>
  <si>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</si>
  <si>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</si>
  <si>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</si>
  <si>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</si>
  <si>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</si>
  <si>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</si>
  <si>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</si>
  <si>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</si>
  <si>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</si>
  <si>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</si>
  <si>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</si>
  <si>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</si>
  <si>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</si>
  <si>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</si>
  <si>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</si>
  <si>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</si>
  <si>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</si>
  <si>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</si>
  <si>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</si>
  <si>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</si>
  <si>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</si>
  <si>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</si>
  <si>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</si>
  <si>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</si>
  <si>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</si>
  <si>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</si>
  <si>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</si>
  <si>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</si>
  <si>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</si>
  <si>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</si>
  <si>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</si>
  <si>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</si>
  <si>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</si>
  <si>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</si>
  <si>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</si>
  <si>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</si>
  <si>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</si>
  <si>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</si>
  <si>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</si>
  <si>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</si>
  <si>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</si>
  <si>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</si>
  <si>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</si>
  <si>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</si>
  <si>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</si>
  <si>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</si>
  <si>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</si>
  <si>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</si>
  <si>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</si>
  <si>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</si>
  <si>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</si>
  <si>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</si>
  <si>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</si>
  <si>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</si>
  <si>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</si>
  <si>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</si>
  <si>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</si>
  <si>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</si>
  <si>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</si>
  <si>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</si>
  <si>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</si>
  <si>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</si>
  <si>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</si>
  <si>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</si>
  <si>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</si>
  <si>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</si>
  <si>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三重県大台町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</si>
  <si>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</si>
  <si>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</si>
  <si>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</si>
  <si>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</si>
  <si>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</si>
  <si>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</si>
  <si>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</si>
  <si>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</si>
  <si>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</si>
  <si>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</si>
  <si>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</si>
  <si>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</si>
  <si>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</si>
  <si>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</si>
  <si>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</si>
  <si>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</si>
  <si>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</si>
  <si>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</si>
  <si>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</si>
  <si>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</si>
  <si>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</si>
  <si>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</si>
  <si>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</si>
  <si>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</si>
  <si>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</si>
  <si>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</si>
  <si>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</si>
  <si>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</si>
  <si>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</si>
  <si>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</si>
  <si>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</si>
  <si>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</si>
  <si>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</si>
  <si>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</si>
  <si>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</si>
  <si>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</si>
  <si>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</si>
  <si>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</si>
  <si>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</si>
  <si>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</si>
  <si>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</si>
  <si>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</si>
  <si>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</si>
  <si>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</si>
  <si>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</si>
  <si>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</si>
  <si>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</si>
  <si>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</si>
  <si>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</si>
  <si>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</si>
  <si>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</si>
  <si>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</si>
  <si>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</si>
  <si>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</si>
  <si>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</si>
  <si>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</si>
  <si>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</si>
  <si>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</si>
  <si>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</si>
  <si>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</si>
  <si>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</si>
  <si>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</si>
  <si>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</si>
  <si>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</si>
  <si>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</si>
  <si>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</si>
  <si>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</si>
  <si>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</si>
  <si>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</si>
  <si>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</si>
  <si>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</si>
  <si>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</si>
  <si>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</si>
  <si>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</si>
  <si>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</si>
  <si>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</si>
  <si>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</si>
  <si>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</si>
  <si>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</si>
  <si>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</si>
  <si>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</si>
  <si>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</si>
  <si>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</si>
  <si>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</si>
  <si>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</si>
  <si>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</si>
  <si>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</si>
  <si>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</si>
  <si>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</si>
  <si>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</si>
  <si>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</si>
  <si>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</si>
  <si>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</si>
  <si>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</si>
  <si>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</si>
  <si>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</si>
  <si>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</si>
  <si>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</si>
  <si>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</si>
  <si>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</si>
  <si>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</si>
  <si>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</si>
  <si>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</si>
  <si>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</si>
  <si>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</si>
  <si>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</si>
  <si>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</si>
  <si>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</si>
  <si>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</si>
  <si>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</si>
  <si>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</si>
  <si>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</si>
  <si>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</si>
  <si>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</si>
  <si>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</si>
  <si>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</si>
  <si>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</si>
  <si>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</si>
  <si>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</si>
  <si>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</si>
  <si>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</si>
  <si>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</si>
  <si>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</si>
  <si>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</si>
  <si>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</si>
  <si>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</si>
  <si>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</si>
  <si>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</si>
  <si>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</si>
  <si>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</si>
  <si>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</si>
  <si>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</si>
  <si>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</si>
  <si>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</si>
  <si>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</si>
  <si>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</si>
  <si>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</si>
  <si>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</si>
  <si>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</si>
  <si>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</si>
  <si>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</si>
  <si>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</si>
  <si>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</si>
  <si>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</si>
  <si>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</si>
  <si>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</si>
  <si>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</si>
  <si>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</si>
  <si>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</si>
  <si>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</si>
  <si>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三重県大台町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</si>
  <si>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</si>
  <si>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</si>
  <si>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</si>
  <si>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</si>
  <si>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</si>
  <si>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</si>
  <si>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</si>
  <si>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</si>
  <si>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</si>
  <si>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</si>
  <si>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</si>
  <si>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</si>
  <si>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</si>
  <si>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</si>
  <si>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</si>
  <si>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</si>
  <si>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</si>
  <si>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</si>
  <si>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</si>
  <si>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</si>
  <si>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</si>
  <si>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</si>
  <si>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</si>
  <si>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</si>
  <si>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</si>
  <si>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</si>
  <si>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</si>
  <si>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</si>
  <si>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</si>
  <si>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</si>
  <si>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</si>
  <si>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</si>
  <si>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</si>
  <si>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</si>
  <si>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</si>
  <si>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</si>
  <si>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</si>
  <si>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</si>
  <si>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生活排水処理事業会計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</si>
  <si>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</si>
  <si>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</si>
  <si>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</si>
  <si>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</si>
  <si>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</si>
  <si>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</si>
  <si>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</si>
  <si>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</si>
  <si>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</si>
  <si>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</si>
  <si>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</si>
  <si>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</si>
  <si>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</si>
  <si>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</si>
  <si>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</si>
  <si>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</si>
  <si>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</si>
  <si>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</si>
  <si>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</si>
  <si>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</si>
  <si>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</si>
  <si>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</si>
  <si>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</si>
  <si>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</si>
  <si>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</si>
  <si>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</si>
  <si>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</si>
  <si>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</si>
  <si>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</si>
  <si>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</si>
  <si>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</si>
  <si>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</si>
  <si>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</si>
  <si>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</si>
  <si>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</si>
  <si>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</si>
  <si>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</si>
  <si>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</si>
  <si>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</si>
  <si>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</si>
  <si>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</si>
  <si>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</si>
  <si>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</si>
  <si>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</si>
  <si>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</si>
  <si>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</si>
  <si>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</si>
  <si>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</si>
  <si>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</si>
  <si>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</si>
  <si>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</si>
  <si>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</si>
  <si>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</si>
  <si>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</si>
  <si>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</si>
  <si>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</si>
  <si>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</si>
  <si>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</si>
  <si>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</si>
  <si>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</si>
  <si>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</si>
  <si>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</si>
  <si>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</si>
  <si>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</si>
  <si>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</si>
  <si>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</si>
  <si>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</si>
  <si>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</si>
  <si>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</si>
  <si>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</si>
  <si>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</si>
  <si>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</si>
  <si>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</si>
  <si>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</si>
  <si>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</si>
  <si>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</si>
  <si>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</si>
  <si>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</si>
  <si>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</si>
  <si>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</si>
  <si>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</si>
  <si>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</si>
  <si>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</si>
  <si>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</si>
  <si>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</si>
  <si>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</si>
  <si>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</si>
  <si>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</si>
  <si>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</si>
  <si>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</si>
  <si>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</si>
  <si>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</si>
  <si>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</si>
  <si>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</si>
  <si>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</si>
  <si>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</si>
  <si>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</si>
  <si>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</si>
  <si>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</si>
  <si>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</si>
  <si>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</si>
  <si>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</si>
  <si>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</si>
  <si>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</si>
  <si>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</si>
  <si>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</si>
  <si>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</si>
  <si>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</si>
  <si>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</si>
  <si>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</si>
  <si>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</si>
  <si>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</si>
  <si>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</si>
  <si>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</si>
  <si>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</si>
  <si>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</si>
  <si>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</si>
  <si>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</si>
  <si>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</si>
  <si>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</si>
  <si>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</si>
  <si>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</si>
  <si>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</si>
  <si>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</si>
  <si>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</si>
  <si>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</si>
  <si>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</si>
  <si>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</si>
  <si>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</si>
  <si>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</si>
  <si>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</si>
  <si>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</si>
  <si>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</si>
  <si>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</si>
  <si>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</si>
  <si>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0.32</t>
  </si>
  <si>
    <t>▲ 4.70</t>
  </si>
  <si>
    <t>▲ 1.33</t>
  </si>
  <si>
    <t>一般会計</t>
  </si>
  <si>
    <t>水道事業会計</t>
  </si>
  <si>
    <t>介護保険事業特別会計</t>
  </si>
  <si>
    <t>生活排水処理事業会計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</si>
  <si>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</si>
  <si>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</si>
  <si>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</si>
  <si>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</si>
  <si>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</si>
  <si>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</si>
  <si>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</si>
  <si>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</si>
  <si>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</si>
  <si>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</si>
  <si>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奥伊勢広域行政組合</t>
    <rPh sb="0" eb="1">
      <t>オク</t>
    </rPh>
    <rPh sb="1" eb="3">
      <t>イセ</t>
    </rPh>
    <rPh sb="3" eb="5">
      <t>コウイキ</t>
    </rPh>
    <rPh sb="5" eb="7">
      <t>ギョウセイ</t>
    </rPh>
    <rPh sb="7" eb="9">
      <t>クミアイ</t>
    </rPh>
    <phoneticPr fontId="5"/>
  </si>
  <si>
    <t>香肌奥伊勢資源化広域連合</t>
    <rPh sb="0" eb="1">
      <t>カ</t>
    </rPh>
    <rPh sb="1" eb="2">
      <t>ハダ</t>
    </rPh>
    <rPh sb="2" eb="3">
      <t>オク</t>
    </rPh>
    <rPh sb="3" eb="5">
      <t>イセ</t>
    </rPh>
    <rPh sb="5" eb="8">
      <t>シゲンカ</t>
    </rPh>
    <rPh sb="8" eb="10">
      <t>コウイキ</t>
    </rPh>
    <rPh sb="10" eb="12">
      <t>レンゴウ</t>
    </rPh>
    <phoneticPr fontId="5"/>
  </si>
  <si>
    <t>紀勢地区広域消防組合</t>
    <rPh sb="0" eb="2">
      <t>キセイ</t>
    </rPh>
    <rPh sb="2" eb="4">
      <t>チク</t>
    </rPh>
    <rPh sb="4" eb="6">
      <t>コウイキ</t>
    </rPh>
    <rPh sb="6" eb="8">
      <t>ショウボウ</t>
    </rPh>
    <rPh sb="8" eb="10">
      <t>クミアイ</t>
    </rPh>
    <phoneticPr fontId="5"/>
  </si>
  <si>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5"/>
  </si>
  <si>
    <t>　　　  〃　　　　（共同研修特別会計）</t>
    <rPh sb="11" eb="13">
      <t>キョウドウ</t>
    </rPh>
    <rPh sb="13" eb="15">
      <t>ケンシュウ</t>
    </rPh>
    <rPh sb="15" eb="17">
      <t>トクベツ</t>
    </rPh>
    <rPh sb="17" eb="19">
      <t>カイケイ</t>
    </rPh>
    <phoneticPr fontId="5"/>
  </si>
  <si>
    <t>　　　　　 〃　　　（デジタル地図特別会計）</t>
    <rPh sb="15" eb="17">
      <t>チズ</t>
    </rPh>
    <rPh sb="17" eb="19">
      <t>トクベツ</t>
    </rPh>
    <rPh sb="19" eb="21">
      <t>カイケイ</t>
    </rPh>
    <phoneticPr fontId="5"/>
  </si>
  <si>
    <t>　　　  〃　　　　（物品特別会計）</t>
    <rPh sb="11" eb="13">
      <t>ブッピン</t>
    </rPh>
    <rPh sb="13" eb="15">
      <t>トクベツ</t>
    </rPh>
    <rPh sb="15" eb="17">
      <t>カイケイ</t>
    </rPh>
    <phoneticPr fontId="5"/>
  </si>
  <si>
    <t>　　　　　 〃　　　（退職手当特別会計）</t>
    <rPh sb="11" eb="13">
      <t>タイショク</t>
    </rPh>
    <rPh sb="13" eb="15">
      <t>テアテ</t>
    </rPh>
    <rPh sb="15" eb="17">
      <t>トクベツ</t>
    </rPh>
    <rPh sb="17" eb="19">
      <t>カイケイ</t>
    </rPh>
    <phoneticPr fontId="5"/>
  </si>
  <si>
    <t>　　　  〃　　　　（消防救急無線特別会計）</t>
  </si>
  <si>
    <t>　　　  〃　　　　（公平委員会特別会計）</t>
  </si>
  <si>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5"/>
  </si>
  <si>
    <t>　　　　〃　　（滞納整理拡充事業特別会計）</t>
    <rPh sb="8" eb="10">
      <t>タイノウ</t>
    </rPh>
    <rPh sb="10" eb="12">
      <t>セイリ</t>
    </rPh>
    <rPh sb="12" eb="14">
      <t>カクジュウ</t>
    </rPh>
    <rPh sb="14" eb="16">
      <t>ジギョウ</t>
    </rPh>
    <rPh sb="16" eb="18">
      <t>トクベツ</t>
    </rPh>
    <rPh sb="18" eb="20">
      <t>カイケイ</t>
    </rPh>
    <phoneticPr fontId="5"/>
  </si>
  <si>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5"/>
  </si>
  <si>
    <t>　  　　〃　　　（後期高齢者医療特別会計）</t>
    <rPh sb="10" eb="12">
      <t>コウキ</t>
    </rPh>
    <rPh sb="12" eb="15">
      <t>コウレイシャ</t>
    </rPh>
    <rPh sb="15" eb="17">
      <t>イリョウ</t>
    </rPh>
    <rPh sb="17" eb="19">
      <t>トクベツ</t>
    </rPh>
    <rPh sb="19" eb="21">
      <t>カイケイ</t>
    </rPh>
    <phoneticPr fontId="5"/>
  </si>
  <si>
    <t>フォレストファイターズ</t>
  </si>
  <si>
    <t>エム・エス・ピー</t>
  </si>
  <si>
    <t>宮川物産</t>
    <rPh sb="0" eb="2">
      <t>ミヤガワ</t>
    </rPh>
    <rPh sb="2" eb="4">
      <t>ブッサン</t>
    </rPh>
    <phoneticPr fontId="5"/>
  </si>
  <si>
    <t>宮川観光振興公社</t>
    <rPh sb="0" eb="2">
      <t>ミヤガワ</t>
    </rPh>
    <rPh sb="2" eb="4">
      <t>カンコウ</t>
    </rPh>
    <rPh sb="4" eb="6">
      <t>シンコウ</t>
    </rPh>
    <rPh sb="6" eb="8">
      <t>コウシャ</t>
    </rPh>
    <phoneticPr fontId="5"/>
  </si>
  <si>
    <t>道の駅奥伊勢おおだい</t>
    <rPh sb="0" eb="1">
      <t>ミチ</t>
    </rPh>
    <rPh sb="2" eb="3">
      <t>エキ</t>
    </rPh>
    <rPh sb="3" eb="4">
      <t>オク</t>
    </rPh>
    <rPh sb="4" eb="6">
      <t>イセ</t>
    </rPh>
    <phoneticPr fontId="5"/>
  </si>
  <si>
    <t>奥伊勢ハイウェイパーク</t>
    <rPh sb="0" eb="1">
      <t>オク</t>
    </rPh>
    <rPh sb="1" eb="3">
      <t>イセ</t>
    </rPh>
    <phoneticPr fontId="5"/>
  </si>
  <si>
    <t>合併振興基金</t>
    <rPh sb="0" eb="4">
      <t>ガッペイシンコウ</t>
    </rPh>
    <rPh sb="4" eb="6">
      <t>キキン</t>
    </rPh>
    <phoneticPr fontId="5"/>
  </si>
  <si>
    <t>学校建設基金</t>
    <rPh sb="0" eb="4">
      <t>ガッコウケンセツ</t>
    </rPh>
    <rPh sb="4" eb="6">
      <t>キキン</t>
    </rPh>
    <phoneticPr fontId="2"/>
  </si>
  <si>
    <t>公共施設整備基金</t>
    <rPh sb="0" eb="2">
      <t>コウキョウ</t>
    </rPh>
    <rPh sb="2" eb="4">
      <t>シセツ</t>
    </rPh>
    <rPh sb="4" eb="6">
      <t>セイビ</t>
    </rPh>
    <rPh sb="6" eb="8">
      <t>キキン</t>
    </rPh>
    <phoneticPr fontId="2"/>
  </si>
  <si>
    <t>地場産業振興基金</t>
    <rPh sb="0" eb="4">
      <t>ジバサンギョウ</t>
    </rPh>
    <rPh sb="4" eb="8">
      <t>シンコウキキン</t>
    </rPh>
    <phoneticPr fontId="2"/>
  </si>
  <si>
    <t>-</t>
    <phoneticPr fontId="2"/>
  </si>
  <si>
    <t>ふるさと創生（応援）基金</t>
    <rPh sb="4" eb="6">
      <t>ソウセイ</t>
    </rPh>
    <rPh sb="7" eb="9">
      <t>オウエン</t>
    </rPh>
    <rPh sb="10" eb="12">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</si>
  <si>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</si>
  <si>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</si>
  <si>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</si>
  <si>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</si>
  <si>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</si>
  <si>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</si>
  <si>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</si>
  <si>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</si>
  <si>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</si>
  <si>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計画的な町債発行に取り組んできたことにより、将来負担比率は減少しているが、類似団体よりも高い水準にある。また、有形固定資産減価償却率も類似団体平均よりも高い水準となった。これは、平成22年度から保育園、診療所及び集会所などの公共施設の更新、平成30年度には宮川特産品加工施設と日進保育園の更新、令和元年度には大台町B&amp;G海洋センターの更新事業が完成したことから、当該事業に係る町債残高が大きくなっていること、更に、施設の更新の検討を要する老朽化した公共施設を抱えていることによるものである。
　今後は、平成28年度に策定した公共施設等総合管理計画や令和２年度に策定した個別施設計画に基づき、施設の統廃合や複合化、長寿命化、廃止された公共施設の除却を計画的に進めていく必要がある。</t>
    <rPh sb="2" eb="5">
      <t>ケイカクテキ</t>
    </rPh>
    <rPh sb="11" eb="12">
      <t>ト</t>
    </rPh>
    <rPh sb="13" eb="14">
      <t>ク</t>
    </rPh>
    <rPh sb="195" eb="196">
      <t>オオ</t>
    </rPh>
    <rPh sb="209" eb="211">
      <t>シセツ</t>
    </rPh>
    <phoneticPr fontId="5"/>
  </si>
  <si>
    <t>　将来負担比率、実質公債費比率ともに、類似団体と比較して高くなっている。
　過去における保育園、診療所、集会所、大台町B&amp;G海洋センターなど公共施設の更新、宮川特産品加工施設の更新などによる普通会計での地方債発行、公営企業会計における公債費への繰出しや出資が影響していると考えられる。
　これらの指標が今後大きく悪化することがないよう、計画的な町債発行を行い、引続き町債残高などの適正化に取り組んで行く必要がある。</t>
    <rPh sb="8" eb="10">
      <t>ジッシツ</t>
    </rPh>
    <rPh sb="10" eb="13">
      <t>コウサイヒ</t>
    </rPh>
    <rPh sb="13" eb="15">
      <t>ヒリツ</t>
    </rPh>
    <rPh sb="153" eb="154">
      <t>オオ</t>
    </rPh>
    <rPh sb="168" eb="171">
      <t>ケイカクテキ</t>
    </rPh>
    <rPh sb="177" eb="17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</si>
</sst>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43DC72E-ACD8-4091-87F1-56511577CC8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F756-42D2-A4AF-234703B726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85527</c:v>
                </c:pt>
                <c:pt idx="1">
                  <c:v>61358</c:v>
                </c:pt>
                <c:pt idx="2">
                  <c:v>82204</c:v>
                </c:pt>
                <c:pt idx="3">
                  <c:v>97763</c:v>
                </c:pt>
                <c:pt idx="4">
                  <c:v>151883</c:v>
                </c:pt>
              </c:numCache>
            </c:numRef>
          </c:val>
          <c:smooth val="0"/>
          <c:extLst>
            <c:ext xmlns:c16="http://schemas.microsoft.com/office/drawing/2014/chart" uri="{C3380CC4-5D6E-409C-BE32-E72D297353CC}">
              <c16:uniqueId val="{00000001-F756-42D2-A4AF-234703B726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3.37</c:v>
                </c:pt>
                <c:pt idx="1">
                  <c:v>3.31</c:v>
                </c:pt>
                <c:pt idx="2">
                  <c:v>4.93</c:v>
                </c:pt>
                <c:pt idx="3">
                  <c:v>4.1500000000000004</c:v>
                </c:pt>
                <c:pt idx="4">
                  <c:v>4.93</c:v>
                </c:pt>
              </c:numCache>
            </c:numRef>
          </c:val>
          <c:extLst>
            <c:ext xmlns:c16="http://schemas.microsoft.com/office/drawing/2014/chart" uri="{C3380CC4-5D6E-409C-BE32-E72D297353CC}">
              <c16:uniqueId val="{00000000-7622-4F7E-A3CF-4B37BE3935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47.14</c:v>
                </c:pt>
                <c:pt idx="1">
                  <c:v>45.48</c:v>
                </c:pt>
                <c:pt idx="2">
                  <c:v>43.27</c:v>
                </c:pt>
                <c:pt idx="3">
                  <c:v>41.13</c:v>
                </c:pt>
                <c:pt idx="4">
                  <c:v>39.299999999999997</c:v>
                </c:pt>
              </c:numCache>
            </c:numRef>
          </c:val>
          <c:extLst>
            <c:ext xmlns:c16="http://schemas.microsoft.com/office/drawing/2014/chart" uri="{C3380CC4-5D6E-409C-BE32-E72D297353CC}">
              <c16:uniqueId val="{00000001-7622-4F7E-A3CF-4B37BE3935C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-0.32</c:v>
                </c:pt>
                <c:pt idx="1">
                  <c:v>0.17</c:v>
                </c:pt>
                <c:pt idx="2">
                  <c:v>1.73</c:v>
                </c:pt>
                <c:pt idx="3">
                  <c:v>-4.7</c:v>
                </c:pt>
                <c:pt idx="4">
                  <c:v>-1.33</c:v>
                </c:pt>
              </c:numCache>
            </c:numRef>
          </c:val>
          <c:smooth val="0"/>
          <c:extLst>
            <c:ext xmlns:c16="http://schemas.microsoft.com/office/drawing/2014/chart" uri="{C3380CC4-5D6E-409C-BE32-E72D297353CC}">
              <c16:uniqueId val="{00000002-7622-4F7E-A3CF-4B37BE3935C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0.11</c:v>
                </c:pt>
                <c:pt idx="2">
                  <c:v>#N/A</c:v>
                </c:pt>
                <c:pt idx="3">
                  <c:v>0.23</c:v>
                </c:pt>
                <c:pt idx="4">
                  <c:v>#N/A</c:v>
                </c:pt>
                <c:pt idx="5">
                  <c:v>0.24</c:v>
                </c:pt>
                <c:pt idx="6">
                  <c:v>#N/A</c:v>
                </c:pt>
                <c:pt idx="7">
                  <c:v>0.77</c:v>
                </c:pt>
                <c:pt idx="8">
                  <c:v>0</c:v>
                </c:pt>
                <c:pt idx="9">
                  <c:v>0</c:v>
                </c:pt>
              </c:numCache>
            </c:numRef>
          </c:val>
          <c:extLst>
            <c:ext xmlns:c16="http://schemas.microsoft.com/office/drawing/2014/chart" uri="{C3380CC4-5D6E-409C-BE32-E72D297353CC}">
              <c16:uniqueId val="{00000000-B04F-4F43-B1B3-DC5842C818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04F-4F43-B1B3-DC5842C8183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04F-4F43-B1B3-DC5842C8183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04F-4F43-B1B3-DC5842C8183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0.04</c:v>
                </c:pt>
                <c:pt idx="6">
                  <c:v>#N/A</c:v>
                </c:pt>
                <c:pt idx="7">
                  <c:v>0</c:v>
                </c:pt>
                <c:pt idx="8">
                  <c:v>#N/A</c:v>
                </c:pt>
                <c:pt idx="9">
                  <c:v>0.05</c:v>
                </c:pt>
              </c:numCache>
            </c:numRef>
          </c:val>
          <c:extLst>
            <c:ext xmlns:c16="http://schemas.microsoft.com/office/drawing/2014/chart" uri="{C3380CC4-5D6E-409C-BE32-E72D297353CC}">
              <c16:uniqueId val="{00000004-B04F-4F43-B1B3-DC5842C8183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0.43</c:v>
                </c:pt>
                <c:pt idx="2">
                  <c:v>#N/A</c:v>
                </c:pt>
                <c:pt idx="3">
                  <c:v>0.13</c:v>
                </c:pt>
                <c:pt idx="4">
                  <c:v>#N/A</c:v>
                </c:pt>
                <c:pt idx="5">
                  <c:v>0.2</c:v>
                </c:pt>
                <c:pt idx="6">
                  <c:v>#N/A</c:v>
                </c:pt>
                <c:pt idx="7">
                  <c:v>0.14000000000000001</c:v>
                </c:pt>
                <c:pt idx="8">
                  <c:v>#N/A</c:v>
                </c:pt>
                <c:pt idx="9">
                  <c:v>0.17</c:v>
                </c:pt>
              </c:numCache>
            </c:numRef>
          </c:val>
          <c:extLst>
            <c:ext xmlns:c16="http://schemas.microsoft.com/office/drawing/2014/chart" uri="{C3380CC4-5D6E-409C-BE32-E72D297353CC}">
              <c16:uniqueId val="{00000005-B04F-4F43-B1B3-DC5842C8183F}"/>
            </c:ext>
          </c:extLst>
        </c:ser>
        <c:ser>
          <c:idx val="6"/>
          <c:order val="6"/>
          <c:tx>
            <c:strRef>
              <c:f>データシート!$A$33</c:f>
              <c:strCache>
                <c:ptCount val="1"/>
                <c:pt idx="0">
                  <c:v>生活排水処理事業会計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0.41</c:v>
                </c:pt>
              </c:numCache>
            </c:numRef>
          </c:val>
          <c:extLst>
            <c:ext xmlns:c16="http://schemas.microsoft.com/office/drawing/2014/chart" uri="{C3380CC4-5D6E-409C-BE32-E72D297353CC}">
              <c16:uniqueId val="{00000006-B04F-4F43-B1B3-DC5842C8183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0.84</c:v>
                </c:pt>
                <c:pt idx="2">
                  <c:v>#N/A</c:v>
                </c:pt>
                <c:pt idx="3">
                  <c:v>1.25</c:v>
                </c:pt>
                <c:pt idx="4">
                  <c:v>#N/A</c:v>
                </c:pt>
                <c:pt idx="5">
                  <c:v>1.98</c:v>
                </c:pt>
                <c:pt idx="6">
                  <c:v>#N/A</c:v>
                </c:pt>
                <c:pt idx="7">
                  <c:v>1.95</c:v>
                </c:pt>
                <c:pt idx="8">
                  <c:v>#N/A</c:v>
                </c:pt>
                <c:pt idx="9">
                  <c:v>1.2</c:v>
                </c:pt>
              </c:numCache>
            </c:numRef>
          </c:val>
          <c:extLst>
            <c:ext xmlns:c16="http://schemas.microsoft.com/office/drawing/2014/chart" uri="{C3380CC4-5D6E-409C-BE32-E72D297353CC}">
              <c16:uniqueId val="{00000007-B04F-4F43-B1B3-DC5842C8183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1.1599999999999999</c:v>
                </c:pt>
                <c:pt idx="2">
                  <c:v>#N/A</c:v>
                </c:pt>
                <c:pt idx="3">
                  <c:v>1.24</c:v>
                </c:pt>
                <c:pt idx="4">
                  <c:v>#N/A</c:v>
                </c:pt>
                <c:pt idx="5">
                  <c:v>1.3</c:v>
                </c:pt>
                <c:pt idx="6">
                  <c:v>#N/A</c:v>
                </c:pt>
                <c:pt idx="7">
                  <c:v>1.49</c:v>
                </c:pt>
                <c:pt idx="8">
                  <c:v>#N/A</c:v>
                </c:pt>
                <c:pt idx="9">
                  <c:v>1.6</c:v>
                </c:pt>
              </c:numCache>
            </c:numRef>
          </c:val>
          <c:extLst>
            <c:ext xmlns:c16="http://schemas.microsoft.com/office/drawing/2014/chart" uri="{C3380CC4-5D6E-409C-BE32-E72D297353CC}">
              <c16:uniqueId val="{00000008-B04F-4F43-B1B3-DC5842C8183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3.36</c:v>
                </c:pt>
                <c:pt idx="2">
                  <c:v>#N/A</c:v>
                </c:pt>
                <c:pt idx="3">
                  <c:v>3.31</c:v>
                </c:pt>
                <c:pt idx="4">
                  <c:v>#N/A</c:v>
                </c:pt>
                <c:pt idx="5">
                  <c:v>4.93</c:v>
                </c:pt>
                <c:pt idx="6">
                  <c:v>#N/A</c:v>
                </c:pt>
                <c:pt idx="7">
                  <c:v>4.1500000000000004</c:v>
                </c:pt>
                <c:pt idx="8">
                  <c:v>#N/A</c:v>
                </c:pt>
                <c:pt idx="9">
                  <c:v>4.92</c:v>
                </c:pt>
              </c:numCache>
            </c:numRef>
          </c:val>
          <c:extLst>
            <c:ext xmlns:c16="http://schemas.microsoft.com/office/drawing/2014/chart" uri="{C3380CC4-5D6E-409C-BE32-E72D297353CC}">
              <c16:uniqueId val="{00000009-B04F-4F43-B1B3-DC5842C8183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1091</c:v>
                </c:pt>
                <c:pt idx="5">
                  <c:v>1099</c:v>
                </c:pt>
                <c:pt idx="8">
                  <c:v>1101</c:v>
                </c:pt>
                <c:pt idx="11">
                  <c:v>1086</c:v>
                </c:pt>
                <c:pt idx="14">
                  <c:v>1038</c:v>
                </c:pt>
              </c:numCache>
            </c:numRef>
          </c:val>
          <c:extLst>
            <c:ext xmlns:c16="http://schemas.microsoft.com/office/drawing/2014/chart" uri="{C3380CC4-5D6E-409C-BE32-E72D297353CC}">
              <c16:uniqueId val="{00000000-889E-49FB-BA92-C3FA118924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89E-49FB-BA92-C3FA118924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89E-49FB-BA92-C3FA118924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29</c:v>
                </c:pt>
                <c:pt idx="3">
                  <c:v>16</c:v>
                </c:pt>
                <c:pt idx="6">
                  <c:v>8</c:v>
                </c:pt>
                <c:pt idx="9">
                  <c:v>12</c:v>
                </c:pt>
                <c:pt idx="12">
                  <c:v>12</c:v>
                </c:pt>
              </c:numCache>
            </c:numRef>
          </c:val>
          <c:extLst>
            <c:ext xmlns:c16="http://schemas.microsoft.com/office/drawing/2014/chart" uri="{C3380CC4-5D6E-409C-BE32-E72D297353CC}">
              <c16:uniqueId val="{00000003-889E-49FB-BA92-C3FA118924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175</c:v>
                </c:pt>
                <c:pt idx="3">
                  <c:v>185</c:v>
                </c:pt>
                <c:pt idx="6">
                  <c:v>203</c:v>
                </c:pt>
                <c:pt idx="9">
                  <c:v>199</c:v>
                </c:pt>
                <c:pt idx="12">
                  <c:v>178</c:v>
                </c:pt>
              </c:numCache>
            </c:numRef>
          </c:val>
          <c:extLst>
            <c:ext xmlns:c16="http://schemas.microsoft.com/office/drawing/2014/chart" uri="{C3380CC4-5D6E-409C-BE32-E72D297353CC}">
              <c16:uniqueId val="{00000004-889E-49FB-BA92-C3FA118924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9E-49FB-BA92-C3FA118924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89E-49FB-BA92-C3FA118924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1213</c:v>
                </c:pt>
                <c:pt idx="3">
                  <c:v>1178</c:v>
                </c:pt>
                <c:pt idx="6">
                  <c:v>1219</c:v>
                </c:pt>
                <c:pt idx="9">
                  <c:v>1215</c:v>
                </c:pt>
                <c:pt idx="12">
                  <c:v>1193</c:v>
                </c:pt>
              </c:numCache>
            </c:numRef>
          </c:val>
          <c:extLst>
            <c:ext xmlns:c16="http://schemas.microsoft.com/office/drawing/2014/chart" uri="{C3380CC4-5D6E-409C-BE32-E72D297353CC}">
              <c16:uniqueId val="{00000007-889E-49FB-BA92-C3FA1189246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326</c:v>
                </c:pt>
                <c:pt idx="2">
                  <c:v>#N/A</c:v>
                </c:pt>
                <c:pt idx="3">
                  <c:v>#N/A</c:v>
                </c:pt>
                <c:pt idx="4">
                  <c:v>280</c:v>
                </c:pt>
                <c:pt idx="5">
                  <c:v>#N/A</c:v>
                </c:pt>
                <c:pt idx="6">
                  <c:v>#N/A</c:v>
                </c:pt>
                <c:pt idx="7">
                  <c:v>329</c:v>
                </c:pt>
                <c:pt idx="8">
                  <c:v>#N/A</c:v>
                </c:pt>
                <c:pt idx="9">
                  <c:v>#N/A</c:v>
                </c:pt>
                <c:pt idx="10">
                  <c:v>340</c:v>
                </c:pt>
                <c:pt idx="11">
                  <c:v>#N/A</c:v>
                </c:pt>
                <c:pt idx="12">
                  <c:v>#N/A</c:v>
                </c:pt>
                <c:pt idx="13">
                  <c:v>345</c:v>
                </c:pt>
                <c:pt idx="14">
                  <c:v>#N/A</c:v>
                </c:pt>
              </c:numCache>
            </c:numRef>
          </c:val>
          <c:smooth val="0"/>
          <c:extLst>
            <c:ext xmlns:c16="http://schemas.microsoft.com/office/drawing/2014/chart" uri="{C3380CC4-5D6E-409C-BE32-E72D297353CC}">
              <c16:uniqueId val="{00000008-889E-49FB-BA92-C3FA1189246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8916</c:v>
                </c:pt>
                <c:pt idx="5">
                  <c:v>8311</c:v>
                </c:pt>
                <c:pt idx="8">
                  <c:v>7671</c:v>
                </c:pt>
                <c:pt idx="11">
                  <c:v>7037</c:v>
                </c:pt>
                <c:pt idx="14">
                  <c:v>6693</c:v>
                </c:pt>
              </c:numCache>
            </c:numRef>
          </c:val>
          <c:extLst>
            <c:ext xmlns:c16="http://schemas.microsoft.com/office/drawing/2014/chart" uri="{C3380CC4-5D6E-409C-BE32-E72D297353CC}">
              <c16:uniqueId val="{00000000-4BA3-4117-99CD-FB51161B9D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BA3-4117-99CD-FB51161B9D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3399</c:v>
                </c:pt>
                <c:pt idx="5">
                  <c:v>3554</c:v>
                </c:pt>
                <c:pt idx="8">
                  <c:v>3842</c:v>
                </c:pt>
                <c:pt idx="11">
                  <c:v>3889</c:v>
                </c:pt>
                <c:pt idx="14">
                  <c:v>3852</c:v>
                </c:pt>
              </c:numCache>
            </c:numRef>
          </c:val>
          <c:extLst>
            <c:ext xmlns:c16="http://schemas.microsoft.com/office/drawing/2014/chart" uri="{C3380CC4-5D6E-409C-BE32-E72D297353CC}">
              <c16:uniqueId val="{00000002-4BA3-4117-99CD-FB51161B9D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A3-4117-99CD-FB51161B9D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A3-4117-99CD-FB51161B9D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A3-4117-99CD-FB51161B9D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1293</c:v>
                </c:pt>
                <c:pt idx="3">
                  <c:v>1265</c:v>
                </c:pt>
                <c:pt idx="6">
                  <c:v>1213</c:v>
                </c:pt>
                <c:pt idx="9">
                  <c:v>1200</c:v>
                </c:pt>
                <c:pt idx="12">
                  <c:v>1175</c:v>
                </c:pt>
              </c:numCache>
            </c:numRef>
          </c:val>
          <c:extLst>
            <c:ext xmlns:c16="http://schemas.microsoft.com/office/drawing/2014/chart" uri="{C3380CC4-5D6E-409C-BE32-E72D297353CC}">
              <c16:uniqueId val="{00000006-4BA3-4117-99CD-FB51161B9D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57</c:v>
                </c:pt>
                <c:pt idx="3">
                  <c:v>71</c:v>
                </c:pt>
                <c:pt idx="6">
                  <c:v>60</c:v>
                </c:pt>
                <c:pt idx="9">
                  <c:v>51</c:v>
                </c:pt>
                <c:pt idx="12">
                  <c:v>36</c:v>
                </c:pt>
              </c:numCache>
            </c:numRef>
          </c:val>
          <c:extLst>
            <c:ext xmlns:c16="http://schemas.microsoft.com/office/drawing/2014/chart" uri="{C3380CC4-5D6E-409C-BE32-E72D297353CC}">
              <c16:uniqueId val="{00000007-4BA3-4117-99CD-FB51161B9D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2842</c:v>
                </c:pt>
                <c:pt idx="3">
                  <c:v>2637</c:v>
                </c:pt>
                <c:pt idx="6">
                  <c:v>2435</c:v>
                </c:pt>
                <c:pt idx="9">
                  <c:v>2230</c:v>
                </c:pt>
                <c:pt idx="12">
                  <c:v>2025</c:v>
                </c:pt>
              </c:numCache>
            </c:numRef>
          </c:val>
          <c:extLst>
            <c:ext xmlns:c16="http://schemas.microsoft.com/office/drawing/2014/chart" uri="{C3380CC4-5D6E-409C-BE32-E72D297353CC}">
              <c16:uniqueId val="{00000008-4BA3-4117-99CD-FB51161B9D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BA3-4117-99CD-FB51161B9D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9519</c:v>
                </c:pt>
                <c:pt idx="3">
                  <c:v>8971</c:v>
                </c:pt>
                <c:pt idx="6">
                  <c:v>8371</c:v>
                </c:pt>
                <c:pt idx="9">
                  <c:v>7733</c:v>
                </c:pt>
                <c:pt idx="12">
                  <c:v>7399</c:v>
                </c:pt>
              </c:numCache>
            </c:numRef>
          </c:val>
          <c:extLst>
            <c:ext xmlns:c16="http://schemas.microsoft.com/office/drawing/2014/chart" uri="{C3380CC4-5D6E-409C-BE32-E72D297353CC}">
              <c16:uniqueId val="{0000000A-4BA3-4117-99CD-FB51161B9DA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1396</c:v>
                </c:pt>
                <c:pt idx="2">
                  <c:v>#N/A</c:v>
                </c:pt>
                <c:pt idx="3">
                  <c:v>#N/A</c:v>
                </c:pt>
                <c:pt idx="4">
                  <c:v>1078</c:v>
                </c:pt>
                <c:pt idx="5">
                  <c:v>#N/A</c:v>
                </c:pt>
                <c:pt idx="6">
                  <c:v>#N/A</c:v>
                </c:pt>
                <c:pt idx="7">
                  <c:v>566</c:v>
                </c:pt>
                <c:pt idx="8">
                  <c:v>#N/A</c:v>
                </c:pt>
                <c:pt idx="9">
                  <c:v>#N/A</c:v>
                </c:pt>
                <c:pt idx="10">
                  <c:v>288</c:v>
                </c:pt>
                <c:pt idx="11">
                  <c:v>#N/A</c:v>
                </c:pt>
                <c:pt idx="12">
                  <c:v>#N/A</c:v>
                </c:pt>
                <c:pt idx="13">
                  <c:v>89</c:v>
                </c:pt>
                <c:pt idx="14">
                  <c:v>#N/A</c:v>
                </c:pt>
              </c:numCache>
            </c:numRef>
          </c:val>
          <c:smooth val="0"/>
          <c:extLst>
            <c:ext xmlns:c16="http://schemas.microsoft.com/office/drawing/2014/chart" uri="{C3380CC4-5D6E-409C-BE32-E72D297353CC}">
              <c16:uniqueId val="{0000000B-4BA3-4117-99CD-FB51161B9DA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2237</c:v>
                </c:pt>
                <c:pt idx="1">
                  <c:v>2051</c:v>
                </c:pt>
                <c:pt idx="2">
                  <c:v>1948</c:v>
                </c:pt>
              </c:numCache>
            </c:numRef>
          </c:val>
          <c:extLst>
            <c:ext xmlns:c16="http://schemas.microsoft.com/office/drawing/2014/chart" uri="{C3380CC4-5D6E-409C-BE32-E72D297353CC}">
              <c16:uniqueId val="{00000000-8CF9-4079-B010-4D59D385EC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181</c:v>
                </c:pt>
                <c:pt idx="1">
                  <c:v>201</c:v>
                </c:pt>
                <c:pt idx="2">
                  <c:v>149</c:v>
                </c:pt>
              </c:numCache>
            </c:numRef>
          </c:val>
          <c:extLst>
            <c:ext xmlns:c16="http://schemas.microsoft.com/office/drawing/2014/chart" uri="{C3380CC4-5D6E-409C-BE32-E72D297353CC}">
              <c16:uniqueId val="{00000001-8CF9-4079-B010-4D59D385EC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1954</c:v>
                </c:pt>
                <c:pt idx="1">
                  <c:v>2111</c:v>
                </c:pt>
                <c:pt idx="2">
                  <c:v>2284</c:v>
                </c:pt>
              </c:numCache>
            </c:numRef>
          </c:val>
          <c:extLst>
            <c:ext xmlns:c16="http://schemas.microsoft.com/office/drawing/2014/chart" uri="{C3380CC4-5D6E-409C-BE32-E72D297353CC}">
              <c16:uniqueId val="{00000002-8CF9-4079-B010-4D59D385EC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{5D942969-5137-4B59-B268-724CFF2496BB}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D70-4DF8-9583-508DCE122BA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{ED48831D-E900-4D05-99A2-5935A4F66260}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D70-4DF8-9583-508DCE122BA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{C6F1EDB5-ACD5-4EB8-A670-CC84D3B01760}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D70-4DF8-9583-508DCE122BA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{03C87122-1DBF-417A-A8F3-FF08E39FA71A}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D70-4DF8-9583-508DCE122BA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{ED381D40-6B44-46EF-A464-7E1B6595C0F6}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D70-4DF8-9583-508DCE122BA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{749CCE94-2621-414B-A6DE-E6F34EEAED9E}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D70-4DF8-9583-508DCE122BA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{E8D0F93B-DB9A-4862-952E-21A534A3AA27}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D70-4DF8-9583-508DCE122BA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{41E260F4-C24A-4635-992A-01CD265EB57A}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D70-4DF8-9583-508DCE122BA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{CAAA64B1-5083-46B9-AFD5-AD28D9105DB5}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D70-4DF8-9583-508DCE122B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60.9</c:v>
                </c:pt>
                <c:pt idx="8">
                  <c:v>62.6</c:v>
                </c:pt>
                <c:pt idx="16">
                  <c:v>64.400000000000006</c:v>
                </c:pt>
                <c:pt idx="24">
                  <c:v>66</c:v>
                </c:pt>
                <c:pt idx="32">
                  <c:v>67.8</c:v>
                </c:pt>
              </c:numCache>
            </c:numRef>
          </c:xVal>
          <c:yVal>
            <c:numRef>
              <c:f>公会計指標分析・財政指標組合せ分析表!$BP$51:$DC$51</c:f>
              <c:numCache>
                <c:formatCode>#,##0.0;"▲ "#,##0.0</c:formatCode>
                <c:ptCount val="40"/>
                <c:pt idx="0">
                  <c:v>38.200000000000003</c:v>
                </c:pt>
                <c:pt idx="8">
                  <c:v>28.1</c:v>
                </c:pt>
                <c:pt idx="16">
                  <c:v>13.9</c:v>
                </c:pt>
                <c:pt idx="24">
                  <c:v>7.3</c:v>
                </c:pt>
                <c:pt idx="32">
                  <c:v>2.2000000000000002</c:v>
                </c:pt>
              </c:numCache>
            </c:numRef>
          </c:yVal>
          <c:smooth val="0"/>
          <c:extLst>
            <c:ext xmlns:c16="http://schemas.microsoft.com/office/drawing/2014/chart" uri="{C3380CC4-5D6E-409C-BE32-E72D297353CC}">
              <c16:uniqueId val="{00000009-7D70-4DF8-9583-508DCE122BA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6008018025705461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{DDFB5C78-F691-4D37-966E-6D0F03EC498B}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D70-4DF8-9583-508DCE122BA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{A65188DC-833D-474F-935A-151CC45EFD93}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D70-4DF8-9583-508DCE122BA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{E736AF55-42F2-4184-8150-417CC3A76349}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D70-4DF8-9583-508DCE122BA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{EE97348C-260F-4383-94F2-5580BE81E86D}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D70-4DF8-9583-508DCE122BA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{A7B590A0-8CE6-4DB6-9FF5-72855CB84670}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D70-4DF8-9583-508DCE122BA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{7E717859-D758-46EC-9EF9-4F027F79C3D1}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D70-4DF8-9583-508DCE122BA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{9AA6BF55-20FF-4EB7-9ABF-50C84E999FAC}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D70-4DF8-9583-508DCE122BA2}"/>
                </c:ext>
              </c:extLst>
            </c:dLbl>
            <c:dLbl>
              <c:idx val="24"/>
              <c:layout>
                <c:manualLayout>
                  <c:x val="-2.8023483274762992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{BF8FAC41-4EE4-4083-92DF-0D419B79EECF}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D70-4DF8-9583-508DCE122BA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{A377965D-2988-4814-9B2A-A21FAEE70563}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D70-4DF8-9583-508DCE122B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7D70-4DF8-9583-508DCE122BA2}"/>
            </c:ext>
          </c:extLst>
        </c:ser>
        <c:dLbls>
          <c:showLegendKey val="0"/>
          <c:showVal val="1"/>
          <c:showCatName val="0"/>
          <c:showSerName val="0"/>
          <c:showPercent val="0"/>
          <c:showBubbleSize val="0"/>
        </c:dLbls>
        <c:axId val="46179840"/>
        <c:axId val="46181760"/>
      </c:scatterChart>
      <c:valAx>
        <c:axId val="46179840"/>
        <c:scaling>
          <c:orientation val="maxMin"/>
          <c:max val="69"/>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{5D2ACCB7-9D89-46E3-BD9C-F5B44BEC4068}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79C-4261-B59C-37CB3BC5870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{5CBB39F2-1FA5-4E5F-A66B-386BD3ABBEF4}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9C-4261-B59C-37CB3BC5870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{1F194862-20B9-42B5-AA79-882AE85E562F}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9C-4261-B59C-37CB3BC5870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{59953C0A-E3FC-4910-B88F-74C2F8ACDC7C}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9C-4261-B59C-37CB3BC5870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{71382621-BCDB-485E-B63E-2ED8F8084D9F}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9C-4261-B59C-37CB3BC5870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{E39414B0-4A3A-459C-80BE-87127C9F6443}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79C-4261-B59C-37CB3BC5870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{23BA1EB6-568D-4CEA-AD9D-B307DBE4F04B}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79C-4261-B59C-37CB3BC5870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{5AEB31C4-4EED-4742-82CB-ACAAAEA3DBC4}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79C-4261-B59C-37CB3BC5870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{1AE90117-51DC-408F-A396-232B3FFEE27C}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79C-4261-B59C-37CB3BC587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8.5</c:v>
                </c:pt>
                <c:pt idx="16">
                  <c:v>8.1</c:v>
                </c:pt>
                <c:pt idx="24">
                  <c:v>8</c:v>
                </c:pt>
                <c:pt idx="32">
                  <c:v>8.5</c:v>
                </c:pt>
              </c:numCache>
            </c:numRef>
          </c:xVal>
          <c:yVal>
            <c:numRef>
              <c:f>公会計指標分析・財政指標組合せ分析表!$BP$73:$DC$73</c:f>
              <c:numCache>
                <c:formatCode>#,##0.0;"▲ "#,##0.0</c:formatCode>
                <c:ptCount val="40"/>
                <c:pt idx="0">
                  <c:v>38.200000000000003</c:v>
                </c:pt>
                <c:pt idx="8">
                  <c:v>28.1</c:v>
                </c:pt>
                <c:pt idx="16">
                  <c:v>13.9</c:v>
                </c:pt>
                <c:pt idx="24">
                  <c:v>7.3</c:v>
                </c:pt>
                <c:pt idx="32">
                  <c:v>2.2000000000000002</c:v>
                </c:pt>
              </c:numCache>
            </c:numRef>
          </c:yVal>
          <c:smooth val="0"/>
          <c:extLst>
            <c:ext xmlns:c16="http://schemas.microsoft.com/office/drawing/2014/chart" uri="{C3380CC4-5D6E-409C-BE32-E72D297353CC}">
              <c16:uniqueId val="{00000009-879C-4261-B59C-37CB3BC5870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7.8740289621188203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{3A4B7C46-B67B-410B-93AA-32F0E9A72B5A}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79C-4261-B59C-37CB3BC5870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{4C82AC16-5F2E-4B79-866A-580965AACA7E}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9C-4261-B59C-37CB3BC5870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{DA95DA59-AABA-4653-9C9D-5B014D6B53B9}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9C-4261-B59C-37CB3BC5870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{AB1138E4-D943-4665-B311-82EA783677D8}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9C-4261-B59C-37CB3BC5870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{57FD3085-D9FF-4C6A-8033-AC7416149829}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9C-4261-B59C-37CB3BC58704}"/>
                </c:ext>
              </c:extLst>
            </c:dLbl>
            <c:dLbl>
              <c:idx val="8"/>
              <c:layout>
                <c:manualLayout>
                  <c:x val="-1.8235628084250059E-2"/>
                  <c:y val="-4.60930045543997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{2C6710F6-C6EC-4E4F-A655-6B551B62DA8A}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79C-4261-B59C-37CB3BC5870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{43BC5554-58F9-4748-943B-3898C901A185}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79C-4261-B59C-37CB3BC5870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{82E08D81-2F52-46AE-B7CA-459408A148DF}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79C-4261-B59C-37CB3BC5870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{98F40954-7B44-4087-B3CC-EEA2F001F57B}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79C-4261-B59C-37CB3BC587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879C-4261-B59C-37CB3BC58704}"/>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a:t>
          </a:r>
          <a:r>
            <a:rPr kumimoji="1" lang="en-US" altLang="ja-JP" sz="1400">
              <a:latin typeface="ＭＳ ゴシック" pitchFamily="49" charset="-128"/>
              <a:ea typeface="ＭＳ ゴシック" pitchFamily="49" charset="-128"/>
            </a:rPr>
            <a:t>H21</a:t>
          </a:r>
          <a:r>
            <a:rPr kumimoji="1" lang="ja-JP" altLang="en-US" sz="1400">
              <a:latin typeface="ＭＳ ゴシック" pitchFamily="49" charset="-128"/>
              <a:ea typeface="ＭＳ ゴシック" pitchFamily="49" charset="-128"/>
            </a:rPr>
            <a:t>年度から徐々に減少していたが、</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年度から増加に転じ、令和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年度まで高い水準が続くことが見込まれている。</a:t>
          </a:r>
        </a:p>
        <a:p>
          <a:r>
            <a:rPr kumimoji="1" lang="ja-JP" altLang="en-US" sz="1400">
              <a:latin typeface="ＭＳ ゴシック" pitchFamily="49" charset="-128"/>
              <a:ea typeface="ＭＳ ゴシック" pitchFamily="49" charset="-128"/>
            </a:rPr>
            <a:t>　分母となる算入公債費等も増加傾向にあるが、実質公債費比率の分子として、統合簡易水道整備事業、大台厚生新病院整備に対する支援、メディカルセンターの整備などに係る公債費の高止まりが見込まれており、実質公債費比率の悪化が懸念されている。</a:t>
          </a:r>
        </a:p>
        <a:p>
          <a:r>
            <a:rPr kumimoji="1" lang="ja-JP" altLang="en-US" sz="1400">
              <a:latin typeface="ＭＳ ゴシック" pitchFamily="49" charset="-128"/>
              <a:ea typeface="ＭＳ ゴシック" pitchFamily="49" charset="-128"/>
            </a:rPr>
            <a:t>　今後は事業の選択と集中を図り、地方債発行の抑制に取り組み、適切な財政運営に努める。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これまで実施してきた統合簡易水道整備事業、大台厚生新病院整備に対する支援、メディカルセンターの整備などに係る地方債の発行により地方債残高が増加傾向にあったが、平成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年度から、普通建設事業と地方債発行の抑制に努め、将来負担額は減少に転じている。</a:t>
          </a:r>
        </a:p>
        <a:p>
          <a:r>
            <a:rPr kumimoji="1" lang="ja-JP" altLang="en-US" sz="1400">
              <a:latin typeface="ＭＳ ゴシック" pitchFamily="49" charset="-128"/>
              <a:ea typeface="ＭＳ ゴシック" pitchFamily="49" charset="-128"/>
            </a:rPr>
            <a:t>　今後も、新規地方債の発行抑制を行うとともに、経常経費の節減に努め、余剰が見込まれる年度にあっては、当面の課題となっている小学校建替え事業の財源とするため、学校建設基金への積極的な積み増しを行う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三重県大台町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年度において、財源不足が生じたことから、財政調整基金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月に、基金の目的などについて整理し、活用度を向上させるため基金の再編を行った。（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年先を見通す財政計画では、令和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年度まで財源不足が生じる見込みであり、中長期的には財政調整基金の残高は減少していく見通しである。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今後は、財政調整基金残高の見通し等を勘案しつつ、基金の使途の明確化を図るために、個々の特定目的基金への積立てに努める。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主な特定目的基金は次のとおり。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　　　　合併に伴う住民の一体感の醸成又は地域振興に資する経費に充てる。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　　　　町立学校の建設、改修その他の整備に要する経費に充てる。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ユネスコエコパークの理念に基づいた「子育て支援」「教育環境の整備」「地域・産業の振興」「移住定住の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促進」等に資する経費に充てる。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・地場産業振興基金　　産業振興施設の整備及び第三セクターの経営安定に資する経費に充てる。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森林経営管理事業に要する経費に充てる。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当年度に歳入したふるさと納税寄附金を翌年度に活用するため、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百万円及び宮川福祉施設組合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解散に伴う雑入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ふるさと応援基金を、ふるさと創生基金と名称変更し、人材育成基金、地域活性化基金を統合したことにより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基金再編により、教職員住宅維持管理基金、福祉基金、若者住宅維持管理基金、土地開発基金を統合し新設。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　　　　近い将来予定している小学校の建替え財源として、財政状況を考慮し可能な限り積立てに努める。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・地場産業振興基金　　将来の施設改修や第三セクターの経営安定のための財源として、産業振興施設の貸付収入を適切に積み立てる。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今後の森林経営管理事業のために必要に応じて取崩しや積立を行い、事業の円滑化に努める。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普通交付税の減少、臨時財政対策債の減少、総合経済対策事業や台風による災害対応などにより、財源不足が生じたことから、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百万円の取崩しを行なったことにより減少となった。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財政計画で推計している財政調整基金の残高は、公債費の増加や大型の普通建設事業が見込まれることなどから、令和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百万円まで落ち込む見通しとなっている。今後は、予算編成において、事業の選択と集中を行うなど収支調整を適切に行い、財政計画の想定値を下回ることの無いよう努める。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年度まで公債費の高止まりが見込まれること、また、令和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年度末に解散した宮川福祉施設組合分に係る繰上償還が必要であったことから、当年度の公債費に充てるため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百万円の繰入を行うとともに、積立ても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当町では満期一括償還方式の地方債借入れがないため、標準ルール（発行額の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％）に基づく積立てを行なっていない。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E9A46FA-CCA3-4096-8559-679889A030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19990B5-6B3A-49B1-A650-F778994D7B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6342553-5D51-49E4-9D2B-421D693C2118}"/>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9D3027E-C783-45C7-A7C0-35602FF55A39}"/>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3491456-1067-492C-9A2C-5275F5B8219B}"/>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98ACA9B-ED2C-46AC-8C39-1696C515C54F}"/>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006296C-0498-447E-BFA3-8BBB00D48ED1}"/>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83A0EC5-6D2C-4471-872C-794326075BEE}"/>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75032D9-D140-4006-B9D9-7485C27714C7}"/>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10198A1-BBDB-4114-BE01-0569FBF569AE}"/>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ED3A809-CD7C-42CD-BF63-1EFD0AF29D58}"/>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8F4A1F0-021B-4013-8968-E0961C3FE1E4}"/>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8,411
8,284
362.86
8,915,711
8,639,198
244,136
4,956,072
6,761,908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A83ADB8-4134-4181-B434-11D8DC2378F7}"/>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17D0ADB-19DE-4B20-9CE8-01A9C3F1A255}"/>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42C5DC3-6598-4FB2-B0D1-2B4FF0AB442C}"/>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217C74C-31C9-4EF4-A85B-4C1223D87FCC}"/>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BD4FF93-DCB3-48F1-9608-427793004F53}"/>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BB70659-D8B5-461B-9D3F-98802B612D6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22F2305-D744-4FEB-B666-0C9482A662DA}"/>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8C221EE-4D5F-41EC-9BAD-4FDBC23BDCE2}"/>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950194C-E402-4D02-94F0-6BCF868DA0C6}"/>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8F21CC8-11C5-4998-B140-44E9130F09F2}"/>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A5D4C27-425A-455D-85E3-CBAC36C809E7}"/>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2AA27AC-49AC-4D25-AA75-75377C3D0ACE}"/>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AB08F13-A85F-4686-B6BC-AF68FEF5B3BB}"/>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EABF5B0-83E5-4753-A864-80EA6563D004}"/>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E1F905C-065B-4958-82B8-AEF49A658478}"/>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7423488-28D7-4297-B2CE-6D9E8C42FF2E}"/>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538A3D9-56CD-4A69-8456-B837A04CE2E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F356B43-D589-4CEA-9E4C-B2C412F003DE}"/>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2E03E9C-BEC0-4679-B256-14C8D288F41C}"/>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98A6E91-668F-4D9D-B649-A29E4B44CF72}"/>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DB6E423-CB9E-4649-83F9-BCB3E8152B7F}"/>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590EF8D3-BF93-4F00-AEFD-278E9E4170AD}"/>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BF259BF-4269-4114-AEAD-21AD063244C8}"/>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97EF25C-76EF-422F-BDB1-1E863373B1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D850F6D-38E0-44F0-9402-EB44675B5D17}"/>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82883B5-B35E-4BBC-A534-139017AD8B11}"/>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3DC6022-8A7A-4A02-B125-20C441744AC7}"/>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D7B3549-87E1-4068-B308-A29D1A4A52FB}"/>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8951E22-7CF8-420D-B291-9E3406B0E6BD}"/>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2AD741B-8099-44EB-8644-B38B99E86BF5}"/>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33FF1F7-B90E-492A-8427-66E3657C6C4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BB58E51-B597-495F-9976-68C915CA90F4}"/>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D544684-4316-4AA1-BDBA-FC6888F8AEAD}"/>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86C1D61-0D87-4774-B748-81787059CD73}"/>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78C91FA-F225-4CD4-96C9-D54E18559E7B}"/>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年度に策定した公共施設等総合管理計画において、公共建築物の延べ床面積を</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％削減するという目標を掲げ、老朽化した施設の集約化・複合化や除却を進めている。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有形固定資産減価償却率は上昇傾向にあり、類似団体平均を上回る状況になっている。　</a:t>
          </a:r>
        </a:p>
        <a:p>
          <a:r>
            <a:rPr kumimoji="1" lang="ja-JP" altLang="en-US" sz="1100">
              <a:latin typeface="ＭＳ Ｐゴシック" panose="020B0600070205080204" pitchFamily="50" charset="-128"/>
              <a:ea typeface="ＭＳ Ｐゴシック" panose="020B0600070205080204" pitchFamily="50" charset="-128"/>
            </a:rPr>
            <a:t>　今後も、個別施設計画に基づいた維持管理を適切に進める必要がある。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199B2C6-7B5A-4DC8-BF42-D9F807E6C264}"/>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B47211B-0B31-46E2-A8D3-686863F5920D}"/>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62E003AC-1F82-43E9-9D7B-FBD14A079785}"/>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EEF7D50F-8211-4961-8A19-D62004B5C69B}"/>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13F3C5E2-6B08-4CF4-A603-F0F17D121782}"/>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497EA933-DFB3-4D45-88A1-ADED5DDC5C97}"/>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1F3B79E2-8E61-4DA4-AF3D-1D053454F19A}"/>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7242DF15-DDFB-45DE-AD3E-1EFC2EEE089C}"/>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5535D8F9-132D-467D-92B7-CC4F567F4B70}"/>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28569D2F-4E76-4853-9828-1BC410B7C120}"/>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D7B202B2-53BF-4723-AD3C-1E41F93CF80E}"/>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6391676D-4185-4FF2-8551-9E21E98213DC}"/>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E260BD1D-E34A-4A4C-99F0-97327AFA49CC}"/>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64FD69BB-0204-4D63-A96D-856A9AA6CAB0}"/>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E878D384-2D76-481B-A2D3-E3E40B85C038}"/>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AE74213D-B3C7-4FF6-A90E-1D1BBD314902}"/>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C46228A3-C702-4F43-964A-0F3267BEA10E}"/>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DEE0681F-4E8D-4AAE-AEE6-22A5D5767A87}"/>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B92A8F26-F87C-4695-A212-584A8AA7D9E7}"/>
            </a:ext>
          </a:extLst>
        </xdr:cNvPr>
        <xdr:cNvCxnSpPr/>
      </xdr:nvCxnSpPr>
      <xdr:spPr>
        <a:xfrm flipV="1">
          <a:off x="4206240" y="5366385"/>
          <a:ext cx="1270" cy="121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0CFDF5AA-6AB2-4861-9AE7-49A1B8D7D690}"/>
            </a:ext>
          </a:extLst>
        </xdr:cNvPr>
        <xdr:cNvSpPr txBox="1"/>
      </xdr:nvSpPr>
      <xdr:spPr>
        <a:xfrm>
          <a:off x="4258945" y="6583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847F6A9D-AA87-4939-9228-133C1DE9676D}"/>
            </a:ext>
          </a:extLst>
        </xdr:cNvPr>
        <xdr:cNvCxnSpPr/>
      </xdr:nvCxnSpPr>
      <xdr:spPr>
        <a:xfrm>
          <a:off x="4119245" y="657959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AC6C909A-D5D5-4E6E-924A-835DF3045A78}"/>
            </a:ext>
          </a:extLst>
        </xdr:cNvPr>
        <xdr:cNvSpPr txBox="1"/>
      </xdr:nvSpPr>
      <xdr:spPr>
        <a:xfrm>
          <a:off x="4258945" y="5145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9B28759C-90ED-4045-9A23-ACE053355C1A}"/>
            </a:ext>
          </a:extLst>
        </xdr:cNvPr>
        <xdr:cNvCxnSpPr/>
      </xdr:nvCxnSpPr>
      <xdr:spPr>
        <a:xfrm>
          <a:off x="4119245" y="536638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72" name="有形固定資産減価償却率平均値テキスト">
          <a:extLst>
            <a:ext uri="{FF2B5EF4-FFF2-40B4-BE49-F238E27FC236}">
              <a16:creationId xmlns:a16="http://schemas.microsoft.com/office/drawing/2014/main" id="{7F1001DB-6E8F-4B65-9ABF-73511A77C3FB}"/>
            </a:ext>
          </a:extLst>
        </xdr:cNvPr>
        <xdr:cNvSpPr txBox="1"/>
      </xdr:nvSpPr>
      <xdr:spPr>
        <a:xfrm>
          <a:off x="4258945" y="5984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3" name="フローチャート: 判断 72">
          <a:extLst>
            <a:ext uri="{FF2B5EF4-FFF2-40B4-BE49-F238E27FC236}">
              <a16:creationId xmlns:a16="http://schemas.microsoft.com/office/drawing/2014/main" id="{8832109E-38C8-4E2A-8C0F-EB8B169A4926}"/>
            </a:ext>
          </a:extLst>
        </xdr:cNvPr>
        <xdr:cNvSpPr/>
      </xdr:nvSpPr>
      <xdr:spPr>
        <a:xfrm>
          <a:off x="4157345" y="6133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4" name="フローチャート: 判断 73">
          <a:extLst>
            <a:ext uri="{FF2B5EF4-FFF2-40B4-BE49-F238E27FC236}">
              <a16:creationId xmlns:a16="http://schemas.microsoft.com/office/drawing/2014/main" id="{0C261F25-D2E4-4857-91F4-AA49C7F0529D}"/>
            </a:ext>
          </a:extLst>
        </xdr:cNvPr>
        <xdr:cNvSpPr/>
      </xdr:nvSpPr>
      <xdr:spPr>
        <a:xfrm>
          <a:off x="3537585" y="61115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5" name="フローチャート: 判断 74">
          <a:extLst>
            <a:ext uri="{FF2B5EF4-FFF2-40B4-BE49-F238E27FC236}">
              <a16:creationId xmlns:a16="http://schemas.microsoft.com/office/drawing/2014/main" id="{BFC42718-53F3-468E-87D1-C276B3357972}"/>
            </a:ext>
          </a:extLst>
        </xdr:cNvPr>
        <xdr:cNvSpPr/>
      </xdr:nvSpPr>
      <xdr:spPr>
        <a:xfrm>
          <a:off x="2867025" y="60991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6" name="フローチャート: 判断 75">
          <a:extLst>
            <a:ext uri="{FF2B5EF4-FFF2-40B4-BE49-F238E27FC236}">
              <a16:creationId xmlns:a16="http://schemas.microsoft.com/office/drawing/2014/main" id="{9CC4DD71-7F8D-4D5B-8963-C4BA2A5A0482}"/>
            </a:ext>
          </a:extLst>
        </xdr:cNvPr>
        <xdr:cNvSpPr/>
      </xdr:nvSpPr>
      <xdr:spPr>
        <a:xfrm>
          <a:off x="2196465" y="61022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7" name="フローチャート: 判断 76">
          <a:extLst>
            <a:ext uri="{FF2B5EF4-FFF2-40B4-BE49-F238E27FC236}">
              <a16:creationId xmlns:a16="http://schemas.microsoft.com/office/drawing/2014/main" id="{368EF7E8-6790-4814-A95A-3A5F93D6D937}"/>
            </a:ext>
          </a:extLst>
        </xdr:cNvPr>
        <xdr:cNvSpPr/>
      </xdr:nvSpPr>
      <xdr:spPr>
        <a:xfrm>
          <a:off x="1525905" y="61176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9C831A9-AE23-4903-BD22-133816D2CFCB}"/>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D5B842E-3F68-4F45-B16A-D5775ADC056F}"/>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E55AB4F-CD43-49A7-83AF-32241D811155}"/>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80582FDC-B627-4B42-B2DA-E855781F49FD}"/>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7E8F961-F6CC-4F20-AF0D-2DDE9E9E8199}"/>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118564</xdr:rowOff>
    </xdr:from>
    <xdr:to>
      <xdr:col>23</xdr:col>
      <xdr:colOff>136525</xdr:colOff>
      <xdr:row>33</xdr:row>
      <xdr:rowOff>48714</xdr:rowOff>
    </xdr:to>
    <xdr:sp macro="" textlink="">
      <xdr:nvSpPr>
        <xdr:cNvPr id="83" name="楕円 82">
          <a:extLst>
            <a:ext uri="{FF2B5EF4-FFF2-40B4-BE49-F238E27FC236}">
              <a16:creationId xmlns:a16="http://schemas.microsoft.com/office/drawing/2014/main" id="{C9B6E487-B1F6-41AE-B2B6-64049C67684C}"/>
            </a:ext>
          </a:extLst>
        </xdr:cNvPr>
        <xdr:cNvSpPr/>
      </xdr:nvSpPr>
      <xdr:spPr>
        <a:xfrm>
          <a:off x="4157345" y="62526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96991</xdr:rowOff>
    </xdr:from>
    <xdr:ext cx="405111" cy="259045"/>
    <xdr:sp macro="" textlink="">
      <xdr:nvSpPr>
        <xdr:cNvPr id="84" name="有形固定資産減価償却率該当値テキスト">
          <a:extLst>
            <a:ext uri="{FF2B5EF4-FFF2-40B4-BE49-F238E27FC236}">
              <a16:creationId xmlns:a16="http://schemas.microsoft.com/office/drawing/2014/main" id="{9A93DBFE-CD20-4E40-84CF-12CBA489C996}"/>
            </a:ext>
          </a:extLst>
        </xdr:cNvPr>
        <xdr:cNvSpPr txBox="1"/>
      </xdr:nvSpPr>
      <xdr:spPr>
        <a:xfrm>
          <a:off x="4258945" y="6231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63047</xdr:rowOff>
    </xdr:from>
    <xdr:to>
      <xdr:col>19</xdr:col>
      <xdr:colOff>187325</xdr:colOff>
      <xdr:row>32</xdr:row>
      <xdr:rowOff>164647</xdr:rowOff>
    </xdr:to>
    <xdr:sp macro="" textlink="">
      <xdr:nvSpPr>
        <xdr:cNvPr id="85" name="楕円 84">
          <a:extLst>
            <a:ext uri="{FF2B5EF4-FFF2-40B4-BE49-F238E27FC236}">
              <a16:creationId xmlns:a16="http://schemas.microsoft.com/office/drawing/2014/main" id="{A98AF407-2577-4ACC-B0A4-CF180E03E7D2}"/>
            </a:ext>
          </a:extLst>
        </xdr:cNvPr>
        <xdr:cNvSpPr/>
      </xdr:nvSpPr>
      <xdr:spPr>
        <a:xfrm>
          <a:off x="3537585" y="61971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113847</xdr:rowOff>
    </xdr:from>
    <xdr:to>
      <xdr:col>23</xdr:col>
      <xdr:colOff>85725</xdr:colOff>
      <xdr:row>32</xdr:row>
      <xdr:rowOff>169364</xdr:rowOff>
    </xdr:to>
    <xdr:cxnSp macro="">
      <xdr:nvCxnSpPr>
        <xdr:cNvPr id="86" name="直線コネクタ 85">
          <a:extLst>
            <a:ext uri="{FF2B5EF4-FFF2-40B4-BE49-F238E27FC236}">
              <a16:creationId xmlns:a16="http://schemas.microsoft.com/office/drawing/2014/main" id="{B2818589-35B6-4CE6-A002-E8AF7FC3417F}"/>
            </a:ext>
          </a:extLst>
        </xdr:cNvPr>
        <xdr:cNvCxnSpPr/>
      </xdr:nvCxnSpPr>
      <xdr:spPr>
        <a:xfrm>
          <a:off x="3588385" y="6247947"/>
          <a:ext cx="61976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13698</xdr:rowOff>
    </xdr:from>
    <xdr:to>
      <xdr:col>15</xdr:col>
      <xdr:colOff>187325</xdr:colOff>
      <xdr:row>32</xdr:row>
      <xdr:rowOff>115298</xdr:rowOff>
    </xdr:to>
    <xdr:sp macro="" textlink="">
      <xdr:nvSpPr>
        <xdr:cNvPr id="87" name="楕円 86">
          <a:extLst>
            <a:ext uri="{FF2B5EF4-FFF2-40B4-BE49-F238E27FC236}">
              <a16:creationId xmlns:a16="http://schemas.microsoft.com/office/drawing/2014/main" id="{2FE3D5D4-2AB8-4031-9C00-7BA519600AFF}"/>
            </a:ext>
          </a:extLst>
        </xdr:cNvPr>
        <xdr:cNvSpPr/>
      </xdr:nvSpPr>
      <xdr:spPr>
        <a:xfrm>
          <a:off x="2867025" y="61477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64498</xdr:rowOff>
    </xdr:from>
    <xdr:to>
      <xdr:col>19</xdr:col>
      <xdr:colOff>136525</xdr:colOff>
      <xdr:row>32</xdr:row>
      <xdr:rowOff>113847</xdr:rowOff>
    </xdr:to>
    <xdr:cxnSp macro="">
      <xdr:nvCxnSpPr>
        <xdr:cNvPr id="88" name="直線コネクタ 87">
          <a:extLst>
            <a:ext uri="{FF2B5EF4-FFF2-40B4-BE49-F238E27FC236}">
              <a16:creationId xmlns:a16="http://schemas.microsoft.com/office/drawing/2014/main" id="{4CF6123A-3B23-4586-8AF7-F957D1AC5204}"/>
            </a:ext>
          </a:extLst>
        </xdr:cNvPr>
        <xdr:cNvCxnSpPr/>
      </xdr:nvCxnSpPr>
      <xdr:spPr>
        <a:xfrm>
          <a:off x="2917825" y="6198598"/>
          <a:ext cx="67056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129631</xdr:rowOff>
    </xdr:from>
    <xdr:to>
      <xdr:col>11</xdr:col>
      <xdr:colOff>187325</xdr:colOff>
      <xdr:row>32</xdr:row>
      <xdr:rowOff>59781</xdr:rowOff>
    </xdr:to>
    <xdr:sp macro="" textlink="">
      <xdr:nvSpPr>
        <xdr:cNvPr id="89" name="楕円 88">
          <a:extLst>
            <a:ext uri="{FF2B5EF4-FFF2-40B4-BE49-F238E27FC236}">
              <a16:creationId xmlns:a16="http://schemas.microsoft.com/office/drawing/2014/main" id="{7ECCD80A-7E43-43E0-B71F-2B90BF03410D}"/>
            </a:ext>
          </a:extLst>
        </xdr:cNvPr>
        <xdr:cNvSpPr/>
      </xdr:nvSpPr>
      <xdr:spPr>
        <a:xfrm>
          <a:off x="2196465" y="60960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8981</xdr:rowOff>
    </xdr:from>
    <xdr:to>
      <xdr:col>15</xdr:col>
      <xdr:colOff>136525</xdr:colOff>
      <xdr:row>32</xdr:row>
      <xdr:rowOff>64498</xdr:rowOff>
    </xdr:to>
    <xdr:cxnSp macro="">
      <xdr:nvCxnSpPr>
        <xdr:cNvPr id="90" name="直線コネクタ 89">
          <a:extLst>
            <a:ext uri="{FF2B5EF4-FFF2-40B4-BE49-F238E27FC236}">
              <a16:creationId xmlns:a16="http://schemas.microsoft.com/office/drawing/2014/main" id="{ABF40FA2-2814-4802-AA0E-4734B917B7F7}"/>
            </a:ext>
          </a:extLst>
        </xdr:cNvPr>
        <xdr:cNvCxnSpPr/>
      </xdr:nvCxnSpPr>
      <xdr:spPr>
        <a:xfrm>
          <a:off x="2247265" y="6143081"/>
          <a:ext cx="67056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77198</xdr:rowOff>
    </xdr:from>
    <xdr:to>
      <xdr:col>7</xdr:col>
      <xdr:colOff>187325</xdr:colOff>
      <xdr:row>32</xdr:row>
      <xdr:rowOff>7348</xdr:rowOff>
    </xdr:to>
    <xdr:sp macro="" textlink="">
      <xdr:nvSpPr>
        <xdr:cNvPr id="91" name="楕円 90">
          <a:extLst>
            <a:ext uri="{FF2B5EF4-FFF2-40B4-BE49-F238E27FC236}">
              <a16:creationId xmlns:a16="http://schemas.microsoft.com/office/drawing/2014/main" id="{318FA78F-328D-44FF-9747-861F29C25615}"/>
            </a:ext>
          </a:extLst>
        </xdr:cNvPr>
        <xdr:cNvSpPr/>
      </xdr:nvSpPr>
      <xdr:spPr>
        <a:xfrm>
          <a:off x="1525905" y="60436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127998</xdr:rowOff>
    </xdr:from>
    <xdr:to>
      <xdr:col>11</xdr:col>
      <xdr:colOff>136525</xdr:colOff>
      <xdr:row>32</xdr:row>
      <xdr:rowOff>8981</xdr:rowOff>
    </xdr:to>
    <xdr:cxnSp macro="">
      <xdr:nvCxnSpPr>
        <xdr:cNvPr id="92" name="直線コネクタ 91">
          <a:extLst>
            <a:ext uri="{FF2B5EF4-FFF2-40B4-BE49-F238E27FC236}">
              <a16:creationId xmlns:a16="http://schemas.microsoft.com/office/drawing/2014/main" id="{CC095EBA-F750-47A0-BE71-3C52DEDD6846}"/>
            </a:ext>
          </a:extLst>
        </xdr:cNvPr>
        <xdr:cNvCxnSpPr/>
      </xdr:nvCxnSpPr>
      <xdr:spPr>
        <a:xfrm>
          <a:off x="1576705" y="6094458"/>
          <a:ext cx="670560" cy="4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93" name="n_1aveValue有形固定資産減価償却率">
          <a:extLst>
            <a:ext uri="{FF2B5EF4-FFF2-40B4-BE49-F238E27FC236}">
              <a16:creationId xmlns:a16="http://schemas.microsoft.com/office/drawing/2014/main" id="{7A4CA7E2-316F-417D-AFE5-CDA2C26B9D8F}"/>
            </a:ext>
          </a:extLst>
        </xdr:cNvPr>
        <xdr:cNvSpPr txBox="1"/>
      </xdr:nvSpPr>
      <xdr:spPr>
        <a:xfrm>
          <a:off x="3395989" y="5890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94" name="n_2aveValue有形固定資産減価償却率">
          <a:extLst>
            <a:ext uri="{FF2B5EF4-FFF2-40B4-BE49-F238E27FC236}">
              <a16:creationId xmlns:a16="http://schemas.microsoft.com/office/drawing/2014/main" id="{44A1F21F-E2BC-4B04-9D42-272BA61DE0E2}"/>
            </a:ext>
          </a:extLst>
        </xdr:cNvPr>
        <xdr:cNvSpPr txBox="1"/>
      </xdr:nvSpPr>
      <xdr:spPr>
        <a:xfrm>
          <a:off x="2738129" y="5878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95" name="n_3aveValue有形固定資産減価償却率">
          <a:extLst>
            <a:ext uri="{FF2B5EF4-FFF2-40B4-BE49-F238E27FC236}">
              <a16:creationId xmlns:a16="http://schemas.microsoft.com/office/drawing/2014/main" id="{F36C6C02-2F4F-454A-9F9A-292F0EF0A7B8}"/>
            </a:ext>
          </a:extLst>
        </xdr:cNvPr>
        <xdr:cNvSpPr txBox="1"/>
      </xdr:nvSpPr>
      <xdr:spPr>
        <a:xfrm>
          <a:off x="2067569" y="6191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96" name="n_4aveValue有形固定資産減価償却率">
          <a:extLst>
            <a:ext uri="{FF2B5EF4-FFF2-40B4-BE49-F238E27FC236}">
              <a16:creationId xmlns:a16="http://schemas.microsoft.com/office/drawing/2014/main" id="{8691F251-8C12-4969-99F3-C8D990CB136E}"/>
            </a:ext>
          </a:extLst>
        </xdr:cNvPr>
        <xdr:cNvSpPr txBox="1"/>
      </xdr:nvSpPr>
      <xdr:spPr>
        <a:xfrm>
          <a:off x="1397009" y="6206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155774</xdr:rowOff>
    </xdr:from>
    <xdr:ext cx="405111" cy="259045"/>
    <xdr:sp macro="" textlink="">
      <xdr:nvSpPr>
        <xdr:cNvPr id="97" name="n_1mainValue有形固定資産減価償却率">
          <a:extLst>
            <a:ext uri="{FF2B5EF4-FFF2-40B4-BE49-F238E27FC236}">
              <a16:creationId xmlns:a16="http://schemas.microsoft.com/office/drawing/2014/main" id="{7A76A202-9A3F-4E5A-939A-269F211F0AF3}"/>
            </a:ext>
          </a:extLst>
        </xdr:cNvPr>
        <xdr:cNvSpPr txBox="1"/>
      </xdr:nvSpPr>
      <xdr:spPr>
        <a:xfrm>
          <a:off x="3395989" y="6289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106425</xdr:rowOff>
    </xdr:from>
    <xdr:ext cx="405111" cy="259045"/>
    <xdr:sp macro="" textlink="">
      <xdr:nvSpPr>
        <xdr:cNvPr id="98" name="n_2mainValue有形固定資産減価償却率">
          <a:extLst>
            <a:ext uri="{FF2B5EF4-FFF2-40B4-BE49-F238E27FC236}">
              <a16:creationId xmlns:a16="http://schemas.microsoft.com/office/drawing/2014/main" id="{73EE2B4A-6396-4C31-BE4C-2310E75189CC}"/>
            </a:ext>
          </a:extLst>
        </xdr:cNvPr>
        <xdr:cNvSpPr txBox="1"/>
      </xdr:nvSpPr>
      <xdr:spPr>
        <a:xfrm>
          <a:off x="2738129" y="624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76308</xdr:rowOff>
    </xdr:from>
    <xdr:ext cx="405111" cy="259045"/>
    <xdr:sp macro="" textlink="">
      <xdr:nvSpPr>
        <xdr:cNvPr id="99" name="n_3mainValue有形固定資産減価償却率">
          <a:extLst>
            <a:ext uri="{FF2B5EF4-FFF2-40B4-BE49-F238E27FC236}">
              <a16:creationId xmlns:a16="http://schemas.microsoft.com/office/drawing/2014/main" id="{440BA6B0-2561-4E8B-9DEC-C129653179AE}"/>
            </a:ext>
          </a:extLst>
        </xdr:cNvPr>
        <xdr:cNvSpPr txBox="1"/>
      </xdr:nvSpPr>
      <xdr:spPr>
        <a:xfrm>
          <a:off x="2067569" y="587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23875</xdr:rowOff>
    </xdr:from>
    <xdr:ext cx="405111" cy="259045"/>
    <xdr:sp macro="" textlink="">
      <xdr:nvSpPr>
        <xdr:cNvPr id="100" name="n_4mainValue有形固定資産減価償却率">
          <a:extLst>
            <a:ext uri="{FF2B5EF4-FFF2-40B4-BE49-F238E27FC236}">
              <a16:creationId xmlns:a16="http://schemas.microsoft.com/office/drawing/2014/main" id="{864A8075-7A44-49AC-BEB7-FE07D7FB6970}"/>
            </a:ext>
          </a:extLst>
        </xdr:cNvPr>
        <xdr:cNvSpPr txBox="1"/>
      </xdr:nvSpPr>
      <xdr:spPr>
        <a:xfrm>
          <a:off x="1397009" y="5822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1BEB85E3-004C-4631-9DA8-7259BBA50D87}"/>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53E1717C-BD71-41BB-AD72-CCD80A4E23DC}"/>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611966E2-FA31-404B-91E0-7F8D38186DE9}"/>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ED4CD3BC-2C5E-43AE-AFC4-DC19662C8C92}"/>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E1EC1C5D-B509-491B-8F6E-E38112539C77}"/>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65DFD86-1A4D-4AEE-855F-A957176BC909}"/>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8AB7D7B4-1DD8-4981-AC2A-069D7CEA5B6D}"/>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BF651303-13FD-471C-890C-0119E0FCC8F5}"/>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5BE9FB24-C177-47C2-885F-303B0F92E502}"/>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F90B7541-BEEB-4D04-9E02-1F61EB018702}"/>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49D76BEF-E205-4529-B2C3-34792A520B5E}"/>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3EDD612F-6EC2-4F09-9B30-B29966FCE09B}"/>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60B3967E-DCAF-46E1-B916-2D30129CC6A3}"/>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年度から町債の発行については、元金償還額以内、かつ目標数値範囲内とするよう取り組んでいることから、将来負担額は減少傾向となっている。</a:t>
          </a:r>
        </a:p>
        <a:p>
          <a:r>
            <a:rPr kumimoji="1" lang="ja-JP" altLang="en-US" sz="1100">
              <a:latin typeface="ＭＳ Ｐゴシック" panose="020B0600070205080204" pitchFamily="50" charset="-128"/>
              <a:ea typeface="ＭＳ Ｐゴシック" panose="020B0600070205080204" pitchFamily="50" charset="-128"/>
            </a:rPr>
            <a:t>　ただし、町税など業務収入等の減少や町債残高が</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億円を超えていることから、債務償還比率は、類似団体と比較して高くなっている。</a:t>
          </a:r>
        </a:p>
        <a:p>
          <a:r>
            <a:rPr kumimoji="1" lang="ja-JP" altLang="en-US" sz="1100">
              <a:latin typeface="ＭＳ Ｐゴシック" panose="020B0600070205080204" pitchFamily="50" charset="-128"/>
              <a:ea typeface="ＭＳ Ｐゴシック" panose="020B0600070205080204" pitchFamily="50" charset="-128"/>
            </a:rPr>
            <a:t>　今後も、地方債残高の推移を勘案しながら適切に財政運営を行う必要がある。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7C8B82F7-6953-46F1-BDF3-BC95A038B559}"/>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7ECD987D-D3F9-48DD-BBFA-7D820E83A9EF}"/>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6ACDBD69-443A-472A-B154-A486ECABFBB8}"/>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F5306B0C-B907-484A-8545-1CC4C8765C44}"/>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2A8F0BFA-25FE-4D79-8D5E-5BDE827E8308}"/>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7A7D8D33-0D78-4091-8770-2A9672041154}"/>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800F360F-CBBD-429B-AC51-75677EA42BB3}"/>
            </a:ext>
          </a:extLst>
        </xdr:cNvPr>
        <xdr:cNvSpPr txBox="1"/>
      </xdr:nvSpPr>
      <xdr:spPr>
        <a:xfrm>
          <a:off x="9486041" y="62775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47C6ED01-A571-40E6-B16B-1378C572BDB1}"/>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150ED9FA-B6DC-480B-A0D3-B14AF78B09D9}"/>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12074CD3-F65A-4729-93E7-0A4841375BAF}"/>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D60ADE56-190D-41FC-9F08-8651F59A0D7A}"/>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E3E61A5A-4AE4-486D-9F58-E9298E5774A1}"/>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BE2A38B2-9518-4FB1-AF09-C3EF364177C4}"/>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5F615D20-18F5-4106-868B-CAE83B944CBE}"/>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456DE237-56D0-4F33-92EA-11DEFA7E18DD}"/>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5693409D-73B1-442F-8D8D-5388B83D2DDF}"/>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739D92B1-6DFA-49B0-83B4-BFC3E83931FD}"/>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1" name="直線コネクタ 130">
          <a:extLst>
            <a:ext uri="{FF2B5EF4-FFF2-40B4-BE49-F238E27FC236}">
              <a16:creationId xmlns:a16="http://schemas.microsoft.com/office/drawing/2014/main" id="{BA59FBE8-51DB-4962-87A5-378D5D7703CE}"/>
            </a:ext>
          </a:extLst>
        </xdr:cNvPr>
        <xdr:cNvCxnSpPr/>
      </xdr:nvCxnSpPr>
      <xdr:spPr>
        <a:xfrm flipV="1">
          <a:off x="13027660" y="5160463"/>
          <a:ext cx="1269" cy="1474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2" name="債務償還比率最小値テキスト">
          <a:extLst>
            <a:ext uri="{FF2B5EF4-FFF2-40B4-BE49-F238E27FC236}">
              <a16:creationId xmlns:a16="http://schemas.microsoft.com/office/drawing/2014/main" id="{745DC095-08B8-4FEB-A55F-40E5E93A0A1B}"/>
            </a:ext>
          </a:extLst>
        </xdr:cNvPr>
        <xdr:cNvSpPr txBox="1"/>
      </xdr:nvSpPr>
      <xdr:spPr>
        <a:xfrm>
          <a:off x="13080365" y="66390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3" name="直線コネクタ 132">
          <a:extLst>
            <a:ext uri="{FF2B5EF4-FFF2-40B4-BE49-F238E27FC236}">
              <a16:creationId xmlns:a16="http://schemas.microsoft.com/office/drawing/2014/main" id="{BF369917-4D43-4F26-BE62-7AE12A311177}"/>
            </a:ext>
          </a:extLst>
        </xdr:cNvPr>
        <xdr:cNvCxnSpPr/>
      </xdr:nvCxnSpPr>
      <xdr:spPr>
        <a:xfrm>
          <a:off x="12963525" y="6635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2DC966B7-97A9-4E09-A0A7-8035CFCD415C}"/>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47ADBDD4-DE23-43E8-AE5A-7EF007AEED5C}"/>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6" name="債務償還比率平均値テキスト">
          <a:extLst>
            <a:ext uri="{FF2B5EF4-FFF2-40B4-BE49-F238E27FC236}">
              <a16:creationId xmlns:a16="http://schemas.microsoft.com/office/drawing/2014/main" id="{5B796674-853D-4939-94EE-EF6C32076DDE}"/>
            </a:ext>
          </a:extLst>
        </xdr:cNvPr>
        <xdr:cNvSpPr txBox="1"/>
      </xdr:nvSpPr>
      <xdr:spPr>
        <a:xfrm>
          <a:off x="13080365" y="5308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7" name="フローチャート: 判断 136">
          <a:extLst>
            <a:ext uri="{FF2B5EF4-FFF2-40B4-BE49-F238E27FC236}">
              <a16:creationId xmlns:a16="http://schemas.microsoft.com/office/drawing/2014/main" id="{EE681E42-030E-49CD-941D-9060182BB9F1}"/>
            </a:ext>
          </a:extLst>
        </xdr:cNvPr>
        <xdr:cNvSpPr/>
      </xdr:nvSpPr>
      <xdr:spPr>
        <a:xfrm>
          <a:off x="13001625" y="5457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38" name="フローチャート: 判断 137">
          <a:extLst>
            <a:ext uri="{FF2B5EF4-FFF2-40B4-BE49-F238E27FC236}">
              <a16:creationId xmlns:a16="http://schemas.microsoft.com/office/drawing/2014/main" id="{17883534-2F9F-4F66-BD29-D3CFB7E8393F}"/>
            </a:ext>
          </a:extLst>
        </xdr:cNvPr>
        <xdr:cNvSpPr/>
      </xdr:nvSpPr>
      <xdr:spPr>
        <a:xfrm>
          <a:off x="12359005" y="54621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39" name="フローチャート: 判断 138">
          <a:extLst>
            <a:ext uri="{FF2B5EF4-FFF2-40B4-BE49-F238E27FC236}">
              <a16:creationId xmlns:a16="http://schemas.microsoft.com/office/drawing/2014/main" id="{A4719A8D-3937-49CC-9F15-8EBE668D116F}"/>
            </a:ext>
          </a:extLst>
        </xdr:cNvPr>
        <xdr:cNvSpPr/>
      </xdr:nvSpPr>
      <xdr:spPr>
        <a:xfrm>
          <a:off x="11688445" y="5459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0" name="フローチャート: 判断 139">
          <a:extLst>
            <a:ext uri="{FF2B5EF4-FFF2-40B4-BE49-F238E27FC236}">
              <a16:creationId xmlns:a16="http://schemas.microsoft.com/office/drawing/2014/main" id="{1CCF85C7-F85D-4C8B-B543-2AE30A017CC1}"/>
            </a:ext>
          </a:extLst>
        </xdr:cNvPr>
        <xdr:cNvSpPr/>
      </xdr:nvSpPr>
      <xdr:spPr>
        <a:xfrm>
          <a:off x="11017885" y="5597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1" name="フローチャート: 判断 140">
          <a:extLst>
            <a:ext uri="{FF2B5EF4-FFF2-40B4-BE49-F238E27FC236}">
              <a16:creationId xmlns:a16="http://schemas.microsoft.com/office/drawing/2014/main" id="{B0ABD93E-AEED-4325-A08C-313DF90D288C}"/>
            </a:ext>
          </a:extLst>
        </xdr:cNvPr>
        <xdr:cNvSpPr/>
      </xdr:nvSpPr>
      <xdr:spPr>
        <a:xfrm>
          <a:off x="10347325" y="56190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B8303A-E15F-4852-BB38-9DD91E9EBB0C}"/>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6FEBCC6E-91D6-4EAB-848C-328E7BA7E842}"/>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EADB0395-141C-4DA8-9E47-3782DF83BD8C}"/>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CFF5B5-A061-4CE9-A919-AD3A6E63CB4C}"/>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41D67F5D-3A5F-4AAE-9AE8-912AAF6D2161}"/>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27741</xdr:rowOff>
    </xdr:from>
    <xdr:to>
      <xdr:col>76</xdr:col>
      <xdr:colOff>73025</xdr:colOff>
      <xdr:row>28</xdr:row>
      <xdr:rowOff>129341</xdr:rowOff>
    </xdr:to>
    <xdr:sp macro="" textlink="">
      <xdr:nvSpPr>
        <xdr:cNvPr id="147" name="楕円 146">
          <a:extLst>
            <a:ext uri="{FF2B5EF4-FFF2-40B4-BE49-F238E27FC236}">
              <a16:creationId xmlns:a16="http://schemas.microsoft.com/office/drawing/2014/main" id="{A857AD8A-199A-43F7-8112-367994818A41}"/>
            </a:ext>
          </a:extLst>
        </xdr:cNvPr>
        <xdr:cNvSpPr/>
      </xdr:nvSpPr>
      <xdr:spPr>
        <a:xfrm>
          <a:off x="13001625" y="54912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6168</xdr:rowOff>
    </xdr:from>
    <xdr:ext cx="469744" cy="259045"/>
    <xdr:sp macro="" textlink="">
      <xdr:nvSpPr>
        <xdr:cNvPr id="148" name="債務償還比率該当値テキスト">
          <a:extLst>
            <a:ext uri="{FF2B5EF4-FFF2-40B4-BE49-F238E27FC236}">
              <a16:creationId xmlns:a16="http://schemas.microsoft.com/office/drawing/2014/main" id="{DB912D35-678E-4A57-B369-71824E3E4D35}"/>
            </a:ext>
          </a:extLst>
        </xdr:cNvPr>
        <xdr:cNvSpPr txBox="1"/>
      </xdr:nvSpPr>
      <xdr:spPr>
        <a:xfrm>
          <a:off x="13080365" y="546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27021</xdr:rowOff>
    </xdr:from>
    <xdr:to>
      <xdr:col>72</xdr:col>
      <xdr:colOff>123825</xdr:colOff>
      <xdr:row>28</xdr:row>
      <xdr:rowOff>128621</xdr:rowOff>
    </xdr:to>
    <xdr:sp macro="" textlink="">
      <xdr:nvSpPr>
        <xdr:cNvPr id="149" name="楕円 148">
          <a:extLst>
            <a:ext uri="{FF2B5EF4-FFF2-40B4-BE49-F238E27FC236}">
              <a16:creationId xmlns:a16="http://schemas.microsoft.com/office/drawing/2014/main" id="{DF21BE0F-56DB-4CD7-B25A-0F7198E437FC}"/>
            </a:ext>
          </a:extLst>
        </xdr:cNvPr>
        <xdr:cNvSpPr/>
      </xdr:nvSpPr>
      <xdr:spPr>
        <a:xfrm>
          <a:off x="12359005" y="549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77821</xdr:rowOff>
    </xdr:from>
    <xdr:to>
      <xdr:col>76</xdr:col>
      <xdr:colOff>22225</xdr:colOff>
      <xdr:row>28</xdr:row>
      <xdr:rowOff>78541</xdr:rowOff>
    </xdr:to>
    <xdr:cxnSp macro="">
      <xdr:nvCxnSpPr>
        <xdr:cNvPr id="150" name="直線コネクタ 149">
          <a:extLst>
            <a:ext uri="{FF2B5EF4-FFF2-40B4-BE49-F238E27FC236}">
              <a16:creationId xmlns:a16="http://schemas.microsoft.com/office/drawing/2014/main" id="{1D76B331-F0BA-4B83-BAF6-B8581B98138E}"/>
            </a:ext>
          </a:extLst>
        </xdr:cNvPr>
        <xdr:cNvCxnSpPr/>
      </xdr:nvCxnSpPr>
      <xdr:spPr>
        <a:xfrm>
          <a:off x="12409805" y="5541361"/>
          <a:ext cx="61976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29385</xdr:rowOff>
    </xdr:from>
    <xdr:to>
      <xdr:col>68</xdr:col>
      <xdr:colOff>123825</xdr:colOff>
      <xdr:row>28</xdr:row>
      <xdr:rowOff>130985</xdr:rowOff>
    </xdr:to>
    <xdr:sp macro="" textlink="">
      <xdr:nvSpPr>
        <xdr:cNvPr id="151" name="楕円 150">
          <a:extLst>
            <a:ext uri="{FF2B5EF4-FFF2-40B4-BE49-F238E27FC236}">
              <a16:creationId xmlns:a16="http://schemas.microsoft.com/office/drawing/2014/main" id="{C6B8EF0A-D094-4635-8B89-256B7625A35B}"/>
            </a:ext>
          </a:extLst>
        </xdr:cNvPr>
        <xdr:cNvSpPr/>
      </xdr:nvSpPr>
      <xdr:spPr>
        <a:xfrm>
          <a:off x="11688445" y="54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77821</xdr:rowOff>
    </xdr:from>
    <xdr:to>
      <xdr:col>72</xdr:col>
      <xdr:colOff>73025</xdr:colOff>
      <xdr:row>28</xdr:row>
      <xdr:rowOff>80185</xdr:rowOff>
    </xdr:to>
    <xdr:cxnSp macro="">
      <xdr:nvCxnSpPr>
        <xdr:cNvPr id="152" name="直線コネクタ 151">
          <a:extLst>
            <a:ext uri="{FF2B5EF4-FFF2-40B4-BE49-F238E27FC236}">
              <a16:creationId xmlns:a16="http://schemas.microsoft.com/office/drawing/2014/main" id="{0AD69A60-5E95-4DA6-A83D-BACC28BF6324}"/>
            </a:ext>
          </a:extLst>
        </xdr:cNvPr>
        <xdr:cNvCxnSpPr/>
      </xdr:nvCxnSpPr>
      <xdr:spPr>
        <a:xfrm flipV="1">
          <a:off x="11739245" y="5541361"/>
          <a:ext cx="670560" cy="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14412</xdr:rowOff>
    </xdr:from>
    <xdr:to>
      <xdr:col>64</xdr:col>
      <xdr:colOff>123825</xdr:colOff>
      <xdr:row>29</xdr:row>
      <xdr:rowOff>116012</xdr:rowOff>
    </xdr:to>
    <xdr:sp macro="" textlink="">
      <xdr:nvSpPr>
        <xdr:cNvPr id="153" name="楕円 152">
          <a:extLst>
            <a:ext uri="{FF2B5EF4-FFF2-40B4-BE49-F238E27FC236}">
              <a16:creationId xmlns:a16="http://schemas.microsoft.com/office/drawing/2014/main" id="{7A43B15E-4676-48F1-9867-C1C47F4ACAFA}"/>
            </a:ext>
          </a:extLst>
        </xdr:cNvPr>
        <xdr:cNvSpPr/>
      </xdr:nvSpPr>
      <xdr:spPr>
        <a:xfrm>
          <a:off x="11017885" y="564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80185</xdr:rowOff>
    </xdr:from>
    <xdr:to>
      <xdr:col>68</xdr:col>
      <xdr:colOff>73025</xdr:colOff>
      <xdr:row>29</xdr:row>
      <xdr:rowOff>65212</xdr:rowOff>
    </xdr:to>
    <xdr:cxnSp macro="">
      <xdr:nvCxnSpPr>
        <xdr:cNvPr id="154" name="直線コネクタ 153">
          <a:extLst>
            <a:ext uri="{FF2B5EF4-FFF2-40B4-BE49-F238E27FC236}">
              <a16:creationId xmlns:a16="http://schemas.microsoft.com/office/drawing/2014/main" id="{7DD414F7-0182-4B3A-929F-54AA2A876FA3}"/>
            </a:ext>
          </a:extLst>
        </xdr:cNvPr>
        <xdr:cNvCxnSpPr/>
      </xdr:nvCxnSpPr>
      <xdr:spPr>
        <a:xfrm flipV="1">
          <a:off x="11068685" y="5543725"/>
          <a:ext cx="670560" cy="15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115987</xdr:rowOff>
    </xdr:from>
    <xdr:to>
      <xdr:col>60</xdr:col>
      <xdr:colOff>123825</xdr:colOff>
      <xdr:row>30</xdr:row>
      <xdr:rowOff>46137</xdr:rowOff>
    </xdr:to>
    <xdr:sp macro="" textlink="">
      <xdr:nvSpPr>
        <xdr:cNvPr id="155" name="楕円 154">
          <a:extLst>
            <a:ext uri="{FF2B5EF4-FFF2-40B4-BE49-F238E27FC236}">
              <a16:creationId xmlns:a16="http://schemas.microsoft.com/office/drawing/2014/main" id="{05CFBC65-F091-4167-8101-6F8D1C9F77CD}"/>
            </a:ext>
          </a:extLst>
        </xdr:cNvPr>
        <xdr:cNvSpPr/>
      </xdr:nvSpPr>
      <xdr:spPr>
        <a:xfrm>
          <a:off x="10347325" y="57471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65212</xdr:rowOff>
    </xdr:from>
    <xdr:to>
      <xdr:col>64</xdr:col>
      <xdr:colOff>73025</xdr:colOff>
      <xdr:row>29</xdr:row>
      <xdr:rowOff>166787</xdr:rowOff>
    </xdr:to>
    <xdr:cxnSp macro="">
      <xdr:nvCxnSpPr>
        <xdr:cNvPr id="156" name="直線コネクタ 155">
          <a:extLst>
            <a:ext uri="{FF2B5EF4-FFF2-40B4-BE49-F238E27FC236}">
              <a16:creationId xmlns:a16="http://schemas.microsoft.com/office/drawing/2014/main" id="{62B5C3B7-4F05-4C9A-8B98-17E822821672}"/>
            </a:ext>
          </a:extLst>
        </xdr:cNvPr>
        <xdr:cNvCxnSpPr/>
      </xdr:nvCxnSpPr>
      <xdr:spPr>
        <a:xfrm flipV="1">
          <a:off x="10398125" y="5696392"/>
          <a:ext cx="670560" cy="10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7" name="n_1aveValue債務償還比率">
          <a:extLst>
            <a:ext uri="{FF2B5EF4-FFF2-40B4-BE49-F238E27FC236}">
              <a16:creationId xmlns:a16="http://schemas.microsoft.com/office/drawing/2014/main" id="{56B8C615-1E17-4005-8E9C-94132A9EA209}"/>
            </a:ext>
          </a:extLst>
        </xdr:cNvPr>
        <xdr:cNvSpPr txBox="1"/>
      </xdr:nvSpPr>
      <xdr:spPr>
        <a:xfrm>
          <a:off x="12185092" y="524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a:extLst>
            <a:ext uri="{FF2B5EF4-FFF2-40B4-BE49-F238E27FC236}">
              <a16:creationId xmlns:a16="http://schemas.microsoft.com/office/drawing/2014/main" id="{C8540CF2-9C53-4309-A394-D7E659DF11BE}"/>
            </a:ext>
          </a:extLst>
        </xdr:cNvPr>
        <xdr:cNvSpPr txBox="1"/>
      </xdr:nvSpPr>
      <xdr:spPr>
        <a:xfrm>
          <a:off x="11527232" y="523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59" name="n_3aveValue債務償還比率">
          <a:extLst>
            <a:ext uri="{FF2B5EF4-FFF2-40B4-BE49-F238E27FC236}">
              <a16:creationId xmlns:a16="http://schemas.microsoft.com/office/drawing/2014/main" id="{73CD1E77-5233-4D4E-B041-B8B34C82D65A}"/>
            </a:ext>
          </a:extLst>
        </xdr:cNvPr>
        <xdr:cNvSpPr txBox="1"/>
      </xdr:nvSpPr>
      <xdr:spPr>
        <a:xfrm>
          <a:off x="10856672" y="53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0" name="n_4aveValue債務償還比率">
          <a:extLst>
            <a:ext uri="{FF2B5EF4-FFF2-40B4-BE49-F238E27FC236}">
              <a16:creationId xmlns:a16="http://schemas.microsoft.com/office/drawing/2014/main" id="{B529866B-F233-49FC-87C3-F86F6A92EC8C}"/>
            </a:ext>
          </a:extLst>
        </xdr:cNvPr>
        <xdr:cNvSpPr txBox="1"/>
      </xdr:nvSpPr>
      <xdr:spPr>
        <a:xfrm>
          <a:off x="10186112" y="539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119748</xdr:rowOff>
    </xdr:from>
    <xdr:ext cx="469744" cy="259045"/>
    <xdr:sp macro="" textlink="">
      <xdr:nvSpPr>
        <xdr:cNvPr id="161" name="n_1mainValue債務償還比率">
          <a:extLst>
            <a:ext uri="{FF2B5EF4-FFF2-40B4-BE49-F238E27FC236}">
              <a16:creationId xmlns:a16="http://schemas.microsoft.com/office/drawing/2014/main" id="{9EED1B65-65D1-4582-817E-C7749056ACA4}"/>
            </a:ext>
          </a:extLst>
        </xdr:cNvPr>
        <xdr:cNvSpPr txBox="1"/>
      </xdr:nvSpPr>
      <xdr:spPr>
        <a:xfrm>
          <a:off x="12185092" y="558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122112</xdr:rowOff>
    </xdr:from>
    <xdr:ext cx="469744" cy="259045"/>
    <xdr:sp macro="" textlink="">
      <xdr:nvSpPr>
        <xdr:cNvPr id="162" name="n_2mainValue債務償還比率">
          <a:extLst>
            <a:ext uri="{FF2B5EF4-FFF2-40B4-BE49-F238E27FC236}">
              <a16:creationId xmlns:a16="http://schemas.microsoft.com/office/drawing/2014/main" id="{EA6CF415-BE08-4682-A2D1-E6CE807B9DD7}"/>
            </a:ext>
          </a:extLst>
        </xdr:cNvPr>
        <xdr:cNvSpPr txBox="1"/>
      </xdr:nvSpPr>
      <xdr:spPr>
        <a:xfrm>
          <a:off x="11527232" y="558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107139</xdr:rowOff>
    </xdr:from>
    <xdr:ext cx="469744" cy="259045"/>
    <xdr:sp macro="" textlink="">
      <xdr:nvSpPr>
        <xdr:cNvPr id="163" name="n_3mainValue債務償還比率">
          <a:extLst>
            <a:ext uri="{FF2B5EF4-FFF2-40B4-BE49-F238E27FC236}">
              <a16:creationId xmlns:a16="http://schemas.microsoft.com/office/drawing/2014/main" id="{F85DA79F-8538-42DB-B082-A42F264AACCB}"/>
            </a:ext>
          </a:extLst>
        </xdr:cNvPr>
        <xdr:cNvSpPr txBox="1"/>
      </xdr:nvSpPr>
      <xdr:spPr>
        <a:xfrm>
          <a:off x="10856672" y="573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37264</xdr:rowOff>
    </xdr:from>
    <xdr:ext cx="469744" cy="259045"/>
    <xdr:sp macro="" textlink="">
      <xdr:nvSpPr>
        <xdr:cNvPr id="164" name="n_4mainValue債務償還比率">
          <a:extLst>
            <a:ext uri="{FF2B5EF4-FFF2-40B4-BE49-F238E27FC236}">
              <a16:creationId xmlns:a16="http://schemas.microsoft.com/office/drawing/2014/main" id="{DBD00259-5EB4-4C97-A738-ECA209E2F7F0}"/>
            </a:ext>
          </a:extLst>
        </xdr:cNvPr>
        <xdr:cNvSpPr txBox="1"/>
      </xdr:nvSpPr>
      <xdr:spPr>
        <a:xfrm>
          <a:off x="10186112" y="583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1237B755-D025-4D00-A241-DBB40911ACF8}"/>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AF318FE9-2EFA-4E86-A6D3-5FD9A11BC466}"/>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2CA0515D-161B-4967-8E9E-4AF0F0C67A29}"/>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CE8F9C0-1521-4129-9877-62DEE37A9754}"/>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360C3AC4-8AD3-46B6-8114-5BEE77101DA6}"/>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92E21CC1-8D84-4FAE-942E-BCAA744D8F3C}"/>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8F5235B-2E63-4794-8134-3B51B7BF261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515E9F3-93C6-48B7-9BE0-D26C1F51FC4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9512CB3-C2BE-48A3-8289-B01295BB601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A973201-9804-4212-9439-F0CD2A68057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77AAAB3-F76A-48BC-8B95-E543C2FA0E0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5CA2572-9859-44E7-8F69-8D37913EBF9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A488AF2-7516-4156-801C-0B4ABFFA397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32393B8-BC29-40BC-8BAD-748164FC6A5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FA9AD93-F695-4284-AB58-897C9F3B8F4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5B6D8DA-F77E-486E-BDE3-195D991F0B3D}"/>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8,411
8,284
362.86
8,915,711
8,639,198
244,136
4,956,072
6,761,908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137D46C-0403-4D70-8D58-C9134E000B4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7B30F69-0CEB-40D3-9E9C-853D56B63FA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E1D0613-CFCD-4752-BAA8-FD1A3B14604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886CFA4-702D-4FF9-A1DD-834005F277F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AFD88C9-A3EE-456C-8D93-983C77C5B53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326A831-710B-4A4C-B333-AB340B33495E}"/>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273B464-7E02-4B8B-8277-876B62E4321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CB4E493-4D42-4A5B-A58C-96454976D31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472C674-E3D5-4C78-B4F5-74C5F14ECA5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793481C-D445-4AD1-929B-136B94C3A10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1857880-ADB5-444A-96F2-03FA5778A7B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BC57D24-0598-44E8-8705-9890684C790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392612F-03DB-4A98-8C36-C24128779AF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8C3D2C1-1256-421C-9878-7D8E04D2912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B8AC47C-D6E7-4DE8-80D3-7409AAD6482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7B3B818-A943-446F-B051-F7717556343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59E98A1-0456-4039-8F71-2053126DFC8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04ADD0C-5CB2-45CD-9AEB-67172265196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78362B1-8C95-42D2-8D24-67F714BDB0D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32E822E-60BB-4B5E-AB9F-075DBD50D4B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1686995-7D91-4E90-98A0-904A75E5A15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4E7E885-48BA-4577-859A-3DC55A41F25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5AD348D-EAC2-4074-B3CA-73670B4B8A6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91EB730-8607-4C50-B91C-F26A28E5C3A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1053C07-AB2A-4513-8692-596C49991CA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EE71614-120D-4DAE-8B2A-E8367C8E679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DA9A928-FDF0-4CE8-BE5D-0A7D5546322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55CC27F-2C05-409F-B314-F2C4CCBC618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9079368-4D0E-4C40-8659-AD319789BF3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D9B490D-61B7-4129-826C-F7CB652ACDD1}"/>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83D28AF-587E-4C29-8F96-AEE82029AF2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7ACE891-89B3-41C7-B4DD-332E1DD02C2B}"/>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F639224-4599-41F5-A5E9-69AC8B5F7C54}"/>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B0BDFD1-CDAA-4418-AC00-BA37F536CB6E}"/>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F637415-7F4D-486B-B26B-62D4BBADFB58}"/>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58A513D-0509-43ED-BDC4-6096E508726F}"/>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034B566-6B22-4D49-A18C-4FE78DCE1327}"/>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D2CC7B3-01B3-4140-9D69-88C23D95DCBA}"/>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1F7209C-CC14-4BC2-8AD6-F1AE43FC0FD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1A7620A-7086-45CD-B772-6CEABA3BCF44}"/>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79C8D4E-36E7-4273-84E8-6C1732357A14}"/>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67A0939-4068-472D-8893-36AB3B79B5FC}"/>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4B65C44-BBC0-4569-A247-A0EE05A2394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7B10B3C-5F21-40E7-8C95-E57306D55A65}"/>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5B4EF29-1E36-4D6D-A23B-1310E0B4996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CE9061FD-CB3A-4E42-A14F-801F5E36BF75}"/>
            </a:ext>
          </a:extLst>
        </xdr:cNvPr>
        <xdr:cNvCxnSpPr/>
      </xdr:nvCxnSpPr>
      <xdr:spPr>
        <a:xfrm flipV="1">
          <a:off x="4086225" y="5699760"/>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DA669682-FD54-4D17-AF09-CC6992023982}"/>
            </a:ext>
          </a:extLst>
        </xdr:cNvPr>
        <xdr:cNvSpPr txBox="1"/>
      </xdr:nvSpPr>
      <xdr:spPr>
        <a:xfrm>
          <a:off x="4124960" y="692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6BD699CF-E8CF-4201-B27F-38B469FEB643}"/>
            </a:ext>
          </a:extLst>
        </xdr:cNvPr>
        <xdr:cNvCxnSpPr/>
      </xdr:nvCxnSpPr>
      <xdr:spPr>
        <a:xfrm>
          <a:off x="4020820" y="6924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DBC952F1-8784-4FD6-BF0C-4C794ED68E08}"/>
            </a:ext>
          </a:extLst>
        </xdr:cNvPr>
        <xdr:cNvSpPr txBox="1"/>
      </xdr:nvSpPr>
      <xdr:spPr>
        <a:xfrm>
          <a:off x="4124960" y="548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4E7813C9-223C-4DE0-ACAF-88C3F3184F30}"/>
            </a:ext>
          </a:extLst>
        </xdr:cNvPr>
        <xdr:cNvCxnSpPr/>
      </xdr:nvCxnSpPr>
      <xdr:spPr>
        <a:xfrm>
          <a:off x="4020820" y="569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179E70BE-4193-4902-B862-530F2C2E2C64}"/>
            </a:ext>
          </a:extLst>
        </xdr:cNvPr>
        <xdr:cNvSpPr txBox="1"/>
      </xdr:nvSpPr>
      <xdr:spPr>
        <a:xfrm>
          <a:off x="412496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CFE193FD-8B3D-4040-8CA1-1C05D2CAB532}"/>
            </a:ext>
          </a:extLst>
        </xdr:cNvPr>
        <xdr:cNvSpPr/>
      </xdr:nvSpPr>
      <xdr:spPr>
        <a:xfrm>
          <a:off x="403606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E2D0CAB8-04E2-45E9-BB99-CC1F76C49486}"/>
            </a:ext>
          </a:extLst>
        </xdr:cNvPr>
        <xdr:cNvSpPr/>
      </xdr:nvSpPr>
      <xdr:spPr>
        <a:xfrm>
          <a:off x="3312160" y="6384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D1EB287C-91E5-47A8-9605-DC78BF93A696}"/>
            </a:ext>
          </a:extLst>
        </xdr:cNvPr>
        <xdr:cNvSpPr/>
      </xdr:nvSpPr>
      <xdr:spPr>
        <a:xfrm>
          <a:off x="2514600" y="636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C0167F45-DC32-482E-9CD7-B48BCD957E79}"/>
            </a:ext>
          </a:extLst>
        </xdr:cNvPr>
        <xdr:cNvSpPr/>
      </xdr:nvSpPr>
      <xdr:spPr>
        <a:xfrm>
          <a:off x="17399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5EDACCD0-8E7F-48EE-876F-8B3DBB3976AB}"/>
            </a:ext>
          </a:extLst>
        </xdr:cNvPr>
        <xdr:cNvSpPr/>
      </xdr:nvSpPr>
      <xdr:spPr>
        <a:xfrm>
          <a:off x="96520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15850AD-350A-4103-BE16-52E79144259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21E3B4D-2832-4757-857C-BCF54C81EE5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CF4A12A-970F-4A86-AA6A-AFD761A1636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DAF0E71-DA4C-4E39-80D1-898426AD845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4A3CE11-D454-443E-BA90-253361A277F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139700</xdr:rowOff>
    </xdr:from>
    <xdr:to>
      <xdr:col>24</xdr:col>
      <xdr:colOff>114300</xdr:colOff>
      <xdr:row>39</xdr:row>
      <xdr:rowOff>69850</xdr:rowOff>
    </xdr:to>
    <xdr:sp macro="" textlink="">
      <xdr:nvSpPr>
        <xdr:cNvPr id="73" name="楕円 72">
          <a:extLst>
            <a:ext uri="{FF2B5EF4-FFF2-40B4-BE49-F238E27FC236}">
              <a16:creationId xmlns:a16="http://schemas.microsoft.com/office/drawing/2014/main" id="{C2103FB1-A7DC-4486-8596-F6381B91852E}"/>
            </a:ext>
          </a:extLst>
        </xdr:cNvPr>
        <xdr:cNvSpPr/>
      </xdr:nvSpPr>
      <xdr:spPr>
        <a:xfrm>
          <a:off x="403606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118127</xdr:rowOff>
    </xdr:from>
    <xdr:ext cx="405111" cy="259045"/>
    <xdr:sp macro="" textlink="">
      <xdr:nvSpPr>
        <xdr:cNvPr id="74" name="【道路】&#10;有形固定資産減価償却率該当値テキスト">
          <a:extLst>
            <a:ext uri="{FF2B5EF4-FFF2-40B4-BE49-F238E27FC236}">
              <a16:creationId xmlns:a16="http://schemas.microsoft.com/office/drawing/2014/main" id="{F03C5DEB-3F37-4DEB-A552-E551A007BFBA}"/>
            </a:ext>
          </a:extLst>
        </xdr:cNvPr>
        <xdr:cNvSpPr txBox="1"/>
      </xdr:nvSpPr>
      <xdr:spPr>
        <a:xfrm>
          <a:off x="4124960"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107315</xdr:rowOff>
    </xdr:from>
    <xdr:to>
      <xdr:col>20</xdr:col>
      <xdr:colOff>38100</xdr:colOff>
      <xdr:row>39</xdr:row>
      <xdr:rowOff>37465</xdr:rowOff>
    </xdr:to>
    <xdr:sp macro="" textlink="">
      <xdr:nvSpPr>
        <xdr:cNvPr id="75" name="楕円 74">
          <a:extLst>
            <a:ext uri="{FF2B5EF4-FFF2-40B4-BE49-F238E27FC236}">
              <a16:creationId xmlns:a16="http://schemas.microsoft.com/office/drawing/2014/main" id="{E9CB282E-9C40-49E6-AD14-F1CB791E9A12}"/>
            </a:ext>
          </a:extLst>
        </xdr:cNvPr>
        <xdr:cNvSpPr/>
      </xdr:nvSpPr>
      <xdr:spPr>
        <a:xfrm>
          <a:off x="3312160" y="64776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158115</xdr:rowOff>
    </xdr:from>
    <xdr:to>
      <xdr:col>24</xdr:col>
      <xdr:colOff>63500</xdr:colOff>
      <xdr:row>39</xdr:row>
      <xdr:rowOff>19050</xdr:rowOff>
    </xdr:to>
    <xdr:cxnSp macro="">
      <xdr:nvCxnSpPr>
        <xdr:cNvPr id="76" name="直線コネクタ 75">
          <a:extLst>
            <a:ext uri="{FF2B5EF4-FFF2-40B4-BE49-F238E27FC236}">
              <a16:creationId xmlns:a16="http://schemas.microsoft.com/office/drawing/2014/main" id="{1AF46E18-7C1B-480B-89C4-CE46A480FC87}"/>
            </a:ext>
          </a:extLst>
        </xdr:cNvPr>
        <xdr:cNvCxnSpPr/>
      </xdr:nvCxnSpPr>
      <xdr:spPr>
        <a:xfrm>
          <a:off x="3355340" y="652843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73025</xdr:rowOff>
    </xdr:from>
    <xdr:to>
      <xdr:col>15</xdr:col>
      <xdr:colOff>101600</xdr:colOff>
      <xdr:row>39</xdr:row>
      <xdr:rowOff>3175</xdr:rowOff>
    </xdr:to>
    <xdr:sp macro="" textlink="">
      <xdr:nvSpPr>
        <xdr:cNvPr id="77" name="楕円 76">
          <a:extLst>
            <a:ext uri="{FF2B5EF4-FFF2-40B4-BE49-F238E27FC236}">
              <a16:creationId xmlns:a16="http://schemas.microsoft.com/office/drawing/2014/main" id="{B46920F4-840E-4573-8FF2-C2D48E20C3C5}"/>
            </a:ext>
          </a:extLst>
        </xdr:cNvPr>
        <xdr:cNvSpPr/>
      </xdr:nvSpPr>
      <xdr:spPr>
        <a:xfrm>
          <a:off x="2514600" y="6443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123825</xdr:rowOff>
    </xdr:from>
    <xdr:to>
      <xdr:col>19</xdr:col>
      <xdr:colOff>177800</xdr:colOff>
      <xdr:row>38</xdr:row>
      <xdr:rowOff>158115</xdr:rowOff>
    </xdr:to>
    <xdr:cxnSp macro="">
      <xdr:nvCxnSpPr>
        <xdr:cNvPr id="78" name="直線コネクタ 77">
          <a:extLst>
            <a:ext uri="{FF2B5EF4-FFF2-40B4-BE49-F238E27FC236}">
              <a16:creationId xmlns:a16="http://schemas.microsoft.com/office/drawing/2014/main" id="{56BB1B12-115C-419C-9F19-DEDA39DF099C}"/>
            </a:ext>
          </a:extLst>
        </xdr:cNvPr>
        <xdr:cNvCxnSpPr/>
      </xdr:nvCxnSpPr>
      <xdr:spPr>
        <a:xfrm>
          <a:off x="2565400" y="649414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40640</xdr:rowOff>
    </xdr:from>
    <xdr:to>
      <xdr:col>10</xdr:col>
      <xdr:colOff>165100</xdr:colOff>
      <xdr:row>38</xdr:row>
      <xdr:rowOff>142240</xdr:rowOff>
    </xdr:to>
    <xdr:sp macro="" textlink="">
      <xdr:nvSpPr>
        <xdr:cNvPr id="79" name="楕円 78">
          <a:extLst>
            <a:ext uri="{FF2B5EF4-FFF2-40B4-BE49-F238E27FC236}">
              <a16:creationId xmlns:a16="http://schemas.microsoft.com/office/drawing/2014/main" id="{22C3BE92-9377-40FF-9297-2482EEA363D0}"/>
            </a:ext>
          </a:extLst>
        </xdr:cNvPr>
        <xdr:cNvSpPr/>
      </xdr:nvSpPr>
      <xdr:spPr>
        <a:xfrm>
          <a:off x="17399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91440</xdr:rowOff>
    </xdr:from>
    <xdr:to>
      <xdr:col>15</xdr:col>
      <xdr:colOff>50800</xdr:colOff>
      <xdr:row>38</xdr:row>
      <xdr:rowOff>123825</xdr:rowOff>
    </xdr:to>
    <xdr:cxnSp macro="">
      <xdr:nvCxnSpPr>
        <xdr:cNvPr id="80" name="直線コネクタ 79">
          <a:extLst>
            <a:ext uri="{FF2B5EF4-FFF2-40B4-BE49-F238E27FC236}">
              <a16:creationId xmlns:a16="http://schemas.microsoft.com/office/drawing/2014/main" id="{AFED35DE-034E-461E-9C9A-936C3245D803}"/>
            </a:ext>
          </a:extLst>
        </xdr:cNvPr>
        <xdr:cNvCxnSpPr/>
      </xdr:nvCxnSpPr>
      <xdr:spPr>
        <a:xfrm>
          <a:off x="1790700" y="646176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8255</xdr:rowOff>
    </xdr:from>
    <xdr:to>
      <xdr:col>6</xdr:col>
      <xdr:colOff>38100</xdr:colOff>
      <xdr:row>38</xdr:row>
      <xdr:rowOff>109855</xdr:rowOff>
    </xdr:to>
    <xdr:sp macro="" textlink="">
      <xdr:nvSpPr>
        <xdr:cNvPr id="81" name="楕円 80">
          <a:extLst>
            <a:ext uri="{FF2B5EF4-FFF2-40B4-BE49-F238E27FC236}">
              <a16:creationId xmlns:a16="http://schemas.microsoft.com/office/drawing/2014/main" id="{7E58D4B5-5082-462D-BED3-2031FFDC86BF}"/>
            </a:ext>
          </a:extLst>
        </xdr:cNvPr>
        <xdr:cNvSpPr/>
      </xdr:nvSpPr>
      <xdr:spPr>
        <a:xfrm>
          <a:off x="965200" y="63785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59055</xdr:rowOff>
    </xdr:from>
    <xdr:to>
      <xdr:col>10</xdr:col>
      <xdr:colOff>114300</xdr:colOff>
      <xdr:row>38</xdr:row>
      <xdr:rowOff>91440</xdr:rowOff>
    </xdr:to>
    <xdr:cxnSp macro="">
      <xdr:nvCxnSpPr>
        <xdr:cNvPr id="82" name="直線コネクタ 81">
          <a:extLst>
            <a:ext uri="{FF2B5EF4-FFF2-40B4-BE49-F238E27FC236}">
              <a16:creationId xmlns:a16="http://schemas.microsoft.com/office/drawing/2014/main" id="{94801150-DE58-4F7E-BAE7-1B956D9DB04F}"/>
            </a:ext>
          </a:extLst>
        </xdr:cNvPr>
        <xdr:cNvCxnSpPr/>
      </xdr:nvCxnSpPr>
      <xdr:spPr>
        <a:xfrm>
          <a:off x="1008380" y="642937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81641900-8ECF-4EE2-AE26-30913396CC1C}"/>
            </a:ext>
          </a:extLst>
        </xdr:cNvPr>
        <xdr:cNvSpPr txBox="1"/>
      </xdr:nvSpPr>
      <xdr:spPr>
        <a:xfrm>
          <a:off x="317056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3B67E78A-A70E-45FA-A5B2-652D2A62554B}"/>
            </a:ext>
          </a:extLst>
        </xdr:cNvPr>
        <xdr:cNvSpPr txBox="1"/>
      </xdr:nvSpPr>
      <xdr:spPr>
        <a:xfrm>
          <a:off x="238570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5" name="n_3aveValue【道路】&#10;有形固定資産減価償却率">
          <a:extLst>
            <a:ext uri="{FF2B5EF4-FFF2-40B4-BE49-F238E27FC236}">
              <a16:creationId xmlns:a16="http://schemas.microsoft.com/office/drawing/2014/main" id="{CB1550AE-0089-4343-951E-07C4253D468E}"/>
            </a:ext>
          </a:extLst>
        </xdr:cNvPr>
        <xdr:cNvSpPr txBox="1"/>
      </xdr:nvSpPr>
      <xdr:spPr>
        <a:xfrm>
          <a:off x="161100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8C95BD35-BC98-4A4E-B025-E7845FDEE0E6}"/>
            </a:ext>
          </a:extLst>
        </xdr:cNvPr>
        <xdr:cNvSpPr txBox="1"/>
      </xdr:nvSpPr>
      <xdr:spPr>
        <a:xfrm>
          <a:off x="83630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28592</xdr:rowOff>
    </xdr:from>
    <xdr:ext cx="405111" cy="259045"/>
    <xdr:sp macro="" textlink="">
      <xdr:nvSpPr>
        <xdr:cNvPr id="87" name="n_1mainValue【道路】&#10;有形固定資産減価償却率">
          <a:extLst>
            <a:ext uri="{FF2B5EF4-FFF2-40B4-BE49-F238E27FC236}">
              <a16:creationId xmlns:a16="http://schemas.microsoft.com/office/drawing/2014/main" id="{8761ECBE-69A0-4A70-B3F9-DB742EC89CCB}"/>
            </a:ext>
          </a:extLst>
        </xdr:cNvPr>
        <xdr:cNvSpPr txBox="1"/>
      </xdr:nvSpPr>
      <xdr:spPr>
        <a:xfrm>
          <a:off x="317056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165752</xdr:rowOff>
    </xdr:from>
    <xdr:ext cx="405111" cy="259045"/>
    <xdr:sp macro="" textlink="">
      <xdr:nvSpPr>
        <xdr:cNvPr id="88" name="n_2mainValue【道路】&#10;有形固定資産減価償却率">
          <a:extLst>
            <a:ext uri="{FF2B5EF4-FFF2-40B4-BE49-F238E27FC236}">
              <a16:creationId xmlns:a16="http://schemas.microsoft.com/office/drawing/2014/main" id="{ECDD930F-A71D-44B6-BEAE-691D24926386}"/>
            </a:ext>
          </a:extLst>
        </xdr:cNvPr>
        <xdr:cNvSpPr txBox="1"/>
      </xdr:nvSpPr>
      <xdr:spPr>
        <a:xfrm>
          <a:off x="238570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133367</xdr:rowOff>
    </xdr:from>
    <xdr:ext cx="405111" cy="259045"/>
    <xdr:sp macro="" textlink="">
      <xdr:nvSpPr>
        <xdr:cNvPr id="89" name="n_3mainValue【道路】&#10;有形固定資産減価償却率">
          <a:extLst>
            <a:ext uri="{FF2B5EF4-FFF2-40B4-BE49-F238E27FC236}">
              <a16:creationId xmlns:a16="http://schemas.microsoft.com/office/drawing/2014/main" id="{3DC0AC0D-0A09-40E3-A00A-651F6D301763}"/>
            </a:ext>
          </a:extLst>
        </xdr:cNvPr>
        <xdr:cNvSpPr txBox="1"/>
      </xdr:nvSpPr>
      <xdr:spPr>
        <a:xfrm>
          <a:off x="161100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100982</xdr:rowOff>
    </xdr:from>
    <xdr:ext cx="405111" cy="259045"/>
    <xdr:sp macro="" textlink="">
      <xdr:nvSpPr>
        <xdr:cNvPr id="90" name="n_4mainValue【道路】&#10;有形固定資産減価償却率">
          <a:extLst>
            <a:ext uri="{FF2B5EF4-FFF2-40B4-BE49-F238E27FC236}">
              <a16:creationId xmlns:a16="http://schemas.microsoft.com/office/drawing/2014/main" id="{9F5B1782-E4A6-48DD-9CF9-5DD882C93EAC}"/>
            </a:ext>
          </a:extLst>
        </xdr:cNvPr>
        <xdr:cNvSpPr txBox="1"/>
      </xdr:nvSpPr>
      <xdr:spPr>
        <a:xfrm>
          <a:off x="83630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1CA96FC-2EEC-48E1-AFF7-DE4277493B7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653D9B6-7E62-4418-88EB-C0AD3DB9ADB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5C39BC1-A2AD-47A2-B692-17E967C1604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9965748-A1F5-49AC-9512-F1DC106FE6F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B65D571-9260-4B39-9153-8FF2E567870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928E27D-DA2B-4A8A-A731-4CE5ABEE432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8A3926E-928D-4D13-BE2F-E0F6DE0FD29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864BFAB-9B84-4965-BF88-6835BAB3E6CE}"/>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1AF46C2-E2F1-4CDC-BA77-1F2C78BB531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A0A88DA-797D-4A20-AE42-B7BD70CC508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FDE1A26-DF21-477C-8542-1B84256E3BFE}"/>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7EBBE6A-0EB0-45C0-A515-65C4EA2FF385}"/>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B0EF465-71F4-4501-B1E3-59DDC7C30A5F}"/>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8F28F80-CA6C-48EF-8CB0-9FB0B45310B5}"/>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6D2BFF92-CD77-465D-9A85-B628B83006A3}"/>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38C048D7-0F07-4D19-A987-396EC96EFD1B}"/>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8E618CE-2263-428D-95E8-D1A8933F91BB}"/>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D8E2145D-A4F3-482A-A8AC-264BCEA66632}"/>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8E9CC81-D30C-47E6-8A76-327034CBB132}"/>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CDDCE653-4A3B-4C36-919C-0BB716B6A8BF}"/>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3172451-C405-4A7C-BBFD-FDE443BBB4F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E91E64C3-10FE-4452-80BB-BFF0B5C293C7}"/>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BE824E2-2571-4562-A402-22D61191EBB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8953E877-4BA1-4C1B-8F23-3BABDF19B810}"/>
            </a:ext>
          </a:extLst>
        </xdr:cNvPr>
        <xdr:cNvCxnSpPr/>
      </xdr:nvCxnSpPr>
      <xdr:spPr>
        <a:xfrm flipV="1">
          <a:off x="9219565" y="5481891"/>
          <a:ext cx="0" cy="155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7F911AD1-1128-45E6-85B1-CF9714F91FED}"/>
            </a:ext>
          </a:extLst>
        </xdr:cNvPr>
        <xdr:cNvSpPr txBox="1"/>
      </xdr:nvSpPr>
      <xdr:spPr>
        <a:xfrm>
          <a:off x="9258300" y="703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DFAD5620-0DD2-48CF-B261-4C7DFFB5F049}"/>
            </a:ext>
          </a:extLst>
        </xdr:cNvPr>
        <xdr:cNvCxnSpPr/>
      </xdr:nvCxnSpPr>
      <xdr:spPr>
        <a:xfrm>
          <a:off x="9154160" y="7032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8ABFA42E-39B3-44F5-A2B4-6B12B0457C94}"/>
            </a:ext>
          </a:extLst>
        </xdr:cNvPr>
        <xdr:cNvSpPr txBox="1"/>
      </xdr:nvSpPr>
      <xdr:spPr>
        <a:xfrm>
          <a:off x="9258300" y="526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2A7B52AB-D533-41AF-A9F1-A580151E26AE}"/>
            </a:ext>
          </a:extLst>
        </xdr:cNvPr>
        <xdr:cNvCxnSpPr/>
      </xdr:nvCxnSpPr>
      <xdr:spPr>
        <a:xfrm>
          <a:off x="9154160" y="54818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D425DA4E-6019-45CD-AD37-E01F66BA4488}"/>
            </a:ext>
          </a:extLst>
        </xdr:cNvPr>
        <xdr:cNvSpPr txBox="1"/>
      </xdr:nvSpPr>
      <xdr:spPr>
        <a:xfrm>
          <a:off x="9258300" y="6469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C9016B44-1BFF-4243-BDE8-316D2DAD4923}"/>
            </a:ext>
          </a:extLst>
        </xdr:cNvPr>
        <xdr:cNvSpPr/>
      </xdr:nvSpPr>
      <xdr:spPr>
        <a:xfrm>
          <a:off x="9192260" y="66142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34A16D27-E187-4799-8423-93E4E49921A6}"/>
            </a:ext>
          </a:extLst>
        </xdr:cNvPr>
        <xdr:cNvSpPr/>
      </xdr:nvSpPr>
      <xdr:spPr>
        <a:xfrm>
          <a:off x="8445500" y="6622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741C4651-A556-420F-8EB0-6B89A235F372}"/>
            </a:ext>
          </a:extLst>
        </xdr:cNvPr>
        <xdr:cNvSpPr/>
      </xdr:nvSpPr>
      <xdr:spPr>
        <a:xfrm>
          <a:off x="7670800" y="66309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24FD397D-8911-4496-B30D-64613CDFC679}"/>
            </a:ext>
          </a:extLst>
        </xdr:cNvPr>
        <xdr:cNvSpPr/>
      </xdr:nvSpPr>
      <xdr:spPr>
        <a:xfrm>
          <a:off x="6873240" y="66455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D5CEE2CD-717B-4217-8797-F5C2F44E456E}"/>
            </a:ext>
          </a:extLst>
        </xdr:cNvPr>
        <xdr:cNvSpPr/>
      </xdr:nvSpPr>
      <xdr:spPr>
        <a:xfrm>
          <a:off x="6098540" y="6639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81DDEDD-46A3-474B-904B-2AE7FF1A17A4}"/>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EB4E788-5383-492B-A90D-2BCF753C9D8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872549E-8FE4-483F-8813-9B12D710F9E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A6371B0-945C-4F07-BA7D-75FDB7A7AC6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77CC1C1-8676-4EBA-ABAA-D84EB77D90F1}"/>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121691</xdr:rowOff>
    </xdr:from>
    <xdr:to>
      <xdr:col>55</xdr:col>
      <xdr:colOff>50800</xdr:colOff>
      <xdr:row>40</xdr:row>
      <xdr:rowOff>51841</xdr:rowOff>
    </xdr:to>
    <xdr:sp macro="" textlink="">
      <xdr:nvSpPr>
        <xdr:cNvPr id="130" name="楕円 129">
          <a:extLst>
            <a:ext uri="{FF2B5EF4-FFF2-40B4-BE49-F238E27FC236}">
              <a16:creationId xmlns:a16="http://schemas.microsoft.com/office/drawing/2014/main" id="{688BA63A-3F28-4A3D-B8BA-47CDF0194190}"/>
            </a:ext>
          </a:extLst>
        </xdr:cNvPr>
        <xdr:cNvSpPr/>
      </xdr:nvSpPr>
      <xdr:spPr>
        <a:xfrm>
          <a:off x="9192260" y="66596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100118</xdr:rowOff>
    </xdr:from>
    <xdr:ext cx="534377" cy="259045"/>
    <xdr:sp macro="" textlink="">
      <xdr:nvSpPr>
        <xdr:cNvPr id="131" name="【道路】&#10;一人当たり延長該当値テキスト">
          <a:extLst>
            <a:ext uri="{FF2B5EF4-FFF2-40B4-BE49-F238E27FC236}">
              <a16:creationId xmlns:a16="http://schemas.microsoft.com/office/drawing/2014/main" id="{7AAE6424-7BD3-4524-A93A-03403AFC4F3F}"/>
            </a:ext>
          </a:extLst>
        </xdr:cNvPr>
        <xdr:cNvSpPr txBox="1"/>
      </xdr:nvSpPr>
      <xdr:spPr>
        <a:xfrm>
          <a:off x="9258300" y="663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133617</xdr:rowOff>
    </xdr:from>
    <xdr:to>
      <xdr:col>50</xdr:col>
      <xdr:colOff>165100</xdr:colOff>
      <xdr:row>40</xdr:row>
      <xdr:rowOff>63767</xdr:rowOff>
    </xdr:to>
    <xdr:sp macro="" textlink="">
      <xdr:nvSpPr>
        <xdr:cNvPr id="132" name="楕円 131">
          <a:extLst>
            <a:ext uri="{FF2B5EF4-FFF2-40B4-BE49-F238E27FC236}">
              <a16:creationId xmlns:a16="http://schemas.microsoft.com/office/drawing/2014/main" id="{0C4295E5-0248-4A9C-8DBD-A16379D6491A}"/>
            </a:ext>
          </a:extLst>
        </xdr:cNvPr>
        <xdr:cNvSpPr/>
      </xdr:nvSpPr>
      <xdr:spPr>
        <a:xfrm>
          <a:off x="8445500" y="66715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1041</xdr:rowOff>
    </xdr:from>
    <xdr:to>
      <xdr:col>55</xdr:col>
      <xdr:colOff>0</xdr:colOff>
      <xdr:row>40</xdr:row>
      <xdr:rowOff>12967</xdr:rowOff>
    </xdr:to>
    <xdr:cxnSp macro="">
      <xdr:nvCxnSpPr>
        <xdr:cNvPr id="133" name="直線コネクタ 132">
          <a:extLst>
            <a:ext uri="{FF2B5EF4-FFF2-40B4-BE49-F238E27FC236}">
              <a16:creationId xmlns:a16="http://schemas.microsoft.com/office/drawing/2014/main" id="{B871BAD6-F967-4CE6-94F1-9A690B4357D4}"/>
            </a:ext>
          </a:extLst>
        </xdr:cNvPr>
        <xdr:cNvCxnSpPr/>
      </xdr:nvCxnSpPr>
      <xdr:spPr>
        <a:xfrm flipV="1">
          <a:off x="8496300" y="6706641"/>
          <a:ext cx="723900" cy="1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141021</xdr:rowOff>
    </xdr:from>
    <xdr:to>
      <xdr:col>46</xdr:col>
      <xdr:colOff>38100</xdr:colOff>
      <xdr:row>40</xdr:row>
      <xdr:rowOff>71171</xdr:rowOff>
    </xdr:to>
    <xdr:sp macro="" textlink="">
      <xdr:nvSpPr>
        <xdr:cNvPr id="134" name="楕円 133">
          <a:extLst>
            <a:ext uri="{FF2B5EF4-FFF2-40B4-BE49-F238E27FC236}">
              <a16:creationId xmlns:a16="http://schemas.microsoft.com/office/drawing/2014/main" id="{E321D0B5-C88C-4166-A1E7-6D01F990E205}"/>
            </a:ext>
          </a:extLst>
        </xdr:cNvPr>
        <xdr:cNvSpPr/>
      </xdr:nvSpPr>
      <xdr:spPr>
        <a:xfrm>
          <a:off x="7670800" y="66789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12967</xdr:rowOff>
    </xdr:from>
    <xdr:to>
      <xdr:col>50</xdr:col>
      <xdr:colOff>114300</xdr:colOff>
      <xdr:row>40</xdr:row>
      <xdr:rowOff>20371</xdr:rowOff>
    </xdr:to>
    <xdr:cxnSp macro="">
      <xdr:nvCxnSpPr>
        <xdr:cNvPr id="135" name="直線コネクタ 134">
          <a:extLst>
            <a:ext uri="{FF2B5EF4-FFF2-40B4-BE49-F238E27FC236}">
              <a16:creationId xmlns:a16="http://schemas.microsoft.com/office/drawing/2014/main" id="{807C1B4E-5B33-499A-845B-416961DDB8E3}"/>
            </a:ext>
          </a:extLst>
        </xdr:cNvPr>
        <xdr:cNvCxnSpPr/>
      </xdr:nvCxnSpPr>
      <xdr:spPr>
        <a:xfrm flipV="1">
          <a:off x="7713980" y="6718567"/>
          <a:ext cx="78232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150926</xdr:rowOff>
    </xdr:from>
    <xdr:to>
      <xdr:col>41</xdr:col>
      <xdr:colOff>101600</xdr:colOff>
      <xdr:row>40</xdr:row>
      <xdr:rowOff>81076</xdr:rowOff>
    </xdr:to>
    <xdr:sp macro="" textlink="">
      <xdr:nvSpPr>
        <xdr:cNvPr id="136" name="楕円 135">
          <a:extLst>
            <a:ext uri="{FF2B5EF4-FFF2-40B4-BE49-F238E27FC236}">
              <a16:creationId xmlns:a16="http://schemas.microsoft.com/office/drawing/2014/main" id="{89EEF82A-73EB-452B-AB32-987F8026200F}"/>
            </a:ext>
          </a:extLst>
        </xdr:cNvPr>
        <xdr:cNvSpPr/>
      </xdr:nvSpPr>
      <xdr:spPr>
        <a:xfrm>
          <a:off x="6873240" y="66888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20371</xdr:rowOff>
    </xdr:from>
    <xdr:to>
      <xdr:col>45</xdr:col>
      <xdr:colOff>177800</xdr:colOff>
      <xdr:row>40</xdr:row>
      <xdr:rowOff>30276</xdr:rowOff>
    </xdr:to>
    <xdr:cxnSp macro="">
      <xdr:nvCxnSpPr>
        <xdr:cNvPr id="137" name="直線コネクタ 136">
          <a:extLst>
            <a:ext uri="{FF2B5EF4-FFF2-40B4-BE49-F238E27FC236}">
              <a16:creationId xmlns:a16="http://schemas.microsoft.com/office/drawing/2014/main" id="{BFBB6CA5-1935-46EC-A699-910987CEE5E2}"/>
            </a:ext>
          </a:extLst>
        </xdr:cNvPr>
        <xdr:cNvCxnSpPr/>
      </xdr:nvCxnSpPr>
      <xdr:spPr>
        <a:xfrm flipV="1">
          <a:off x="6924040" y="6725971"/>
          <a:ext cx="78994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159296</xdr:rowOff>
    </xdr:from>
    <xdr:to>
      <xdr:col>36</xdr:col>
      <xdr:colOff>165100</xdr:colOff>
      <xdr:row>40</xdr:row>
      <xdr:rowOff>89446</xdr:rowOff>
    </xdr:to>
    <xdr:sp macro="" textlink="">
      <xdr:nvSpPr>
        <xdr:cNvPr id="138" name="楕円 137">
          <a:extLst>
            <a:ext uri="{FF2B5EF4-FFF2-40B4-BE49-F238E27FC236}">
              <a16:creationId xmlns:a16="http://schemas.microsoft.com/office/drawing/2014/main" id="{56125C23-681E-40CC-8BA5-81B5AA57A567}"/>
            </a:ext>
          </a:extLst>
        </xdr:cNvPr>
        <xdr:cNvSpPr/>
      </xdr:nvSpPr>
      <xdr:spPr>
        <a:xfrm>
          <a:off x="6098540" y="66972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30276</xdr:rowOff>
    </xdr:from>
    <xdr:to>
      <xdr:col>41</xdr:col>
      <xdr:colOff>50800</xdr:colOff>
      <xdr:row>40</xdr:row>
      <xdr:rowOff>38646</xdr:rowOff>
    </xdr:to>
    <xdr:cxnSp macro="">
      <xdr:nvCxnSpPr>
        <xdr:cNvPr id="139" name="直線コネクタ 138">
          <a:extLst>
            <a:ext uri="{FF2B5EF4-FFF2-40B4-BE49-F238E27FC236}">
              <a16:creationId xmlns:a16="http://schemas.microsoft.com/office/drawing/2014/main" id="{8BFC4653-5BC5-49E5-8288-21D2195F4453}"/>
            </a:ext>
          </a:extLst>
        </xdr:cNvPr>
        <xdr:cNvCxnSpPr/>
      </xdr:nvCxnSpPr>
      <xdr:spPr>
        <a:xfrm flipV="1">
          <a:off x="6149340" y="6735876"/>
          <a:ext cx="774700" cy="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0E7137B4-AB2E-4390-8875-346142809BB3}"/>
            </a:ext>
          </a:extLst>
        </xdr:cNvPr>
        <xdr:cNvSpPr txBox="1"/>
      </xdr:nvSpPr>
      <xdr:spPr>
        <a:xfrm>
          <a:off x="8239271" y="64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A005F0CC-0810-44C3-B0C7-54C761CFC2B2}"/>
            </a:ext>
          </a:extLst>
        </xdr:cNvPr>
        <xdr:cNvSpPr txBox="1"/>
      </xdr:nvSpPr>
      <xdr:spPr>
        <a:xfrm>
          <a:off x="7477271" y="640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2371D75A-1124-4C31-B8A8-A3E88F1ADAA2}"/>
            </a:ext>
          </a:extLst>
        </xdr:cNvPr>
        <xdr:cNvSpPr txBox="1"/>
      </xdr:nvSpPr>
      <xdr:spPr>
        <a:xfrm>
          <a:off x="6702571" y="642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a:extLst>
            <a:ext uri="{FF2B5EF4-FFF2-40B4-BE49-F238E27FC236}">
              <a16:creationId xmlns:a16="http://schemas.microsoft.com/office/drawing/2014/main" id="{003A96AC-3D97-4EA1-BC05-9A6B9C2804ED}"/>
            </a:ext>
          </a:extLst>
        </xdr:cNvPr>
        <xdr:cNvSpPr txBox="1"/>
      </xdr:nvSpPr>
      <xdr:spPr>
        <a:xfrm>
          <a:off x="5905011" y="641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54894</xdr:rowOff>
    </xdr:from>
    <xdr:ext cx="534377" cy="259045"/>
    <xdr:sp macro="" textlink="">
      <xdr:nvSpPr>
        <xdr:cNvPr id="144" name="n_1mainValue【道路】&#10;一人当たり延長">
          <a:extLst>
            <a:ext uri="{FF2B5EF4-FFF2-40B4-BE49-F238E27FC236}">
              <a16:creationId xmlns:a16="http://schemas.microsoft.com/office/drawing/2014/main" id="{5D71AC44-CBAE-4310-B85F-C844243C119B}"/>
            </a:ext>
          </a:extLst>
        </xdr:cNvPr>
        <xdr:cNvSpPr txBox="1"/>
      </xdr:nvSpPr>
      <xdr:spPr>
        <a:xfrm>
          <a:off x="8239271" y="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62298</xdr:rowOff>
    </xdr:from>
    <xdr:ext cx="534377" cy="259045"/>
    <xdr:sp macro="" textlink="">
      <xdr:nvSpPr>
        <xdr:cNvPr id="145" name="n_2mainValue【道路】&#10;一人当たり延長">
          <a:extLst>
            <a:ext uri="{FF2B5EF4-FFF2-40B4-BE49-F238E27FC236}">
              <a16:creationId xmlns:a16="http://schemas.microsoft.com/office/drawing/2014/main" id="{5B840F6E-255F-47F2-8792-993BCFE87D17}"/>
            </a:ext>
          </a:extLst>
        </xdr:cNvPr>
        <xdr:cNvSpPr txBox="1"/>
      </xdr:nvSpPr>
      <xdr:spPr>
        <a:xfrm>
          <a:off x="7477271" y="676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72203</xdr:rowOff>
    </xdr:from>
    <xdr:ext cx="534377" cy="259045"/>
    <xdr:sp macro="" textlink="">
      <xdr:nvSpPr>
        <xdr:cNvPr id="146" name="n_3mainValue【道路】&#10;一人当たり延長">
          <a:extLst>
            <a:ext uri="{FF2B5EF4-FFF2-40B4-BE49-F238E27FC236}">
              <a16:creationId xmlns:a16="http://schemas.microsoft.com/office/drawing/2014/main" id="{FB7EA324-B5D9-438D-A720-93CFB10165DB}"/>
            </a:ext>
          </a:extLst>
        </xdr:cNvPr>
        <xdr:cNvSpPr txBox="1"/>
      </xdr:nvSpPr>
      <xdr:spPr>
        <a:xfrm>
          <a:off x="6702571" y="677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80573</xdr:rowOff>
    </xdr:from>
    <xdr:ext cx="534377" cy="259045"/>
    <xdr:sp macro="" textlink="">
      <xdr:nvSpPr>
        <xdr:cNvPr id="147" name="n_4mainValue【道路】&#10;一人当たり延長">
          <a:extLst>
            <a:ext uri="{FF2B5EF4-FFF2-40B4-BE49-F238E27FC236}">
              <a16:creationId xmlns:a16="http://schemas.microsoft.com/office/drawing/2014/main" id="{F8BBEFE5-E79C-4725-8440-4DB46D0BC208}"/>
            </a:ext>
          </a:extLst>
        </xdr:cNvPr>
        <xdr:cNvSpPr txBox="1"/>
      </xdr:nvSpPr>
      <xdr:spPr>
        <a:xfrm>
          <a:off x="5905011" y="678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C6E329B-0312-47FA-A0A2-C14EB7FFB94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5BB41BA-8F91-4835-9CDD-3746E3098F0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0648B5C-A34F-417B-B62D-C74EA8394EA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51B28E2-9DF1-4D47-BBAD-958A00D6F5A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C1ECA72-027A-4632-A517-A3B1B5918DB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E7748F0-580E-4A41-BED2-8F66DCC6921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897F9AB-435B-4A62-8755-6F0F8D1D74E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E438A33-35CD-47B7-92E6-6E7904497803}"/>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1D7837B-3A56-4C59-9DE1-B8D947425A3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BE91FE5-5E15-48AF-9515-BA0CEEBFA0C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B8D6FCC-D1F9-4F8E-BC94-E2210D890FE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7072CDD-5417-4F2C-AA18-0363C07F8DEA}"/>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B389736A-A6ED-4C9D-9435-96403BBA6FE1}"/>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C5644800-3DAD-4D22-8FB2-02A8D8046FF9}"/>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9B9957C9-B0D2-423C-A07C-81A654BB33D2}"/>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54C3C1B-C71D-40E6-88EE-BFB3A77B1CC9}"/>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D05166D-04AF-4980-9213-2F5958837BD7}"/>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774DDF91-41BB-47FF-8009-FED9A23E9D22}"/>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24E82B6B-E146-48D1-A340-467EDA9AEC0A}"/>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DBF4674-4BAF-4C2E-BECB-4E3AC24DC067}"/>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42519694-7A33-4A6D-8B2B-29A11262D3DA}"/>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631FB660-CF40-44F9-9536-B67949ADCA44}"/>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33DE523-4321-44AC-B048-E7ABBEA580A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7D5D3A1-B760-4924-AE96-B6D8B1EFC27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2AD723A-8020-4659-B987-22B9F008F59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808D55DC-7A5D-410F-96AD-C39DDD8CE5DE}"/>
            </a:ext>
          </a:extLst>
        </xdr:cNvPr>
        <xdr:cNvCxnSpPr/>
      </xdr:nvCxnSpPr>
      <xdr:spPr>
        <a:xfrm flipV="1">
          <a:off x="4086225" y="9336133"/>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4E23BBCE-847A-4223-9398-640EC501C7F4}"/>
            </a:ext>
          </a:extLst>
        </xdr:cNvPr>
        <xdr:cNvSpPr txBox="1"/>
      </xdr:nvSpPr>
      <xdr:spPr>
        <a:xfrm>
          <a:off x="4124960" y="10715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8127A271-AA47-417D-9C2D-731A71462648}"/>
            </a:ext>
          </a:extLst>
        </xdr:cNvPr>
        <xdr:cNvCxnSpPr/>
      </xdr:nvCxnSpPr>
      <xdr:spPr>
        <a:xfrm>
          <a:off x="4020820" y="107115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D8F4241-7449-49FE-B264-B252EA90AB18}"/>
            </a:ext>
          </a:extLst>
        </xdr:cNvPr>
        <xdr:cNvSpPr txBox="1"/>
      </xdr:nvSpPr>
      <xdr:spPr>
        <a:xfrm>
          <a:off x="4124960" y="91151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5F24187D-ABD9-4DF3-A11B-51B2C76AD4F7}"/>
            </a:ext>
          </a:extLst>
        </xdr:cNvPr>
        <xdr:cNvCxnSpPr/>
      </xdr:nvCxnSpPr>
      <xdr:spPr>
        <a:xfrm>
          <a:off x="4020820" y="93361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7F69D66-0513-4E86-960B-CEC8704A1B12}"/>
            </a:ext>
          </a:extLst>
        </xdr:cNvPr>
        <xdr:cNvSpPr txBox="1"/>
      </xdr:nvSpPr>
      <xdr:spPr>
        <a:xfrm>
          <a:off x="412496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43B135F7-2E77-4053-980A-5FB830413AC9}"/>
            </a:ext>
          </a:extLst>
        </xdr:cNvPr>
        <xdr:cNvSpPr/>
      </xdr:nvSpPr>
      <xdr:spPr>
        <a:xfrm>
          <a:off x="403606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00F84BD5-3160-430F-B337-F3F3EED54BA2}"/>
            </a:ext>
          </a:extLst>
        </xdr:cNvPr>
        <xdr:cNvSpPr/>
      </xdr:nvSpPr>
      <xdr:spPr>
        <a:xfrm>
          <a:off x="3312160" y="10302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B5A9444B-E41A-42BC-9B8A-E897436D8701}"/>
            </a:ext>
          </a:extLst>
        </xdr:cNvPr>
        <xdr:cNvSpPr/>
      </xdr:nvSpPr>
      <xdr:spPr>
        <a:xfrm>
          <a:off x="2514600" y="1029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6F9E11C5-34E6-4661-881D-373DE3CB7E86}"/>
            </a:ext>
          </a:extLst>
        </xdr:cNvPr>
        <xdr:cNvSpPr/>
      </xdr:nvSpPr>
      <xdr:spPr>
        <a:xfrm>
          <a:off x="1739900" y="1027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99B2031E-4F64-4CA8-A219-96011368CBDA}"/>
            </a:ext>
          </a:extLst>
        </xdr:cNvPr>
        <xdr:cNvSpPr/>
      </xdr:nvSpPr>
      <xdr:spPr>
        <a:xfrm>
          <a:off x="965200" y="102650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AC4A13E-BED7-4DF8-B497-DDE341CD267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23D2B85-F3B8-402C-AA0C-9172ECF6CBC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23C1237-B3EA-45C3-9A8F-905A581B16D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8936F4A-8E76-4769-91AA-11F721B9C10D}"/>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70065C9-BBBF-4261-9513-D54DEDF9C34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89" name="楕円 188">
          <a:extLst>
            <a:ext uri="{FF2B5EF4-FFF2-40B4-BE49-F238E27FC236}">
              <a16:creationId xmlns:a16="http://schemas.microsoft.com/office/drawing/2014/main" id="{1A196DD8-4E2F-4116-8E21-D0F50FDCB55A}"/>
            </a:ext>
          </a:extLst>
        </xdr:cNvPr>
        <xdr:cNvSpPr/>
      </xdr:nvSpPr>
      <xdr:spPr>
        <a:xfrm>
          <a:off x="4036060" y="10201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166387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3CFD80B-8847-455E-B15A-24E115A2226B}"/>
            </a:ext>
          </a:extLst>
        </xdr:cNvPr>
        <xdr:cNvSpPr txBox="1"/>
      </xdr:nvSpPr>
      <xdr:spPr>
        <a:xfrm>
          <a:off x="4124960"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117384</xdr:rowOff>
    </xdr:from>
    <xdr:to>
      <xdr:col>20</xdr:col>
      <xdr:colOff>38100</xdr:colOff>
      <xdr:row>61</xdr:row>
      <xdr:rowOff>47534</xdr:rowOff>
    </xdr:to>
    <xdr:sp macro="" textlink="">
      <xdr:nvSpPr>
        <xdr:cNvPr id="191" name="楕円 190">
          <a:extLst>
            <a:ext uri="{FF2B5EF4-FFF2-40B4-BE49-F238E27FC236}">
              <a16:creationId xmlns:a16="http://schemas.microsoft.com/office/drawing/2014/main" id="{241A309E-F4C5-4597-9C4C-F6605E7F22C2}"/>
            </a:ext>
          </a:extLst>
        </xdr:cNvPr>
        <xdr:cNvSpPr/>
      </xdr:nvSpPr>
      <xdr:spPr>
        <a:xfrm>
          <a:off x="3312160" y="101757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168184</xdr:rowOff>
    </xdr:from>
    <xdr:to>
      <xdr:col>24</xdr:col>
      <xdr:colOff>63500</xdr:colOff>
      <xdr:row>61</xdr:row>
      <xdr:rowOff>22860</xdr:rowOff>
    </xdr:to>
    <xdr:cxnSp macro="">
      <xdr:nvCxnSpPr>
        <xdr:cNvPr id="192" name="直線コネクタ 191">
          <a:extLst>
            <a:ext uri="{FF2B5EF4-FFF2-40B4-BE49-F238E27FC236}">
              <a16:creationId xmlns:a16="http://schemas.microsoft.com/office/drawing/2014/main" id="{0460FCE8-9390-4EA1-9173-91DE753F5365}"/>
            </a:ext>
          </a:extLst>
        </xdr:cNvPr>
        <xdr:cNvCxnSpPr/>
      </xdr:nvCxnSpPr>
      <xdr:spPr>
        <a:xfrm>
          <a:off x="3355340" y="10226584"/>
          <a:ext cx="73152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91259</xdr:rowOff>
    </xdr:from>
    <xdr:to>
      <xdr:col>15</xdr:col>
      <xdr:colOff>101600</xdr:colOff>
      <xdr:row>61</xdr:row>
      <xdr:rowOff>21409</xdr:rowOff>
    </xdr:to>
    <xdr:sp macro="" textlink="">
      <xdr:nvSpPr>
        <xdr:cNvPr id="193" name="楕円 192">
          <a:extLst>
            <a:ext uri="{FF2B5EF4-FFF2-40B4-BE49-F238E27FC236}">
              <a16:creationId xmlns:a16="http://schemas.microsoft.com/office/drawing/2014/main" id="{16C082CD-8BCF-48DF-B5FC-3D2218925C8B}"/>
            </a:ext>
          </a:extLst>
        </xdr:cNvPr>
        <xdr:cNvSpPr/>
      </xdr:nvSpPr>
      <xdr:spPr>
        <a:xfrm>
          <a:off x="2514600" y="101496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142059</xdr:rowOff>
    </xdr:from>
    <xdr:to>
      <xdr:col>19</xdr:col>
      <xdr:colOff>177800</xdr:colOff>
      <xdr:row>60</xdr:row>
      <xdr:rowOff>168184</xdr:rowOff>
    </xdr:to>
    <xdr:cxnSp macro="">
      <xdr:nvCxnSpPr>
        <xdr:cNvPr id="194" name="直線コネクタ 193">
          <a:extLst>
            <a:ext uri="{FF2B5EF4-FFF2-40B4-BE49-F238E27FC236}">
              <a16:creationId xmlns:a16="http://schemas.microsoft.com/office/drawing/2014/main" id="{59AF2159-FE99-4584-AFE9-F0A1EC8D586F}"/>
            </a:ext>
          </a:extLst>
        </xdr:cNvPr>
        <xdr:cNvCxnSpPr/>
      </xdr:nvCxnSpPr>
      <xdr:spPr>
        <a:xfrm>
          <a:off x="2565400" y="10200459"/>
          <a:ext cx="78994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65133</xdr:rowOff>
    </xdr:from>
    <xdr:to>
      <xdr:col>10</xdr:col>
      <xdr:colOff>165100</xdr:colOff>
      <xdr:row>60</xdr:row>
      <xdr:rowOff>166733</xdr:rowOff>
    </xdr:to>
    <xdr:sp macro="" textlink="">
      <xdr:nvSpPr>
        <xdr:cNvPr id="195" name="楕円 194">
          <a:extLst>
            <a:ext uri="{FF2B5EF4-FFF2-40B4-BE49-F238E27FC236}">
              <a16:creationId xmlns:a16="http://schemas.microsoft.com/office/drawing/2014/main" id="{9C13CADE-C7A8-43B9-9AFF-1BA392E31205}"/>
            </a:ext>
          </a:extLst>
        </xdr:cNvPr>
        <xdr:cNvSpPr/>
      </xdr:nvSpPr>
      <xdr:spPr>
        <a:xfrm>
          <a:off x="1739900" y="101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115933</xdr:rowOff>
    </xdr:from>
    <xdr:to>
      <xdr:col>15</xdr:col>
      <xdr:colOff>50800</xdr:colOff>
      <xdr:row>60</xdr:row>
      <xdr:rowOff>142059</xdr:rowOff>
    </xdr:to>
    <xdr:cxnSp macro="">
      <xdr:nvCxnSpPr>
        <xdr:cNvPr id="196" name="直線コネクタ 195">
          <a:extLst>
            <a:ext uri="{FF2B5EF4-FFF2-40B4-BE49-F238E27FC236}">
              <a16:creationId xmlns:a16="http://schemas.microsoft.com/office/drawing/2014/main" id="{B10BA0FA-33F0-4485-9A5B-7E64944F7478}"/>
            </a:ext>
          </a:extLst>
        </xdr:cNvPr>
        <xdr:cNvCxnSpPr/>
      </xdr:nvCxnSpPr>
      <xdr:spPr>
        <a:xfrm>
          <a:off x="1790700" y="10174333"/>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37374</xdr:rowOff>
    </xdr:from>
    <xdr:to>
      <xdr:col>6</xdr:col>
      <xdr:colOff>38100</xdr:colOff>
      <xdr:row>60</xdr:row>
      <xdr:rowOff>138974</xdr:rowOff>
    </xdr:to>
    <xdr:sp macro="" textlink="">
      <xdr:nvSpPr>
        <xdr:cNvPr id="197" name="楕円 196">
          <a:extLst>
            <a:ext uri="{FF2B5EF4-FFF2-40B4-BE49-F238E27FC236}">
              <a16:creationId xmlns:a16="http://schemas.microsoft.com/office/drawing/2014/main" id="{D291C2C8-A4D4-4B4D-BB89-D0B44B0B96C5}"/>
            </a:ext>
          </a:extLst>
        </xdr:cNvPr>
        <xdr:cNvSpPr/>
      </xdr:nvSpPr>
      <xdr:spPr>
        <a:xfrm>
          <a:off x="965200" y="100957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88174</xdr:rowOff>
    </xdr:from>
    <xdr:to>
      <xdr:col>10</xdr:col>
      <xdr:colOff>114300</xdr:colOff>
      <xdr:row>60</xdr:row>
      <xdr:rowOff>115933</xdr:rowOff>
    </xdr:to>
    <xdr:cxnSp macro="">
      <xdr:nvCxnSpPr>
        <xdr:cNvPr id="198" name="直線コネクタ 197">
          <a:extLst>
            <a:ext uri="{FF2B5EF4-FFF2-40B4-BE49-F238E27FC236}">
              <a16:creationId xmlns:a16="http://schemas.microsoft.com/office/drawing/2014/main" id="{E8E81574-5F5F-49A3-947B-AD98239DE0F6}"/>
            </a:ext>
          </a:extLst>
        </xdr:cNvPr>
        <xdr:cNvCxnSpPr/>
      </xdr:nvCxnSpPr>
      <xdr:spPr>
        <a:xfrm>
          <a:off x="1008380" y="10146574"/>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6A8A490-210C-4E78-9A5E-735D723DA691}"/>
            </a:ext>
          </a:extLst>
        </xdr:cNvPr>
        <xdr:cNvSpPr txBox="1"/>
      </xdr:nvSpPr>
      <xdr:spPr>
        <a:xfrm>
          <a:off x="3170564" y="10395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3193763-5267-4447-B17C-DF1E4F527739}"/>
            </a:ext>
          </a:extLst>
        </xdr:cNvPr>
        <xdr:cNvSpPr txBox="1"/>
      </xdr:nvSpPr>
      <xdr:spPr>
        <a:xfrm>
          <a:off x="2385704" y="1038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279E9C3E-D95E-4E3D-A5B0-F2BDC11839DC}"/>
            </a:ext>
          </a:extLst>
        </xdr:cNvPr>
        <xdr:cNvSpPr txBox="1"/>
      </xdr:nvSpPr>
      <xdr:spPr>
        <a:xfrm>
          <a:off x="1611004" y="1036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4EB367C-F168-46AD-B9A5-430785E2AA1D}"/>
            </a:ext>
          </a:extLst>
        </xdr:cNvPr>
        <xdr:cNvSpPr txBox="1"/>
      </xdr:nvSpPr>
      <xdr:spPr>
        <a:xfrm>
          <a:off x="836304" y="10357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64061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7F083062-5855-4EF4-B8C7-84F5EF13658F}"/>
            </a:ext>
          </a:extLst>
        </xdr:cNvPr>
        <xdr:cNvSpPr txBox="1"/>
      </xdr:nvSpPr>
      <xdr:spPr>
        <a:xfrm>
          <a:off x="3170564" y="99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37936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E93E415D-030E-429F-AE8E-6AC74EC4E7AB}"/>
            </a:ext>
          </a:extLst>
        </xdr:cNvPr>
        <xdr:cNvSpPr txBox="1"/>
      </xdr:nvSpPr>
      <xdr:spPr>
        <a:xfrm>
          <a:off x="2385704" y="992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11810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7D9DA77-69D6-4E13-BA62-0C4883AB9F18}"/>
            </a:ext>
          </a:extLst>
        </xdr:cNvPr>
        <xdr:cNvSpPr txBox="1"/>
      </xdr:nvSpPr>
      <xdr:spPr>
        <a:xfrm>
          <a:off x="1611004" y="9902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155501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85B021D-701C-4B1A-A1D0-5C4B41FD1E32}"/>
            </a:ext>
          </a:extLst>
        </xdr:cNvPr>
        <xdr:cNvSpPr txBox="1"/>
      </xdr:nvSpPr>
      <xdr:spPr>
        <a:xfrm>
          <a:off x="836304" y="987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4F93EEB-599C-49E0-BA23-BF4326788A6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F383390-A3D0-4454-BDCC-DF80E230899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DD63862-B570-472C-B875-FA0018FD133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F6E19F4-5269-4115-8B73-250D65BBB4E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DE1A3B0-A921-426D-B25C-967847B3723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D170CEA-46CA-4881-994A-179D9CFC9C2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BE2B2C5-0729-4D47-87C4-3F13B938627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CE02333-38C1-43A9-B06E-F6E67AFDF26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DC69C3E-3E3A-493E-9B5E-0BA70891AF5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7A5C35B-7E78-4FF1-A44F-F170F5DB8EE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6B9AAD4-5DB8-401B-89AD-08F2578CB51C}"/>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38BBE06-200A-4652-93A9-4D025288B8FB}"/>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C6D32B3-AE68-4AD0-BE8F-3A636F1B1397}"/>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D223A274-A901-4ADD-9CBE-F6F17427C109}"/>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F3D5DB4-825F-4BE9-B519-CFD9B745830A}"/>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1E79AEC4-45A4-4392-82B6-86B8981E94CA}"/>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0B489F2-536B-4F66-9371-29EB30743E2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AC50A19A-16DA-401D-B679-563303795182}"/>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AF944318-ADCD-45CF-9DC0-D318704E5A65}"/>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AC99809-B069-41B2-8110-FE0B61328043}"/>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7B4A0BA-FD1F-4411-AFCF-EEE525DD2F4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AC83E8E-F53A-45E5-84C9-5A442A02D254}"/>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3CB6FF86-D957-4787-B330-83BBF76EF32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E9D87E33-0A47-4F76-82AF-8E1A780AAD0E}"/>
            </a:ext>
          </a:extLst>
        </xdr:cNvPr>
        <xdr:cNvCxnSpPr/>
      </xdr:nvCxnSpPr>
      <xdr:spPr>
        <a:xfrm flipV="1">
          <a:off x="9219565" y="9373933"/>
          <a:ext cx="0" cy="143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2B61CD2-AF9D-4497-95A2-75930830FC88}"/>
            </a:ext>
          </a:extLst>
        </xdr:cNvPr>
        <xdr:cNvSpPr txBox="1"/>
      </xdr:nvSpPr>
      <xdr:spPr>
        <a:xfrm>
          <a:off x="9258300" y="1080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8A01DCED-F633-43A6-9E3A-30BE1273F31E}"/>
            </a:ext>
          </a:extLst>
        </xdr:cNvPr>
        <xdr:cNvCxnSpPr/>
      </xdr:nvCxnSpPr>
      <xdr:spPr>
        <a:xfrm>
          <a:off x="9154160" y="108046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5049F03-C7FD-4CA6-A3F1-DE7690ED0E03}"/>
            </a:ext>
          </a:extLst>
        </xdr:cNvPr>
        <xdr:cNvSpPr txBox="1"/>
      </xdr:nvSpPr>
      <xdr:spPr>
        <a:xfrm>
          <a:off x="9258300" y="91529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4785D73B-30C0-4ACE-923D-90D87459A792}"/>
            </a:ext>
          </a:extLst>
        </xdr:cNvPr>
        <xdr:cNvCxnSpPr/>
      </xdr:nvCxnSpPr>
      <xdr:spPr>
        <a:xfrm>
          <a:off x="9154160" y="9373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1EDE293D-F204-4699-B998-19EC5439E020}"/>
            </a:ext>
          </a:extLst>
        </xdr:cNvPr>
        <xdr:cNvSpPr txBox="1"/>
      </xdr:nvSpPr>
      <xdr:spPr>
        <a:xfrm>
          <a:off x="9258300" y="10531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43AC96E7-11E8-4CB5-8682-08C40EC260D1}"/>
            </a:ext>
          </a:extLst>
        </xdr:cNvPr>
        <xdr:cNvSpPr/>
      </xdr:nvSpPr>
      <xdr:spPr>
        <a:xfrm>
          <a:off x="9192260" y="105531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7E7A8608-508B-4BB7-8CC6-D99F062D7D37}"/>
            </a:ext>
          </a:extLst>
        </xdr:cNvPr>
        <xdr:cNvSpPr/>
      </xdr:nvSpPr>
      <xdr:spPr>
        <a:xfrm>
          <a:off x="8445500" y="1056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F72DE5A0-162D-467B-B857-DFF3EC3367F3}"/>
            </a:ext>
          </a:extLst>
        </xdr:cNvPr>
        <xdr:cNvSpPr/>
      </xdr:nvSpPr>
      <xdr:spPr>
        <a:xfrm>
          <a:off x="7670800" y="105641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44AE05D8-C9E4-4D4F-B274-B24E26A961E1}"/>
            </a:ext>
          </a:extLst>
        </xdr:cNvPr>
        <xdr:cNvSpPr/>
      </xdr:nvSpPr>
      <xdr:spPr>
        <a:xfrm>
          <a:off x="6873240" y="1056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59F6F917-610B-40DF-B8A9-41A8AE64340F}"/>
            </a:ext>
          </a:extLst>
        </xdr:cNvPr>
        <xdr:cNvSpPr/>
      </xdr:nvSpPr>
      <xdr:spPr>
        <a:xfrm>
          <a:off x="6098540" y="1059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200E3C9-8E49-4CA7-ABB9-4702D8A1BCD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5574132-E68F-468D-8506-4EA9A354208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EC2C94C-5C25-42B1-B681-FA119B33CF6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6F66B01-07F6-4EA1-A0C2-2882BB3A572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D056711-51CF-4883-9D6E-5B9BDEE2517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46676</xdr:rowOff>
    </xdr:from>
    <xdr:to>
      <xdr:col>55</xdr:col>
      <xdr:colOff>50800</xdr:colOff>
      <xdr:row>61</xdr:row>
      <xdr:rowOff>148276</xdr:rowOff>
    </xdr:to>
    <xdr:sp macro="" textlink="">
      <xdr:nvSpPr>
        <xdr:cNvPr id="246" name="楕円 245">
          <a:extLst>
            <a:ext uri="{FF2B5EF4-FFF2-40B4-BE49-F238E27FC236}">
              <a16:creationId xmlns:a16="http://schemas.microsoft.com/office/drawing/2014/main" id="{2C179356-75CC-408B-AD30-75E9357BF14D}"/>
            </a:ext>
          </a:extLst>
        </xdr:cNvPr>
        <xdr:cNvSpPr/>
      </xdr:nvSpPr>
      <xdr:spPr>
        <a:xfrm>
          <a:off x="9192260" y="102727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69553</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0477E227-2E25-4B1C-A4CF-5F8F1EE93E1B}"/>
            </a:ext>
          </a:extLst>
        </xdr:cNvPr>
        <xdr:cNvSpPr txBox="1"/>
      </xdr:nvSpPr>
      <xdr:spPr>
        <a:xfrm>
          <a:off x="9258300" y="101279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54163</xdr:rowOff>
    </xdr:from>
    <xdr:to>
      <xdr:col>50</xdr:col>
      <xdr:colOff>165100</xdr:colOff>
      <xdr:row>61</xdr:row>
      <xdr:rowOff>155763</xdr:rowOff>
    </xdr:to>
    <xdr:sp macro="" textlink="">
      <xdr:nvSpPr>
        <xdr:cNvPr id="248" name="楕円 247">
          <a:extLst>
            <a:ext uri="{FF2B5EF4-FFF2-40B4-BE49-F238E27FC236}">
              <a16:creationId xmlns:a16="http://schemas.microsoft.com/office/drawing/2014/main" id="{2B61307C-8493-4EFB-BE99-C67EC629756C}"/>
            </a:ext>
          </a:extLst>
        </xdr:cNvPr>
        <xdr:cNvSpPr/>
      </xdr:nvSpPr>
      <xdr:spPr>
        <a:xfrm>
          <a:off x="8445500" y="1028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97476</xdr:rowOff>
    </xdr:from>
    <xdr:to>
      <xdr:col>55</xdr:col>
      <xdr:colOff>0</xdr:colOff>
      <xdr:row>61</xdr:row>
      <xdr:rowOff>104963</xdr:rowOff>
    </xdr:to>
    <xdr:cxnSp macro="">
      <xdr:nvCxnSpPr>
        <xdr:cNvPr id="249" name="直線コネクタ 248">
          <a:extLst>
            <a:ext uri="{FF2B5EF4-FFF2-40B4-BE49-F238E27FC236}">
              <a16:creationId xmlns:a16="http://schemas.microsoft.com/office/drawing/2014/main" id="{86D6369A-EA9E-40D7-982B-8C4235EA5048}"/>
            </a:ext>
          </a:extLst>
        </xdr:cNvPr>
        <xdr:cNvCxnSpPr/>
      </xdr:nvCxnSpPr>
      <xdr:spPr>
        <a:xfrm flipV="1">
          <a:off x="8496300" y="10323516"/>
          <a:ext cx="723900" cy="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60574</xdr:rowOff>
    </xdr:from>
    <xdr:to>
      <xdr:col>46</xdr:col>
      <xdr:colOff>38100</xdr:colOff>
      <xdr:row>61</xdr:row>
      <xdr:rowOff>162174</xdr:rowOff>
    </xdr:to>
    <xdr:sp macro="" textlink="">
      <xdr:nvSpPr>
        <xdr:cNvPr id="250" name="楕円 249">
          <a:extLst>
            <a:ext uri="{FF2B5EF4-FFF2-40B4-BE49-F238E27FC236}">
              <a16:creationId xmlns:a16="http://schemas.microsoft.com/office/drawing/2014/main" id="{4E2F9CA1-D155-44CE-A8C1-BF29E4A713ED}"/>
            </a:ext>
          </a:extLst>
        </xdr:cNvPr>
        <xdr:cNvSpPr/>
      </xdr:nvSpPr>
      <xdr:spPr>
        <a:xfrm>
          <a:off x="7670800" y="102866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104963</xdr:rowOff>
    </xdr:from>
    <xdr:to>
      <xdr:col>50</xdr:col>
      <xdr:colOff>114300</xdr:colOff>
      <xdr:row>61</xdr:row>
      <xdr:rowOff>111374</xdr:rowOff>
    </xdr:to>
    <xdr:cxnSp macro="">
      <xdr:nvCxnSpPr>
        <xdr:cNvPr id="251" name="直線コネクタ 250">
          <a:extLst>
            <a:ext uri="{FF2B5EF4-FFF2-40B4-BE49-F238E27FC236}">
              <a16:creationId xmlns:a16="http://schemas.microsoft.com/office/drawing/2014/main" id="{17CC8247-33BB-44CD-9AF0-470746D3ADEE}"/>
            </a:ext>
          </a:extLst>
        </xdr:cNvPr>
        <xdr:cNvCxnSpPr/>
      </xdr:nvCxnSpPr>
      <xdr:spPr>
        <a:xfrm flipV="1">
          <a:off x="7713980" y="10331003"/>
          <a:ext cx="782320" cy="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74020</xdr:rowOff>
    </xdr:from>
    <xdr:to>
      <xdr:col>41</xdr:col>
      <xdr:colOff>101600</xdr:colOff>
      <xdr:row>62</xdr:row>
      <xdr:rowOff>4170</xdr:rowOff>
    </xdr:to>
    <xdr:sp macro="" textlink="">
      <xdr:nvSpPr>
        <xdr:cNvPr id="252" name="楕円 251">
          <a:extLst>
            <a:ext uri="{FF2B5EF4-FFF2-40B4-BE49-F238E27FC236}">
              <a16:creationId xmlns:a16="http://schemas.microsoft.com/office/drawing/2014/main" id="{0C88954F-96BC-43DE-A22B-C144DA564C56}"/>
            </a:ext>
          </a:extLst>
        </xdr:cNvPr>
        <xdr:cNvSpPr/>
      </xdr:nvSpPr>
      <xdr:spPr>
        <a:xfrm>
          <a:off x="6873240" y="10300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111374</xdr:rowOff>
    </xdr:from>
    <xdr:to>
      <xdr:col>45</xdr:col>
      <xdr:colOff>177800</xdr:colOff>
      <xdr:row>61</xdr:row>
      <xdr:rowOff>124820</xdr:rowOff>
    </xdr:to>
    <xdr:cxnSp macro="">
      <xdr:nvCxnSpPr>
        <xdr:cNvPr id="253" name="直線コネクタ 252">
          <a:extLst>
            <a:ext uri="{FF2B5EF4-FFF2-40B4-BE49-F238E27FC236}">
              <a16:creationId xmlns:a16="http://schemas.microsoft.com/office/drawing/2014/main" id="{ED3AB4C1-8B19-4883-A82A-BCE14769294D}"/>
            </a:ext>
          </a:extLst>
        </xdr:cNvPr>
        <xdr:cNvCxnSpPr/>
      </xdr:nvCxnSpPr>
      <xdr:spPr>
        <a:xfrm flipV="1">
          <a:off x="6924040" y="10337414"/>
          <a:ext cx="789940" cy="1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85318</xdr:rowOff>
    </xdr:from>
    <xdr:to>
      <xdr:col>36</xdr:col>
      <xdr:colOff>165100</xdr:colOff>
      <xdr:row>62</xdr:row>
      <xdr:rowOff>15468</xdr:rowOff>
    </xdr:to>
    <xdr:sp macro="" textlink="">
      <xdr:nvSpPr>
        <xdr:cNvPr id="254" name="楕円 253">
          <a:extLst>
            <a:ext uri="{FF2B5EF4-FFF2-40B4-BE49-F238E27FC236}">
              <a16:creationId xmlns:a16="http://schemas.microsoft.com/office/drawing/2014/main" id="{178D6A91-C987-44C5-9630-4F213BE5CB46}"/>
            </a:ext>
          </a:extLst>
        </xdr:cNvPr>
        <xdr:cNvSpPr/>
      </xdr:nvSpPr>
      <xdr:spPr>
        <a:xfrm>
          <a:off x="6098540" y="103113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124820</xdr:rowOff>
    </xdr:from>
    <xdr:to>
      <xdr:col>41</xdr:col>
      <xdr:colOff>50800</xdr:colOff>
      <xdr:row>61</xdr:row>
      <xdr:rowOff>136118</xdr:rowOff>
    </xdr:to>
    <xdr:cxnSp macro="">
      <xdr:nvCxnSpPr>
        <xdr:cNvPr id="255" name="直線コネクタ 254">
          <a:extLst>
            <a:ext uri="{FF2B5EF4-FFF2-40B4-BE49-F238E27FC236}">
              <a16:creationId xmlns:a16="http://schemas.microsoft.com/office/drawing/2014/main" id="{CBE3687D-8B93-4E36-8DE5-43FA63BD1C53}"/>
            </a:ext>
          </a:extLst>
        </xdr:cNvPr>
        <xdr:cNvCxnSpPr/>
      </xdr:nvCxnSpPr>
      <xdr:spPr>
        <a:xfrm flipV="1">
          <a:off x="6149340" y="10350860"/>
          <a:ext cx="774700" cy="1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117A632F-0B0A-421C-B3FC-148A5DB6426D}"/>
            </a:ext>
          </a:extLst>
        </xdr:cNvPr>
        <xdr:cNvSpPr txBox="1"/>
      </xdr:nvSpPr>
      <xdr:spPr>
        <a:xfrm>
          <a:off x="8214575" y="1065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6FFB771-328F-4DA8-A76F-2B2DE74A5753}"/>
            </a:ext>
          </a:extLst>
        </xdr:cNvPr>
        <xdr:cNvSpPr txBox="1"/>
      </xdr:nvSpPr>
      <xdr:spPr>
        <a:xfrm>
          <a:off x="7444955" y="106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100131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DFF73ECA-A6A9-4A10-8181-9D95A0E5C2D3}"/>
            </a:ext>
          </a:extLst>
        </xdr:cNvPr>
        <xdr:cNvSpPr txBox="1"/>
      </xdr:nvSpPr>
      <xdr:spPr>
        <a:xfrm>
          <a:off x="6670255" y="1066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123979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AD6582B-C18E-4870-938D-B16562992C58}"/>
            </a:ext>
          </a:extLst>
        </xdr:cNvPr>
        <xdr:cNvSpPr txBox="1"/>
      </xdr:nvSpPr>
      <xdr:spPr>
        <a:xfrm>
          <a:off x="5872695" y="1068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840</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09D7B580-D1D1-4FA8-8930-F8AFB19572B6}"/>
            </a:ext>
          </a:extLst>
        </xdr:cNvPr>
        <xdr:cNvSpPr txBox="1"/>
      </xdr:nvSpPr>
      <xdr:spPr>
        <a:xfrm>
          <a:off x="8184225" y="100592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7251</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51205200-B0CF-4B26-AD58-AD1A81544EB0}"/>
            </a:ext>
          </a:extLst>
        </xdr:cNvPr>
        <xdr:cNvSpPr txBox="1"/>
      </xdr:nvSpPr>
      <xdr:spPr>
        <a:xfrm>
          <a:off x="7399365" y="10065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20697</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4873CFE9-AF37-4511-B087-7080577A8B80}"/>
            </a:ext>
          </a:extLst>
        </xdr:cNvPr>
        <xdr:cNvSpPr txBox="1"/>
      </xdr:nvSpPr>
      <xdr:spPr>
        <a:xfrm>
          <a:off x="6624665" y="100790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31995</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892C1211-AEB6-4FAC-A94F-00BBE2C517B7}"/>
            </a:ext>
          </a:extLst>
        </xdr:cNvPr>
        <xdr:cNvSpPr txBox="1"/>
      </xdr:nvSpPr>
      <xdr:spPr>
        <a:xfrm>
          <a:off x="5849965" y="10090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5F970E1-F732-483D-B2DD-77DF41A517C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4EC398C-D7F5-42E0-875F-AD2165C399C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C3AD76B-24CC-42DC-9980-53A3951D41C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AA4BC66-1C81-4333-BA0C-11BB1D7168C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057E521-C190-493C-8D4C-ABA22B541CA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FA11DA5-BFA8-4FB5-AACB-07B39A917B7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3678078-5775-4840-9C96-9601A719BD0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DB5755E-3EE6-4688-9BB2-75C0710A2BAE}"/>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66A0F936-12D4-4B16-A6D8-667860B16FB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252BB6D9-C82C-4D11-ABDB-4C5EA05C45C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50F633D-717F-4FCB-A6FC-35C248E59B4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7DE061E4-BF5C-4301-98F1-97B3F9BEDE3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5F9F4ED8-5DE4-4554-A82F-3B71FD9BABA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4B4B81F0-81FA-4DD2-AE24-403E30F7008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F4DAB483-7F41-4D65-AEAB-C1B374DAB39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1CBF3D01-ACB9-416C-9D7B-E18F96716458}"/>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BB3EEBE7-427E-4849-AB6F-7B13FC947FD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E89B9BD1-EFDB-45BE-B59A-577CC8FA0D9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2472C73-7C2B-44BA-B6D5-D180639EDD5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A79BEF83-7C88-4E53-9231-727C41387D0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F0094513-63A1-4CFA-A83D-032BBEE2FEF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2613E554-3E0C-445C-A434-BDFBF2F14551}"/>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434E8AD0-75EB-4D64-A084-9D44EBB0EF0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CFDD06DC-CBF2-4838-9D9D-81B9A51F14B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E701C0CB-9515-4EAA-9AB3-AD843A95B1F4}"/>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DD849313-448A-4C78-9084-4F2C7D6D8D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5C11CDEA-BB13-4DD2-AC8A-08B40929104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6AC6A593-941E-4559-8060-24A58F93CEE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BDF6B643-D826-4ADD-93C8-DDD8045EAAC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2E7DB2A7-69EE-4659-8956-93194DB7772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C7D560B5-5BA7-4470-889B-04E1415160F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DA94419-318B-42AE-9789-BDA8FED74BD7}"/>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45A26B6B-CA75-4B78-86DC-E0C5208A693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54F3CAE0-9ED2-4A64-8683-10CC4B26E7F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14DF9DFA-AFD0-4C89-B886-95055780896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81DDF80-D6FB-46F0-9C2B-7498FC635D7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3BD6195B-0A0E-4344-9D01-7F8AD78250C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C64C3C0B-6252-4E06-B011-615CF72BD9F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04EA16ED-F9C6-4E9D-BCF0-84FCF3E4B43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E6AA784A-DED1-4CDD-A949-933B5C8878F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7251455D-ACE9-42EB-BF3E-C5263090C7D6}"/>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E0CF0533-E722-4922-8B3F-10CC3A78221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2AA86D5B-2336-472D-A3B0-8426656191D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0BA54D57-0F73-423F-8ABE-6BE87BA6DC21}"/>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8C7D1C90-E35A-4FF8-8FDD-26A632BED36D}"/>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72DE4AA0-1F9D-4970-8FCB-C165F866CE98}"/>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E5AB0894-EEAE-464B-A65A-E531F2554EAB}"/>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F6A12FFB-30D0-4DEE-BD3A-1C468DA9697E}"/>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0FE30075-FCF2-4A2D-8BF0-9B58B4A50E0E}"/>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0ADFCA31-D308-4488-A6EE-7D0DDF615E9D}"/>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4E601A5A-76F0-4A5D-B707-644A4C23AEF6}"/>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7C8F8AC8-B0D3-4E3F-AB86-26731CB5C239}"/>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BB15F0F8-F0DE-47B5-B64D-3BA13E079E96}"/>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6DFD26A4-9355-4076-A92E-26030B9004A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CBF8DFF0-23EE-4CE3-8254-AEE3D445F133}"/>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C68BACD3-618E-41F9-B972-88784061B9D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id="{E0C991EC-C078-4D11-AF9F-73FEE02EFEF0}"/>
            </a:ext>
          </a:extLst>
        </xdr:cNvPr>
        <xdr:cNvCxnSpPr/>
      </xdr:nvCxnSpPr>
      <xdr:spPr>
        <a:xfrm flipV="1">
          <a:off x="14375764" y="5617845"/>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認定こども園・幼稚園・保育所】&#10;有形固定資産減価償却率最小値テキスト">
          <a:extLst>
            <a:ext uri="{FF2B5EF4-FFF2-40B4-BE49-F238E27FC236}">
              <a16:creationId xmlns:a16="http://schemas.microsoft.com/office/drawing/2014/main" id="{0B3610A9-9459-4E02-82B4-D35955FA8E7C}"/>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F5FD8417-A6BA-4CFC-9E6E-19617CCC17A4}"/>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5A6030D8-5390-490F-B423-44B7994DD179}"/>
            </a:ext>
          </a:extLst>
        </xdr:cNvPr>
        <xdr:cNvSpPr txBox="1"/>
      </xdr:nvSpPr>
      <xdr:spPr>
        <a:xfrm>
          <a:off x="144145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324" name="直線コネクタ 323">
          <a:extLst>
            <a:ext uri="{FF2B5EF4-FFF2-40B4-BE49-F238E27FC236}">
              <a16:creationId xmlns:a16="http://schemas.microsoft.com/office/drawing/2014/main" id="{82801F13-0F4B-4FD5-916E-56AE1DA4DFE4}"/>
            </a:ext>
          </a:extLst>
        </xdr:cNvPr>
        <xdr:cNvCxnSpPr/>
      </xdr:nvCxnSpPr>
      <xdr:spPr>
        <a:xfrm>
          <a:off x="14287500" y="5617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C4904BBA-4F53-4E61-8C18-126641246598}"/>
            </a:ext>
          </a:extLst>
        </xdr:cNvPr>
        <xdr:cNvSpPr txBox="1"/>
      </xdr:nvSpPr>
      <xdr:spPr>
        <a:xfrm>
          <a:off x="14414500" y="609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326" name="フローチャート: 判断 325">
          <a:extLst>
            <a:ext uri="{FF2B5EF4-FFF2-40B4-BE49-F238E27FC236}">
              <a16:creationId xmlns:a16="http://schemas.microsoft.com/office/drawing/2014/main" id="{ACDDBE30-9443-48DC-934E-13541A1F23F2}"/>
            </a:ext>
          </a:extLst>
        </xdr:cNvPr>
        <xdr:cNvSpPr/>
      </xdr:nvSpPr>
      <xdr:spPr>
        <a:xfrm>
          <a:off x="14325600" y="62433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327" name="フローチャート: 判断 326">
          <a:extLst>
            <a:ext uri="{FF2B5EF4-FFF2-40B4-BE49-F238E27FC236}">
              <a16:creationId xmlns:a16="http://schemas.microsoft.com/office/drawing/2014/main" id="{25EBC4C6-FF4D-457C-B98F-F1E814A126F8}"/>
            </a:ext>
          </a:extLst>
        </xdr:cNvPr>
        <xdr:cNvSpPr/>
      </xdr:nvSpPr>
      <xdr:spPr>
        <a:xfrm>
          <a:off x="1357884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328" name="フローチャート: 判断 327">
          <a:extLst>
            <a:ext uri="{FF2B5EF4-FFF2-40B4-BE49-F238E27FC236}">
              <a16:creationId xmlns:a16="http://schemas.microsoft.com/office/drawing/2014/main" id="{B76293DC-3F2D-411F-9F6E-19936DFA00E5}"/>
            </a:ext>
          </a:extLst>
        </xdr:cNvPr>
        <xdr:cNvSpPr/>
      </xdr:nvSpPr>
      <xdr:spPr>
        <a:xfrm>
          <a:off x="12804140" y="619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329" name="フローチャート: 判断 328">
          <a:extLst>
            <a:ext uri="{FF2B5EF4-FFF2-40B4-BE49-F238E27FC236}">
              <a16:creationId xmlns:a16="http://schemas.microsoft.com/office/drawing/2014/main" id="{85E78DA4-7CC2-4C55-8981-FD475482AB99}"/>
            </a:ext>
          </a:extLst>
        </xdr:cNvPr>
        <xdr:cNvSpPr/>
      </xdr:nvSpPr>
      <xdr:spPr>
        <a:xfrm>
          <a:off x="12029440" y="620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330" name="フローチャート: 判断 329">
          <a:extLst>
            <a:ext uri="{FF2B5EF4-FFF2-40B4-BE49-F238E27FC236}">
              <a16:creationId xmlns:a16="http://schemas.microsoft.com/office/drawing/2014/main" id="{8503376A-F140-4D60-9497-BD62EB47EE29}"/>
            </a:ext>
          </a:extLst>
        </xdr:cNvPr>
        <xdr:cNvSpPr/>
      </xdr:nvSpPr>
      <xdr:spPr>
        <a:xfrm>
          <a:off x="11231880" y="6148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C9DE523D-58C2-4826-8651-A8F5803A5CE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8CC813E6-402F-402F-B069-F137CEAD3EB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6E7F38D4-91EC-455F-A1D7-27EE5492DDB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E683E5F5-9F3F-4170-AC43-34C0873851D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46D73900-A8AF-4A6C-94FB-D23319BA756B}"/>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46355</xdr:rowOff>
    </xdr:from>
    <xdr:to>
      <xdr:col>85</xdr:col>
      <xdr:colOff>177800</xdr:colOff>
      <xdr:row>37</xdr:row>
      <xdr:rowOff>147955</xdr:rowOff>
    </xdr:to>
    <xdr:sp macro="" textlink="">
      <xdr:nvSpPr>
        <xdr:cNvPr id="336" name="楕円 335">
          <a:extLst>
            <a:ext uri="{FF2B5EF4-FFF2-40B4-BE49-F238E27FC236}">
              <a16:creationId xmlns:a16="http://schemas.microsoft.com/office/drawing/2014/main" id="{6CACFBF3-2216-426C-BBF7-F17E962634EE}"/>
            </a:ext>
          </a:extLst>
        </xdr:cNvPr>
        <xdr:cNvSpPr/>
      </xdr:nvSpPr>
      <xdr:spPr>
        <a:xfrm>
          <a:off x="14325600" y="624903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24782</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31E4F426-BC88-487D-89E3-0414732CA442}"/>
            </a:ext>
          </a:extLst>
        </xdr:cNvPr>
        <xdr:cNvSpPr txBox="1"/>
      </xdr:nvSpPr>
      <xdr:spPr>
        <a:xfrm>
          <a:off x="14414500" y="622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156845</xdr:rowOff>
    </xdr:from>
    <xdr:to>
      <xdr:col>81</xdr:col>
      <xdr:colOff>101600</xdr:colOff>
      <xdr:row>39</xdr:row>
      <xdr:rowOff>86995</xdr:rowOff>
    </xdr:to>
    <xdr:sp macro="" textlink="">
      <xdr:nvSpPr>
        <xdr:cNvPr id="338" name="楕円 337">
          <a:extLst>
            <a:ext uri="{FF2B5EF4-FFF2-40B4-BE49-F238E27FC236}">
              <a16:creationId xmlns:a16="http://schemas.microsoft.com/office/drawing/2014/main" id="{7B137DCC-58F6-4520-A83C-5816EA9E4420}"/>
            </a:ext>
          </a:extLst>
        </xdr:cNvPr>
        <xdr:cNvSpPr/>
      </xdr:nvSpPr>
      <xdr:spPr>
        <a:xfrm>
          <a:off x="13578840" y="6527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97155</xdr:rowOff>
    </xdr:from>
    <xdr:to>
      <xdr:col>85</xdr:col>
      <xdr:colOff>127000</xdr:colOff>
      <xdr:row>39</xdr:row>
      <xdr:rowOff>36195</xdr:rowOff>
    </xdr:to>
    <xdr:cxnSp macro="">
      <xdr:nvCxnSpPr>
        <xdr:cNvPr id="339" name="直線コネクタ 338">
          <a:extLst>
            <a:ext uri="{FF2B5EF4-FFF2-40B4-BE49-F238E27FC236}">
              <a16:creationId xmlns:a16="http://schemas.microsoft.com/office/drawing/2014/main" id="{7A7DEAE0-08D1-4033-A127-9E87E5AF9691}"/>
            </a:ext>
          </a:extLst>
        </xdr:cNvPr>
        <xdr:cNvCxnSpPr/>
      </xdr:nvCxnSpPr>
      <xdr:spPr>
        <a:xfrm flipV="1">
          <a:off x="13629640" y="6299835"/>
          <a:ext cx="74676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86360</xdr:rowOff>
    </xdr:from>
    <xdr:to>
      <xdr:col>76</xdr:col>
      <xdr:colOff>165100</xdr:colOff>
      <xdr:row>37</xdr:row>
      <xdr:rowOff>16510</xdr:rowOff>
    </xdr:to>
    <xdr:sp macro="" textlink="">
      <xdr:nvSpPr>
        <xdr:cNvPr id="340" name="楕円 339">
          <a:extLst>
            <a:ext uri="{FF2B5EF4-FFF2-40B4-BE49-F238E27FC236}">
              <a16:creationId xmlns:a16="http://schemas.microsoft.com/office/drawing/2014/main" id="{12D523F6-987A-4EF6-B51D-8ACA03A9C709}"/>
            </a:ext>
          </a:extLst>
        </xdr:cNvPr>
        <xdr:cNvSpPr/>
      </xdr:nvSpPr>
      <xdr:spPr>
        <a:xfrm>
          <a:off x="12804140" y="6121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137160</xdr:rowOff>
    </xdr:from>
    <xdr:to>
      <xdr:col>81</xdr:col>
      <xdr:colOff>50800</xdr:colOff>
      <xdr:row>39</xdr:row>
      <xdr:rowOff>36195</xdr:rowOff>
    </xdr:to>
    <xdr:cxnSp macro="">
      <xdr:nvCxnSpPr>
        <xdr:cNvPr id="341" name="直線コネクタ 340">
          <a:extLst>
            <a:ext uri="{FF2B5EF4-FFF2-40B4-BE49-F238E27FC236}">
              <a16:creationId xmlns:a16="http://schemas.microsoft.com/office/drawing/2014/main" id="{D84E4B5F-109E-44A6-98E5-45EEF14A24AE}"/>
            </a:ext>
          </a:extLst>
        </xdr:cNvPr>
        <xdr:cNvCxnSpPr/>
      </xdr:nvCxnSpPr>
      <xdr:spPr>
        <a:xfrm>
          <a:off x="12854940" y="6172200"/>
          <a:ext cx="774700" cy="4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21590</xdr:rowOff>
    </xdr:from>
    <xdr:to>
      <xdr:col>72</xdr:col>
      <xdr:colOff>38100</xdr:colOff>
      <xdr:row>36</xdr:row>
      <xdr:rowOff>123190</xdr:rowOff>
    </xdr:to>
    <xdr:sp macro="" textlink="">
      <xdr:nvSpPr>
        <xdr:cNvPr id="342" name="楕円 341">
          <a:extLst>
            <a:ext uri="{FF2B5EF4-FFF2-40B4-BE49-F238E27FC236}">
              <a16:creationId xmlns:a16="http://schemas.microsoft.com/office/drawing/2014/main" id="{81FC1EA9-A504-4734-BD88-E07DF1D5C5C8}"/>
            </a:ext>
          </a:extLst>
        </xdr:cNvPr>
        <xdr:cNvSpPr/>
      </xdr:nvSpPr>
      <xdr:spPr>
        <a:xfrm>
          <a:off x="12029440" y="6056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72390</xdr:rowOff>
    </xdr:from>
    <xdr:to>
      <xdr:col>76</xdr:col>
      <xdr:colOff>114300</xdr:colOff>
      <xdr:row>36</xdr:row>
      <xdr:rowOff>137160</xdr:rowOff>
    </xdr:to>
    <xdr:cxnSp macro="">
      <xdr:nvCxnSpPr>
        <xdr:cNvPr id="343" name="直線コネクタ 342">
          <a:extLst>
            <a:ext uri="{FF2B5EF4-FFF2-40B4-BE49-F238E27FC236}">
              <a16:creationId xmlns:a16="http://schemas.microsoft.com/office/drawing/2014/main" id="{A6F999FD-BD8A-48F6-BFE7-8E3F17885762}"/>
            </a:ext>
          </a:extLst>
        </xdr:cNvPr>
        <xdr:cNvCxnSpPr/>
      </xdr:nvCxnSpPr>
      <xdr:spPr>
        <a:xfrm>
          <a:off x="12072620" y="6107430"/>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128270</xdr:rowOff>
    </xdr:from>
    <xdr:to>
      <xdr:col>67</xdr:col>
      <xdr:colOff>101600</xdr:colOff>
      <xdr:row>36</xdr:row>
      <xdr:rowOff>58420</xdr:rowOff>
    </xdr:to>
    <xdr:sp macro="" textlink="">
      <xdr:nvSpPr>
        <xdr:cNvPr id="344" name="楕円 343">
          <a:extLst>
            <a:ext uri="{FF2B5EF4-FFF2-40B4-BE49-F238E27FC236}">
              <a16:creationId xmlns:a16="http://schemas.microsoft.com/office/drawing/2014/main" id="{EA0DC947-72E8-40E9-9EC4-608E6B81F4AB}"/>
            </a:ext>
          </a:extLst>
        </xdr:cNvPr>
        <xdr:cNvSpPr/>
      </xdr:nvSpPr>
      <xdr:spPr>
        <a:xfrm>
          <a:off x="11231880" y="5995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7620</xdr:rowOff>
    </xdr:from>
    <xdr:to>
      <xdr:col>71</xdr:col>
      <xdr:colOff>177800</xdr:colOff>
      <xdr:row>36</xdr:row>
      <xdr:rowOff>72390</xdr:rowOff>
    </xdr:to>
    <xdr:cxnSp macro="">
      <xdr:nvCxnSpPr>
        <xdr:cNvPr id="345" name="直線コネクタ 344">
          <a:extLst>
            <a:ext uri="{FF2B5EF4-FFF2-40B4-BE49-F238E27FC236}">
              <a16:creationId xmlns:a16="http://schemas.microsoft.com/office/drawing/2014/main" id="{FAE52E9B-B117-49A2-AEBF-DAB6E0E17C90}"/>
            </a:ext>
          </a:extLst>
        </xdr:cNvPr>
        <xdr:cNvCxnSpPr/>
      </xdr:nvCxnSpPr>
      <xdr:spPr>
        <a:xfrm>
          <a:off x="11282680" y="6042660"/>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704BCB7F-0DE4-4EB4-B9C5-B0752723161E}"/>
            </a:ext>
          </a:extLst>
        </xdr:cNvPr>
        <xdr:cNvSpPr txBox="1"/>
      </xdr:nvSpPr>
      <xdr:spPr>
        <a:xfrm>
          <a:off x="134372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80027</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091C8CFE-4C2A-4F16-A324-403ADD2BE69E}"/>
            </a:ext>
          </a:extLst>
        </xdr:cNvPr>
        <xdr:cNvSpPr txBox="1"/>
      </xdr:nvSpPr>
      <xdr:spPr>
        <a:xfrm>
          <a:off x="126752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B2E2F494-BC6E-43C9-BC5F-A307C30E5811}"/>
            </a:ext>
          </a:extLst>
        </xdr:cNvPr>
        <xdr:cNvSpPr txBox="1"/>
      </xdr:nvSpPr>
      <xdr:spPr>
        <a:xfrm>
          <a:off x="119005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34307</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68BBD6EC-5F38-4766-ACFD-73CD1A258117}"/>
            </a:ext>
          </a:extLst>
        </xdr:cNvPr>
        <xdr:cNvSpPr txBox="1"/>
      </xdr:nvSpPr>
      <xdr:spPr>
        <a:xfrm>
          <a:off x="11102984" y="623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78122</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D6C71699-B26F-4229-8479-3848150986D0}"/>
            </a:ext>
          </a:extLst>
        </xdr:cNvPr>
        <xdr:cNvSpPr txBox="1"/>
      </xdr:nvSpPr>
      <xdr:spPr>
        <a:xfrm>
          <a:off x="134372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33037</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4BA1C921-C6A7-4598-AE75-4BCF60A6AC7A}"/>
            </a:ext>
          </a:extLst>
        </xdr:cNvPr>
        <xdr:cNvSpPr txBox="1"/>
      </xdr:nvSpPr>
      <xdr:spPr>
        <a:xfrm>
          <a:off x="12675244"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139717</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94CE25D1-6547-4F65-9050-F6DA30499970}"/>
            </a:ext>
          </a:extLst>
        </xdr:cNvPr>
        <xdr:cNvSpPr txBox="1"/>
      </xdr:nvSpPr>
      <xdr:spPr>
        <a:xfrm>
          <a:off x="1190054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69107588-F31F-4351-A11C-A70142673007}"/>
            </a:ext>
          </a:extLst>
        </xdr:cNvPr>
        <xdr:cNvSpPr txBox="1"/>
      </xdr:nvSpPr>
      <xdr:spPr>
        <a:xfrm>
          <a:off x="1110298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3C1D7587-0385-4999-8149-CC5980D5727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1D013684-5D09-4AAC-AA4E-0E8AF9C0070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B9F059D1-B738-4E0F-A138-9B425D2210F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724FBDCC-711B-4F16-A471-8B25A665A616}"/>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C250CF5A-81EF-4381-9857-D127ED14C49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11430841-78A1-4517-88A1-EF434280FBD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7E4B1943-9F15-4711-ABE2-9B4F9B07F34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3671E2A5-C3C7-43DD-9035-E4AA1B305D6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E1AFD5A6-4FFA-440C-AED1-3B3AC6BAC66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AA406F83-96C4-4059-B9B2-D3E3B2CEF301}"/>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28201B40-4C81-4FE1-9260-51544AC1BAB1}"/>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974CD936-FABE-4BAF-BA3D-FE7BDEBBC10C}"/>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CCACDFCA-0624-4521-8BD6-624CD7B115BC}"/>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83035345-D7E4-4BEF-8BE3-8CC56A5FFF78}"/>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D35C27CC-1732-4560-AFAD-82A316661DEA}"/>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F6883E43-2AA9-4C02-A313-970365C70813}"/>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DDC198C7-588D-4579-A409-0CED0EF9F3BB}"/>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66BAA470-F27C-4640-A5F8-FEC3E5AF2459}"/>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E1F6DFED-1410-49EB-9EF3-B4042E3A7687}"/>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E52DC479-730A-4E75-9D15-C3500A720C65}"/>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BE041E7D-7DE5-4A37-9D47-322B220B712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BB1E7A73-4C06-4183-A889-D19205EE3BEA}"/>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A6BA65AD-25B5-4A85-A500-B381391C36B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377" name="直線コネクタ 376">
          <a:extLst>
            <a:ext uri="{FF2B5EF4-FFF2-40B4-BE49-F238E27FC236}">
              <a16:creationId xmlns:a16="http://schemas.microsoft.com/office/drawing/2014/main" id="{3CF73513-A7F5-4D14-91B5-929F3724B883}"/>
            </a:ext>
          </a:extLst>
        </xdr:cNvPr>
        <xdr:cNvCxnSpPr/>
      </xdr:nvCxnSpPr>
      <xdr:spPr>
        <a:xfrm flipV="1">
          <a:off x="19509104" y="5701030"/>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12817212-E1A4-439E-90B3-49BEF8DD925F}"/>
            </a:ext>
          </a:extLst>
        </xdr:cNvPr>
        <xdr:cNvSpPr txBox="1"/>
      </xdr:nvSpPr>
      <xdr:spPr>
        <a:xfrm>
          <a:off x="19547840" y="701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379" name="直線コネクタ 378">
          <a:extLst>
            <a:ext uri="{FF2B5EF4-FFF2-40B4-BE49-F238E27FC236}">
              <a16:creationId xmlns:a16="http://schemas.microsoft.com/office/drawing/2014/main" id="{484407D8-C430-46A6-9A92-250B77648515}"/>
            </a:ext>
          </a:extLst>
        </xdr:cNvPr>
        <xdr:cNvCxnSpPr/>
      </xdr:nvCxnSpPr>
      <xdr:spPr>
        <a:xfrm>
          <a:off x="19443700" y="7012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688258E2-B132-4E49-8559-21C91C501534}"/>
            </a:ext>
          </a:extLst>
        </xdr:cNvPr>
        <xdr:cNvSpPr txBox="1"/>
      </xdr:nvSpPr>
      <xdr:spPr>
        <a:xfrm>
          <a:off x="19547840" y="548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381" name="直線コネクタ 380">
          <a:extLst>
            <a:ext uri="{FF2B5EF4-FFF2-40B4-BE49-F238E27FC236}">
              <a16:creationId xmlns:a16="http://schemas.microsoft.com/office/drawing/2014/main" id="{4AC69F15-37E1-4CD4-B9AC-967CC0FED67E}"/>
            </a:ext>
          </a:extLst>
        </xdr:cNvPr>
        <xdr:cNvCxnSpPr/>
      </xdr:nvCxnSpPr>
      <xdr:spPr>
        <a:xfrm>
          <a:off x="19443700" y="5701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C5284ADE-B7A9-4CC3-B310-6B6DCFD6AA7C}"/>
            </a:ext>
          </a:extLst>
        </xdr:cNvPr>
        <xdr:cNvSpPr txBox="1"/>
      </xdr:nvSpPr>
      <xdr:spPr>
        <a:xfrm>
          <a:off x="19547840" y="6600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383" name="フローチャート: 判断 382">
          <a:extLst>
            <a:ext uri="{FF2B5EF4-FFF2-40B4-BE49-F238E27FC236}">
              <a16:creationId xmlns:a16="http://schemas.microsoft.com/office/drawing/2014/main" id="{89AB8764-D8F0-406E-98D9-3D795B9A26AD}"/>
            </a:ext>
          </a:extLst>
        </xdr:cNvPr>
        <xdr:cNvSpPr/>
      </xdr:nvSpPr>
      <xdr:spPr>
        <a:xfrm>
          <a:off x="19458940" y="6621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384" name="フローチャート: 判断 383">
          <a:extLst>
            <a:ext uri="{FF2B5EF4-FFF2-40B4-BE49-F238E27FC236}">
              <a16:creationId xmlns:a16="http://schemas.microsoft.com/office/drawing/2014/main" id="{B24F56AE-139E-45CB-B2C7-C12E3EB2188E}"/>
            </a:ext>
          </a:extLst>
        </xdr:cNvPr>
        <xdr:cNvSpPr/>
      </xdr:nvSpPr>
      <xdr:spPr>
        <a:xfrm>
          <a:off x="18735040" y="6624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385" name="フローチャート: 判断 384">
          <a:extLst>
            <a:ext uri="{FF2B5EF4-FFF2-40B4-BE49-F238E27FC236}">
              <a16:creationId xmlns:a16="http://schemas.microsoft.com/office/drawing/2014/main" id="{2285F54F-86DF-4B81-9AE3-38F96E250F80}"/>
            </a:ext>
          </a:extLst>
        </xdr:cNvPr>
        <xdr:cNvSpPr/>
      </xdr:nvSpPr>
      <xdr:spPr>
        <a:xfrm>
          <a:off x="17937480" y="6638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386" name="フローチャート: 判断 385">
          <a:extLst>
            <a:ext uri="{FF2B5EF4-FFF2-40B4-BE49-F238E27FC236}">
              <a16:creationId xmlns:a16="http://schemas.microsoft.com/office/drawing/2014/main" id="{69465A4C-193A-47CC-9DC5-30BC7B7DCB26}"/>
            </a:ext>
          </a:extLst>
        </xdr:cNvPr>
        <xdr:cNvSpPr/>
      </xdr:nvSpPr>
      <xdr:spPr>
        <a:xfrm>
          <a:off x="17162780" y="6671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387" name="フローチャート: 判断 386">
          <a:extLst>
            <a:ext uri="{FF2B5EF4-FFF2-40B4-BE49-F238E27FC236}">
              <a16:creationId xmlns:a16="http://schemas.microsoft.com/office/drawing/2014/main" id="{1398BF21-9D04-4054-8995-2C00B0A3ACC5}"/>
            </a:ext>
          </a:extLst>
        </xdr:cNvPr>
        <xdr:cNvSpPr/>
      </xdr:nvSpPr>
      <xdr:spPr>
        <a:xfrm>
          <a:off x="16388080" y="6649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4060A113-DB14-4245-B59F-8A694BC51E2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26253005-801A-42A0-B5F1-F846A969DC0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561B520F-3AFA-496E-8AE7-5D4C42595DF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7152818F-88E9-4358-AB35-8BB382CF9BA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51469617-00C0-478B-86B3-B4A9F97C805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24130</xdr:rowOff>
    </xdr:from>
    <xdr:to>
      <xdr:col>116</xdr:col>
      <xdr:colOff>114300</xdr:colOff>
      <xdr:row>38</xdr:row>
      <xdr:rowOff>125730</xdr:rowOff>
    </xdr:to>
    <xdr:sp macro="" textlink="">
      <xdr:nvSpPr>
        <xdr:cNvPr id="393" name="楕円 392">
          <a:extLst>
            <a:ext uri="{FF2B5EF4-FFF2-40B4-BE49-F238E27FC236}">
              <a16:creationId xmlns:a16="http://schemas.microsoft.com/office/drawing/2014/main" id="{73EAC8C0-FED4-44CB-A8D5-65C11D0F8CE0}"/>
            </a:ext>
          </a:extLst>
        </xdr:cNvPr>
        <xdr:cNvSpPr/>
      </xdr:nvSpPr>
      <xdr:spPr>
        <a:xfrm>
          <a:off x="1945894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47007</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E541759D-3F92-4BB5-A6A8-2CAF0F160FA0}"/>
            </a:ext>
          </a:extLst>
        </xdr:cNvPr>
        <xdr:cNvSpPr txBox="1"/>
      </xdr:nvSpPr>
      <xdr:spPr>
        <a:xfrm>
          <a:off x="19547840" y="624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36830</xdr:rowOff>
    </xdr:from>
    <xdr:to>
      <xdr:col>112</xdr:col>
      <xdr:colOff>38100</xdr:colOff>
      <xdr:row>38</xdr:row>
      <xdr:rowOff>138430</xdr:rowOff>
    </xdr:to>
    <xdr:sp macro="" textlink="">
      <xdr:nvSpPr>
        <xdr:cNvPr id="395" name="楕円 394">
          <a:extLst>
            <a:ext uri="{FF2B5EF4-FFF2-40B4-BE49-F238E27FC236}">
              <a16:creationId xmlns:a16="http://schemas.microsoft.com/office/drawing/2014/main" id="{0E222C52-AE47-4C3F-9905-28FDA752C371}"/>
            </a:ext>
          </a:extLst>
        </xdr:cNvPr>
        <xdr:cNvSpPr/>
      </xdr:nvSpPr>
      <xdr:spPr>
        <a:xfrm>
          <a:off x="18735040" y="64071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74930</xdr:rowOff>
    </xdr:from>
    <xdr:to>
      <xdr:col>116</xdr:col>
      <xdr:colOff>63500</xdr:colOff>
      <xdr:row>38</xdr:row>
      <xdr:rowOff>87630</xdr:rowOff>
    </xdr:to>
    <xdr:cxnSp macro="">
      <xdr:nvCxnSpPr>
        <xdr:cNvPr id="396" name="直線コネクタ 395">
          <a:extLst>
            <a:ext uri="{FF2B5EF4-FFF2-40B4-BE49-F238E27FC236}">
              <a16:creationId xmlns:a16="http://schemas.microsoft.com/office/drawing/2014/main" id="{B5954939-18F9-4C9A-B0B3-E50405BE1776}"/>
            </a:ext>
          </a:extLst>
        </xdr:cNvPr>
        <xdr:cNvCxnSpPr/>
      </xdr:nvCxnSpPr>
      <xdr:spPr>
        <a:xfrm flipV="1">
          <a:off x="18778220" y="6445250"/>
          <a:ext cx="7315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45720</xdr:rowOff>
    </xdr:from>
    <xdr:to>
      <xdr:col>107</xdr:col>
      <xdr:colOff>101600</xdr:colOff>
      <xdr:row>38</xdr:row>
      <xdr:rowOff>147320</xdr:rowOff>
    </xdr:to>
    <xdr:sp macro="" textlink="">
      <xdr:nvSpPr>
        <xdr:cNvPr id="397" name="楕円 396">
          <a:extLst>
            <a:ext uri="{FF2B5EF4-FFF2-40B4-BE49-F238E27FC236}">
              <a16:creationId xmlns:a16="http://schemas.microsoft.com/office/drawing/2014/main" id="{6C1F9B78-B4B0-416C-AC9D-1CAB8C994B2B}"/>
            </a:ext>
          </a:extLst>
        </xdr:cNvPr>
        <xdr:cNvSpPr/>
      </xdr:nvSpPr>
      <xdr:spPr>
        <a:xfrm>
          <a:off x="1793748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87630</xdr:rowOff>
    </xdr:from>
    <xdr:to>
      <xdr:col>111</xdr:col>
      <xdr:colOff>177800</xdr:colOff>
      <xdr:row>38</xdr:row>
      <xdr:rowOff>96520</xdr:rowOff>
    </xdr:to>
    <xdr:cxnSp macro="">
      <xdr:nvCxnSpPr>
        <xdr:cNvPr id="398" name="直線コネクタ 397">
          <a:extLst>
            <a:ext uri="{FF2B5EF4-FFF2-40B4-BE49-F238E27FC236}">
              <a16:creationId xmlns:a16="http://schemas.microsoft.com/office/drawing/2014/main" id="{32998E8B-4848-4524-BEB8-9866D8BAA8F1}"/>
            </a:ext>
          </a:extLst>
        </xdr:cNvPr>
        <xdr:cNvCxnSpPr/>
      </xdr:nvCxnSpPr>
      <xdr:spPr>
        <a:xfrm flipV="1">
          <a:off x="17988280" y="6457950"/>
          <a:ext cx="78994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63500</xdr:rowOff>
    </xdr:from>
    <xdr:to>
      <xdr:col>102</xdr:col>
      <xdr:colOff>165100</xdr:colOff>
      <xdr:row>38</xdr:row>
      <xdr:rowOff>165100</xdr:rowOff>
    </xdr:to>
    <xdr:sp macro="" textlink="">
      <xdr:nvSpPr>
        <xdr:cNvPr id="399" name="楕円 398">
          <a:extLst>
            <a:ext uri="{FF2B5EF4-FFF2-40B4-BE49-F238E27FC236}">
              <a16:creationId xmlns:a16="http://schemas.microsoft.com/office/drawing/2014/main" id="{7016D5F5-FC05-4D16-B48E-075EA39CE87F}"/>
            </a:ext>
          </a:extLst>
        </xdr:cNvPr>
        <xdr:cNvSpPr/>
      </xdr:nvSpPr>
      <xdr:spPr>
        <a:xfrm>
          <a:off x="1716278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96520</xdr:rowOff>
    </xdr:from>
    <xdr:to>
      <xdr:col>107</xdr:col>
      <xdr:colOff>50800</xdr:colOff>
      <xdr:row>38</xdr:row>
      <xdr:rowOff>114300</xdr:rowOff>
    </xdr:to>
    <xdr:cxnSp macro="">
      <xdr:nvCxnSpPr>
        <xdr:cNvPr id="400" name="直線コネクタ 399">
          <a:extLst>
            <a:ext uri="{FF2B5EF4-FFF2-40B4-BE49-F238E27FC236}">
              <a16:creationId xmlns:a16="http://schemas.microsoft.com/office/drawing/2014/main" id="{6FCB6DA0-0CD4-4759-9942-20C95731DD02}"/>
            </a:ext>
          </a:extLst>
        </xdr:cNvPr>
        <xdr:cNvCxnSpPr/>
      </xdr:nvCxnSpPr>
      <xdr:spPr>
        <a:xfrm flipV="1">
          <a:off x="17213580" y="6466840"/>
          <a:ext cx="7747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77470</xdr:rowOff>
    </xdr:from>
    <xdr:to>
      <xdr:col>98</xdr:col>
      <xdr:colOff>38100</xdr:colOff>
      <xdr:row>39</xdr:row>
      <xdr:rowOff>7620</xdr:rowOff>
    </xdr:to>
    <xdr:sp macro="" textlink="">
      <xdr:nvSpPr>
        <xdr:cNvPr id="401" name="楕円 400">
          <a:extLst>
            <a:ext uri="{FF2B5EF4-FFF2-40B4-BE49-F238E27FC236}">
              <a16:creationId xmlns:a16="http://schemas.microsoft.com/office/drawing/2014/main" id="{E5483196-63E3-4B5A-A0ED-FD794C342DFB}"/>
            </a:ext>
          </a:extLst>
        </xdr:cNvPr>
        <xdr:cNvSpPr/>
      </xdr:nvSpPr>
      <xdr:spPr>
        <a:xfrm>
          <a:off x="16388080" y="6447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114300</xdr:rowOff>
    </xdr:from>
    <xdr:to>
      <xdr:col>102</xdr:col>
      <xdr:colOff>114300</xdr:colOff>
      <xdr:row>38</xdr:row>
      <xdr:rowOff>128270</xdr:rowOff>
    </xdr:to>
    <xdr:cxnSp macro="">
      <xdr:nvCxnSpPr>
        <xdr:cNvPr id="402" name="直線コネクタ 401">
          <a:extLst>
            <a:ext uri="{FF2B5EF4-FFF2-40B4-BE49-F238E27FC236}">
              <a16:creationId xmlns:a16="http://schemas.microsoft.com/office/drawing/2014/main" id="{77D2B3CE-7226-43C1-9D08-85ACBC5E3A40}"/>
            </a:ext>
          </a:extLst>
        </xdr:cNvPr>
        <xdr:cNvCxnSpPr/>
      </xdr:nvCxnSpPr>
      <xdr:spPr>
        <a:xfrm flipV="1">
          <a:off x="16431260" y="6484620"/>
          <a:ext cx="78232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3B9C1FC8-8C4B-41F1-92E5-10A1F4824B5C}"/>
            </a:ext>
          </a:extLst>
        </xdr:cNvPr>
        <xdr:cNvSpPr txBox="1"/>
      </xdr:nvSpPr>
      <xdr:spPr>
        <a:xfrm>
          <a:off x="1856112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C45F9931-E066-4DE6-996A-E6AD2F6C71FA}"/>
            </a:ext>
          </a:extLst>
        </xdr:cNvPr>
        <xdr:cNvSpPr txBox="1"/>
      </xdr:nvSpPr>
      <xdr:spPr>
        <a:xfrm>
          <a:off x="1777626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F5489778-11D8-4BB0-B4CC-C1227327D697}"/>
            </a:ext>
          </a:extLst>
        </xdr:cNvPr>
        <xdr:cNvSpPr txBox="1"/>
      </xdr:nvSpPr>
      <xdr:spPr>
        <a:xfrm>
          <a:off x="1700156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33037</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61C9C4F4-A33C-4353-A2D7-DD8BB915DE90}"/>
            </a:ext>
          </a:extLst>
        </xdr:cNvPr>
        <xdr:cNvSpPr txBox="1"/>
      </xdr:nvSpPr>
      <xdr:spPr>
        <a:xfrm>
          <a:off x="1622686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154957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80536F2F-C262-4293-B344-C02EEA09F254}"/>
            </a:ext>
          </a:extLst>
        </xdr:cNvPr>
        <xdr:cNvSpPr txBox="1"/>
      </xdr:nvSpPr>
      <xdr:spPr>
        <a:xfrm>
          <a:off x="18561127"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163847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559051E4-84C0-49F4-8582-508A876940A3}"/>
            </a:ext>
          </a:extLst>
        </xdr:cNvPr>
        <xdr:cNvSpPr txBox="1"/>
      </xdr:nvSpPr>
      <xdr:spPr>
        <a:xfrm>
          <a:off x="17776267" y="619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10177</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E08BE840-49ED-4978-871A-CE239C9C4A3D}"/>
            </a:ext>
          </a:extLst>
        </xdr:cNvPr>
        <xdr:cNvSpPr txBox="1"/>
      </xdr:nvSpPr>
      <xdr:spPr>
        <a:xfrm>
          <a:off x="1700156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24147</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1031A83C-9623-424F-B07D-73AE81B4C4FF}"/>
            </a:ext>
          </a:extLst>
        </xdr:cNvPr>
        <xdr:cNvSpPr txBox="1"/>
      </xdr:nvSpPr>
      <xdr:spPr>
        <a:xfrm>
          <a:off x="16226867" y="622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85450BDC-580C-4691-8CFD-62A1241FB6F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67E01A92-497F-4D50-8B8A-3692573B948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1B42661-1527-450D-9D5E-69BB720A4B7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6686D9A-77A4-4486-953C-54C1E3A04F9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74ABAA34-2E33-40B1-8AEA-541B7C9D72B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B51055D8-5914-457A-9EB8-5CAA5F38A55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A28A9C4C-0199-4E6E-BDED-9ACD1714201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4651A1AF-17A6-44FA-9129-B126B1FB408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C0B86C74-D6DC-4574-94EE-1BA0931A217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F0F80EB2-2B9D-4BA6-94AA-706C537498E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CE5A9928-DA1A-4685-BF0C-3DC1BE3946F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1896F695-B4A9-4425-A006-BC5EA7AC508C}"/>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0F6DCEB2-C182-4DA6-833A-0EA3D24DD934}"/>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A4CBBB03-E8B7-452A-97DA-155EE6B23AD8}"/>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BB6CAC10-BD7F-45A0-8C0A-A3B604EAF7A9}"/>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74DBB43B-57D9-473A-966D-AB15D544CE08}"/>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BD1B79D0-CB81-4488-B08C-C44123A7194E}"/>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D83AED8C-E83B-4454-B809-1EBEFA19F845}"/>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BFE9569D-B552-472A-B00A-CCF47FD91B26}"/>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2E6E5B5D-4EC1-453B-BA2A-2C4E156CF05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C4CFC151-6162-456B-BEDE-78259DC9387D}"/>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3E8CE5AC-4417-452E-8AE6-D158148FEE5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43BF44D7-3CE6-4CF3-BF3C-420C3827F073}"/>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948AAC33-FD19-4400-9751-9D45257920B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435" name="直線コネクタ 434">
          <a:extLst>
            <a:ext uri="{FF2B5EF4-FFF2-40B4-BE49-F238E27FC236}">
              <a16:creationId xmlns:a16="http://schemas.microsoft.com/office/drawing/2014/main" id="{3B2E93E4-9E23-4553-AEB8-914C738941B9}"/>
            </a:ext>
          </a:extLst>
        </xdr:cNvPr>
        <xdr:cNvCxnSpPr/>
      </xdr:nvCxnSpPr>
      <xdr:spPr>
        <a:xfrm flipV="1">
          <a:off x="14375764" y="929640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BEC30A92-70F5-44C4-A5C6-340A0C0457B8}"/>
            </a:ext>
          </a:extLst>
        </xdr:cNvPr>
        <xdr:cNvSpPr txBox="1"/>
      </xdr:nvSpPr>
      <xdr:spPr>
        <a:xfrm>
          <a:off x="14414500"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437" name="直線コネクタ 436">
          <a:extLst>
            <a:ext uri="{FF2B5EF4-FFF2-40B4-BE49-F238E27FC236}">
              <a16:creationId xmlns:a16="http://schemas.microsoft.com/office/drawing/2014/main" id="{40479232-F8B9-4B2B-89A7-1DDEEB3B8E51}"/>
            </a:ext>
          </a:extLst>
        </xdr:cNvPr>
        <xdr:cNvCxnSpPr/>
      </xdr:nvCxnSpPr>
      <xdr:spPr>
        <a:xfrm>
          <a:off x="14287500" y="1074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834F549E-82E9-441F-9F0C-16720BA8F10C}"/>
            </a:ext>
          </a:extLst>
        </xdr:cNvPr>
        <xdr:cNvSpPr txBox="1"/>
      </xdr:nvSpPr>
      <xdr:spPr>
        <a:xfrm>
          <a:off x="14414500" y="907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439" name="直線コネクタ 438">
          <a:extLst>
            <a:ext uri="{FF2B5EF4-FFF2-40B4-BE49-F238E27FC236}">
              <a16:creationId xmlns:a16="http://schemas.microsoft.com/office/drawing/2014/main" id="{91F7288C-4B25-41FB-B9FE-A31C63AFB4C2}"/>
            </a:ext>
          </a:extLst>
        </xdr:cNvPr>
        <xdr:cNvCxnSpPr/>
      </xdr:nvCxnSpPr>
      <xdr:spPr>
        <a:xfrm>
          <a:off x="14287500" y="929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AC74376B-F23D-4211-8B13-110B93EF752D}"/>
            </a:ext>
          </a:extLst>
        </xdr:cNvPr>
        <xdr:cNvSpPr txBox="1"/>
      </xdr:nvSpPr>
      <xdr:spPr>
        <a:xfrm>
          <a:off x="14414500" y="994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441" name="フローチャート: 判断 440">
          <a:extLst>
            <a:ext uri="{FF2B5EF4-FFF2-40B4-BE49-F238E27FC236}">
              <a16:creationId xmlns:a16="http://schemas.microsoft.com/office/drawing/2014/main" id="{42E47645-05D5-4047-94BD-73EEE4DCC35F}"/>
            </a:ext>
          </a:extLst>
        </xdr:cNvPr>
        <xdr:cNvSpPr/>
      </xdr:nvSpPr>
      <xdr:spPr>
        <a:xfrm>
          <a:off x="14325600" y="1008951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442" name="フローチャート: 判断 441">
          <a:extLst>
            <a:ext uri="{FF2B5EF4-FFF2-40B4-BE49-F238E27FC236}">
              <a16:creationId xmlns:a16="http://schemas.microsoft.com/office/drawing/2014/main" id="{93EE083B-9A08-4A6E-98F0-438528918806}"/>
            </a:ext>
          </a:extLst>
        </xdr:cNvPr>
        <xdr:cNvSpPr/>
      </xdr:nvSpPr>
      <xdr:spPr>
        <a:xfrm>
          <a:off x="13578840" y="10051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443" name="フローチャート: 判断 442">
          <a:extLst>
            <a:ext uri="{FF2B5EF4-FFF2-40B4-BE49-F238E27FC236}">
              <a16:creationId xmlns:a16="http://schemas.microsoft.com/office/drawing/2014/main" id="{960A7250-3895-4FB4-8FDD-73A10AD117C4}"/>
            </a:ext>
          </a:extLst>
        </xdr:cNvPr>
        <xdr:cNvSpPr/>
      </xdr:nvSpPr>
      <xdr:spPr>
        <a:xfrm>
          <a:off x="12804140" y="10041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444" name="フローチャート: 判断 443">
          <a:extLst>
            <a:ext uri="{FF2B5EF4-FFF2-40B4-BE49-F238E27FC236}">
              <a16:creationId xmlns:a16="http://schemas.microsoft.com/office/drawing/2014/main" id="{848433CB-C618-4E67-9D49-F4B38748A81A}"/>
            </a:ext>
          </a:extLst>
        </xdr:cNvPr>
        <xdr:cNvSpPr/>
      </xdr:nvSpPr>
      <xdr:spPr>
        <a:xfrm>
          <a:off x="12029440" y="10030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445" name="フローチャート: 判断 444">
          <a:extLst>
            <a:ext uri="{FF2B5EF4-FFF2-40B4-BE49-F238E27FC236}">
              <a16:creationId xmlns:a16="http://schemas.microsoft.com/office/drawing/2014/main" id="{5FB29414-287C-4EAA-AE47-AC5996325BD2}"/>
            </a:ext>
          </a:extLst>
        </xdr:cNvPr>
        <xdr:cNvSpPr/>
      </xdr:nvSpPr>
      <xdr:spPr>
        <a:xfrm>
          <a:off x="1123188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C56C33F-30EA-472A-83DB-140AA8FA7D3C}"/>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4ABDB1A8-C33A-4EA1-B1E8-812C1883A26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55EFD56A-3177-4406-A534-2505515A5BA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B6565312-0FD6-41B6-8DF0-5042E36BCDB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9C78F6AF-F26C-4A6D-8F5B-C768F271454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25400</xdr:rowOff>
    </xdr:from>
    <xdr:to>
      <xdr:col>85</xdr:col>
      <xdr:colOff>177800</xdr:colOff>
      <xdr:row>62</xdr:row>
      <xdr:rowOff>127000</xdr:rowOff>
    </xdr:to>
    <xdr:sp macro="" textlink="">
      <xdr:nvSpPr>
        <xdr:cNvPr id="451" name="楕円 450">
          <a:extLst>
            <a:ext uri="{FF2B5EF4-FFF2-40B4-BE49-F238E27FC236}">
              <a16:creationId xmlns:a16="http://schemas.microsoft.com/office/drawing/2014/main" id="{78265E5F-936A-4E29-86BF-F19327AC5021}"/>
            </a:ext>
          </a:extLst>
        </xdr:cNvPr>
        <xdr:cNvSpPr/>
      </xdr:nvSpPr>
      <xdr:spPr>
        <a:xfrm>
          <a:off x="14325600" y="104190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3827</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7E9CBA92-0BA2-4871-AA39-6E228AA039F2}"/>
            </a:ext>
          </a:extLst>
        </xdr:cNvPr>
        <xdr:cNvSpPr txBox="1"/>
      </xdr:nvSpPr>
      <xdr:spPr>
        <a:xfrm>
          <a:off x="144145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162560</xdr:rowOff>
    </xdr:from>
    <xdr:to>
      <xdr:col>81</xdr:col>
      <xdr:colOff>101600</xdr:colOff>
      <xdr:row>62</xdr:row>
      <xdr:rowOff>92710</xdr:rowOff>
    </xdr:to>
    <xdr:sp macro="" textlink="">
      <xdr:nvSpPr>
        <xdr:cNvPr id="453" name="楕円 452">
          <a:extLst>
            <a:ext uri="{FF2B5EF4-FFF2-40B4-BE49-F238E27FC236}">
              <a16:creationId xmlns:a16="http://schemas.microsoft.com/office/drawing/2014/main" id="{23A14465-03C1-448A-8D83-34184131D040}"/>
            </a:ext>
          </a:extLst>
        </xdr:cNvPr>
        <xdr:cNvSpPr/>
      </xdr:nvSpPr>
      <xdr:spPr>
        <a:xfrm>
          <a:off x="13578840" y="10388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41910</xdr:rowOff>
    </xdr:from>
    <xdr:to>
      <xdr:col>85</xdr:col>
      <xdr:colOff>127000</xdr:colOff>
      <xdr:row>62</xdr:row>
      <xdr:rowOff>76200</xdr:rowOff>
    </xdr:to>
    <xdr:cxnSp macro="">
      <xdr:nvCxnSpPr>
        <xdr:cNvPr id="454" name="直線コネクタ 453">
          <a:extLst>
            <a:ext uri="{FF2B5EF4-FFF2-40B4-BE49-F238E27FC236}">
              <a16:creationId xmlns:a16="http://schemas.microsoft.com/office/drawing/2014/main" id="{C8FB8CD4-7211-431A-9065-5C0A5BDEE8ED}"/>
            </a:ext>
          </a:extLst>
        </xdr:cNvPr>
        <xdr:cNvCxnSpPr/>
      </xdr:nvCxnSpPr>
      <xdr:spPr>
        <a:xfrm>
          <a:off x="13629640" y="1043559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128270</xdr:rowOff>
    </xdr:from>
    <xdr:to>
      <xdr:col>76</xdr:col>
      <xdr:colOff>165100</xdr:colOff>
      <xdr:row>62</xdr:row>
      <xdr:rowOff>58420</xdr:rowOff>
    </xdr:to>
    <xdr:sp macro="" textlink="">
      <xdr:nvSpPr>
        <xdr:cNvPr id="455" name="楕円 454">
          <a:extLst>
            <a:ext uri="{FF2B5EF4-FFF2-40B4-BE49-F238E27FC236}">
              <a16:creationId xmlns:a16="http://schemas.microsoft.com/office/drawing/2014/main" id="{CDC69AD2-37B9-4D76-8C0A-62462685BE8C}"/>
            </a:ext>
          </a:extLst>
        </xdr:cNvPr>
        <xdr:cNvSpPr/>
      </xdr:nvSpPr>
      <xdr:spPr>
        <a:xfrm>
          <a:off x="12804140" y="10354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7620</xdr:rowOff>
    </xdr:from>
    <xdr:to>
      <xdr:col>81</xdr:col>
      <xdr:colOff>50800</xdr:colOff>
      <xdr:row>62</xdr:row>
      <xdr:rowOff>41910</xdr:rowOff>
    </xdr:to>
    <xdr:cxnSp macro="">
      <xdr:nvCxnSpPr>
        <xdr:cNvPr id="456" name="直線コネクタ 455">
          <a:extLst>
            <a:ext uri="{FF2B5EF4-FFF2-40B4-BE49-F238E27FC236}">
              <a16:creationId xmlns:a16="http://schemas.microsoft.com/office/drawing/2014/main" id="{61B22D63-CB25-4215-9BD5-49C4E498DCA6}"/>
            </a:ext>
          </a:extLst>
        </xdr:cNvPr>
        <xdr:cNvCxnSpPr/>
      </xdr:nvCxnSpPr>
      <xdr:spPr>
        <a:xfrm>
          <a:off x="12854940" y="1040130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92075</xdr:rowOff>
    </xdr:from>
    <xdr:to>
      <xdr:col>72</xdr:col>
      <xdr:colOff>38100</xdr:colOff>
      <xdr:row>62</xdr:row>
      <xdr:rowOff>22225</xdr:rowOff>
    </xdr:to>
    <xdr:sp macro="" textlink="">
      <xdr:nvSpPr>
        <xdr:cNvPr id="457" name="楕円 456">
          <a:extLst>
            <a:ext uri="{FF2B5EF4-FFF2-40B4-BE49-F238E27FC236}">
              <a16:creationId xmlns:a16="http://schemas.microsoft.com/office/drawing/2014/main" id="{05E3D7D0-1237-4611-A9CA-0970AEBEB126}"/>
            </a:ext>
          </a:extLst>
        </xdr:cNvPr>
        <xdr:cNvSpPr/>
      </xdr:nvSpPr>
      <xdr:spPr>
        <a:xfrm>
          <a:off x="12029440" y="103181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142875</xdr:rowOff>
    </xdr:from>
    <xdr:to>
      <xdr:col>76</xdr:col>
      <xdr:colOff>114300</xdr:colOff>
      <xdr:row>62</xdr:row>
      <xdr:rowOff>7620</xdr:rowOff>
    </xdr:to>
    <xdr:cxnSp macro="">
      <xdr:nvCxnSpPr>
        <xdr:cNvPr id="458" name="直線コネクタ 457">
          <a:extLst>
            <a:ext uri="{FF2B5EF4-FFF2-40B4-BE49-F238E27FC236}">
              <a16:creationId xmlns:a16="http://schemas.microsoft.com/office/drawing/2014/main" id="{7D215CC9-9FB4-4CD8-A25E-20B36D77EA53}"/>
            </a:ext>
          </a:extLst>
        </xdr:cNvPr>
        <xdr:cNvCxnSpPr/>
      </xdr:nvCxnSpPr>
      <xdr:spPr>
        <a:xfrm>
          <a:off x="12072620" y="1036891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57785</xdr:rowOff>
    </xdr:from>
    <xdr:to>
      <xdr:col>67</xdr:col>
      <xdr:colOff>101600</xdr:colOff>
      <xdr:row>61</xdr:row>
      <xdr:rowOff>159385</xdr:rowOff>
    </xdr:to>
    <xdr:sp macro="" textlink="">
      <xdr:nvSpPr>
        <xdr:cNvPr id="459" name="楕円 458">
          <a:extLst>
            <a:ext uri="{FF2B5EF4-FFF2-40B4-BE49-F238E27FC236}">
              <a16:creationId xmlns:a16="http://schemas.microsoft.com/office/drawing/2014/main" id="{136DA5EE-D584-4582-B8A1-D2B6E1D3FFA8}"/>
            </a:ext>
          </a:extLst>
        </xdr:cNvPr>
        <xdr:cNvSpPr/>
      </xdr:nvSpPr>
      <xdr:spPr>
        <a:xfrm>
          <a:off x="1123188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108585</xdr:rowOff>
    </xdr:from>
    <xdr:to>
      <xdr:col>71</xdr:col>
      <xdr:colOff>177800</xdr:colOff>
      <xdr:row>61</xdr:row>
      <xdr:rowOff>142875</xdr:rowOff>
    </xdr:to>
    <xdr:cxnSp macro="">
      <xdr:nvCxnSpPr>
        <xdr:cNvPr id="460" name="直線コネクタ 459">
          <a:extLst>
            <a:ext uri="{FF2B5EF4-FFF2-40B4-BE49-F238E27FC236}">
              <a16:creationId xmlns:a16="http://schemas.microsoft.com/office/drawing/2014/main" id="{2DDFEF21-E7F5-456A-8B4A-5842E502084F}"/>
            </a:ext>
          </a:extLst>
        </xdr:cNvPr>
        <xdr:cNvCxnSpPr/>
      </xdr:nvCxnSpPr>
      <xdr:spPr>
        <a:xfrm>
          <a:off x="11282680" y="1033462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461" name="n_1aveValue【学校施設】&#10;有形固定資産減価償却率">
          <a:extLst>
            <a:ext uri="{FF2B5EF4-FFF2-40B4-BE49-F238E27FC236}">
              <a16:creationId xmlns:a16="http://schemas.microsoft.com/office/drawing/2014/main" id="{02922CB8-9E21-4FC7-B1AE-840A5DA39512}"/>
            </a:ext>
          </a:extLst>
        </xdr:cNvPr>
        <xdr:cNvSpPr txBox="1"/>
      </xdr:nvSpPr>
      <xdr:spPr>
        <a:xfrm>
          <a:off x="134372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462" name="n_2aveValue【学校施設】&#10;有形固定資産減価償却率">
          <a:extLst>
            <a:ext uri="{FF2B5EF4-FFF2-40B4-BE49-F238E27FC236}">
              <a16:creationId xmlns:a16="http://schemas.microsoft.com/office/drawing/2014/main" id="{EAC3D4EA-6CF2-41E3-A453-4CF88D239DDC}"/>
            </a:ext>
          </a:extLst>
        </xdr:cNvPr>
        <xdr:cNvSpPr txBox="1"/>
      </xdr:nvSpPr>
      <xdr:spPr>
        <a:xfrm>
          <a:off x="126752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463" name="n_3aveValue【学校施設】&#10;有形固定資産減価償却率">
          <a:extLst>
            <a:ext uri="{FF2B5EF4-FFF2-40B4-BE49-F238E27FC236}">
              <a16:creationId xmlns:a16="http://schemas.microsoft.com/office/drawing/2014/main" id="{D6A63CFE-A603-4ABA-9B9A-B3712817B87F}"/>
            </a:ext>
          </a:extLst>
        </xdr:cNvPr>
        <xdr:cNvSpPr txBox="1"/>
      </xdr:nvSpPr>
      <xdr:spPr>
        <a:xfrm>
          <a:off x="119005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464" name="n_4aveValue【学校施設】&#10;有形固定資産減価償却率">
          <a:extLst>
            <a:ext uri="{FF2B5EF4-FFF2-40B4-BE49-F238E27FC236}">
              <a16:creationId xmlns:a16="http://schemas.microsoft.com/office/drawing/2014/main" id="{A7827A45-12E1-4CE4-A584-BB83C6C07CD4}"/>
            </a:ext>
          </a:extLst>
        </xdr:cNvPr>
        <xdr:cNvSpPr txBox="1"/>
      </xdr:nvSpPr>
      <xdr:spPr>
        <a:xfrm>
          <a:off x="1110298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83837</xdr:rowOff>
    </xdr:from>
    <xdr:ext cx="405111" cy="259045"/>
    <xdr:sp macro="" textlink="">
      <xdr:nvSpPr>
        <xdr:cNvPr id="465" name="n_1mainValue【学校施設】&#10;有形固定資産減価償却率">
          <a:extLst>
            <a:ext uri="{FF2B5EF4-FFF2-40B4-BE49-F238E27FC236}">
              <a16:creationId xmlns:a16="http://schemas.microsoft.com/office/drawing/2014/main" id="{C00230D2-0663-44F5-B023-639208C535DF}"/>
            </a:ext>
          </a:extLst>
        </xdr:cNvPr>
        <xdr:cNvSpPr txBox="1"/>
      </xdr:nvSpPr>
      <xdr:spPr>
        <a:xfrm>
          <a:off x="134372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49547</xdr:rowOff>
    </xdr:from>
    <xdr:ext cx="405111" cy="259045"/>
    <xdr:sp macro="" textlink="">
      <xdr:nvSpPr>
        <xdr:cNvPr id="466" name="n_2mainValue【学校施設】&#10;有形固定資産減価償却率">
          <a:extLst>
            <a:ext uri="{FF2B5EF4-FFF2-40B4-BE49-F238E27FC236}">
              <a16:creationId xmlns:a16="http://schemas.microsoft.com/office/drawing/2014/main" id="{8BD62254-6714-4E93-94F7-0D05D07BDA65}"/>
            </a:ext>
          </a:extLst>
        </xdr:cNvPr>
        <xdr:cNvSpPr txBox="1"/>
      </xdr:nvSpPr>
      <xdr:spPr>
        <a:xfrm>
          <a:off x="126752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13352</xdr:rowOff>
    </xdr:from>
    <xdr:ext cx="405111" cy="259045"/>
    <xdr:sp macro="" textlink="">
      <xdr:nvSpPr>
        <xdr:cNvPr id="467" name="n_3mainValue【学校施設】&#10;有形固定資産減価償却率">
          <a:extLst>
            <a:ext uri="{FF2B5EF4-FFF2-40B4-BE49-F238E27FC236}">
              <a16:creationId xmlns:a16="http://schemas.microsoft.com/office/drawing/2014/main" id="{55E5EBE7-CDB2-4DAB-9890-DF301BCE4B37}"/>
            </a:ext>
          </a:extLst>
        </xdr:cNvPr>
        <xdr:cNvSpPr txBox="1"/>
      </xdr:nvSpPr>
      <xdr:spPr>
        <a:xfrm>
          <a:off x="119005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150512</xdr:rowOff>
    </xdr:from>
    <xdr:ext cx="405111" cy="259045"/>
    <xdr:sp macro="" textlink="">
      <xdr:nvSpPr>
        <xdr:cNvPr id="468" name="n_4mainValue【学校施設】&#10;有形固定資産減価償却率">
          <a:extLst>
            <a:ext uri="{FF2B5EF4-FFF2-40B4-BE49-F238E27FC236}">
              <a16:creationId xmlns:a16="http://schemas.microsoft.com/office/drawing/2014/main" id="{189E888E-F309-42F4-B08B-31BAA7F6C9F0}"/>
            </a:ext>
          </a:extLst>
        </xdr:cNvPr>
        <xdr:cNvSpPr txBox="1"/>
      </xdr:nvSpPr>
      <xdr:spPr>
        <a:xfrm>
          <a:off x="1110298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346DD3A3-02E4-4E85-8DDF-2529C6315F7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B028C590-FC07-4396-A33F-845009CF4A3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C9F6DB40-7B94-4658-878A-8164EA79108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A241F743-265D-467A-A218-B8FA07613E1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2DE7BE62-BF94-485A-916D-D906824BAEE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2C0DC46B-A022-49EB-9196-C576551427F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82F81885-0527-4D6A-B301-AD80E1EDDDF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6EAD32A4-F9FE-4952-878B-AEC3E8EB853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11FA86F2-6CAA-45C2-B3C7-93288671075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FA6AAB0-93EE-4632-B95A-7B994093217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0BF347C9-1DAC-46C7-B876-5971CC1012FA}"/>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a:extLst>
            <a:ext uri="{FF2B5EF4-FFF2-40B4-BE49-F238E27FC236}">
              <a16:creationId xmlns:a16="http://schemas.microsoft.com/office/drawing/2014/main" id="{94AB6196-8FDA-4EAA-8E9E-0D64D7A362A4}"/>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a:extLst>
            <a:ext uri="{FF2B5EF4-FFF2-40B4-BE49-F238E27FC236}">
              <a16:creationId xmlns:a16="http://schemas.microsoft.com/office/drawing/2014/main" id="{2F83D463-E15F-4703-A510-E64A391E9E51}"/>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a:extLst>
            <a:ext uri="{FF2B5EF4-FFF2-40B4-BE49-F238E27FC236}">
              <a16:creationId xmlns:a16="http://schemas.microsoft.com/office/drawing/2014/main" id="{06A582B8-C279-4410-B235-9008A334D963}"/>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a:extLst>
            <a:ext uri="{FF2B5EF4-FFF2-40B4-BE49-F238E27FC236}">
              <a16:creationId xmlns:a16="http://schemas.microsoft.com/office/drawing/2014/main" id="{44C81601-EE5F-48CB-855A-34819B8B4ACA}"/>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a:extLst>
            <a:ext uri="{FF2B5EF4-FFF2-40B4-BE49-F238E27FC236}">
              <a16:creationId xmlns:a16="http://schemas.microsoft.com/office/drawing/2014/main" id="{84458E1F-C080-4585-BB47-BD167A4FF36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a:extLst>
            <a:ext uri="{FF2B5EF4-FFF2-40B4-BE49-F238E27FC236}">
              <a16:creationId xmlns:a16="http://schemas.microsoft.com/office/drawing/2014/main" id="{CCA75674-E8C9-4FEB-A0CC-DC4C4D827CFF}"/>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a:extLst>
            <a:ext uri="{FF2B5EF4-FFF2-40B4-BE49-F238E27FC236}">
              <a16:creationId xmlns:a16="http://schemas.microsoft.com/office/drawing/2014/main" id="{B24C2B5B-021E-44B9-A3B2-44335D8A18FB}"/>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a:extLst>
            <a:ext uri="{FF2B5EF4-FFF2-40B4-BE49-F238E27FC236}">
              <a16:creationId xmlns:a16="http://schemas.microsoft.com/office/drawing/2014/main" id="{6DDBC55C-8133-4238-842C-1AD668F1659C}"/>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a:extLst>
            <a:ext uri="{FF2B5EF4-FFF2-40B4-BE49-F238E27FC236}">
              <a16:creationId xmlns:a16="http://schemas.microsoft.com/office/drawing/2014/main" id="{1D5E21EE-11B0-4E90-BFC0-7324693E0C6D}"/>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a:extLst>
            <a:ext uri="{FF2B5EF4-FFF2-40B4-BE49-F238E27FC236}">
              <a16:creationId xmlns:a16="http://schemas.microsoft.com/office/drawing/2014/main" id="{2A1F4E7F-4B80-48F0-96F6-95EB50DAEA1F}"/>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1DFF3D1E-4908-491E-A258-6EFA78DCEFE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03008A71-891E-4DA0-BC07-C7A6AF4A023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a:extLst>
            <a:ext uri="{FF2B5EF4-FFF2-40B4-BE49-F238E27FC236}">
              <a16:creationId xmlns:a16="http://schemas.microsoft.com/office/drawing/2014/main" id="{0D6BD1B9-F377-4063-A6DA-FEA5266BF28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493" name="直線コネクタ 492">
          <a:extLst>
            <a:ext uri="{FF2B5EF4-FFF2-40B4-BE49-F238E27FC236}">
              <a16:creationId xmlns:a16="http://schemas.microsoft.com/office/drawing/2014/main" id="{FE401498-E969-4B7B-8142-898B9C3798C1}"/>
            </a:ext>
          </a:extLst>
        </xdr:cNvPr>
        <xdr:cNvCxnSpPr/>
      </xdr:nvCxnSpPr>
      <xdr:spPr>
        <a:xfrm flipV="1">
          <a:off x="19509104" y="9310878"/>
          <a:ext cx="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494" name="【学校施設】&#10;一人当たり面積最小値テキスト">
          <a:extLst>
            <a:ext uri="{FF2B5EF4-FFF2-40B4-BE49-F238E27FC236}">
              <a16:creationId xmlns:a16="http://schemas.microsoft.com/office/drawing/2014/main" id="{6626A1EB-DFEA-4BBE-924E-4D2D5DC45A2A}"/>
            </a:ext>
          </a:extLst>
        </xdr:cNvPr>
        <xdr:cNvSpPr txBox="1"/>
      </xdr:nvSpPr>
      <xdr:spPr>
        <a:xfrm>
          <a:off x="19547840" y="108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495" name="直線コネクタ 494">
          <a:extLst>
            <a:ext uri="{FF2B5EF4-FFF2-40B4-BE49-F238E27FC236}">
              <a16:creationId xmlns:a16="http://schemas.microsoft.com/office/drawing/2014/main" id="{0B0F2C82-85FA-4A78-BDFF-ACB31DDD5A96}"/>
            </a:ext>
          </a:extLst>
        </xdr:cNvPr>
        <xdr:cNvCxnSpPr/>
      </xdr:nvCxnSpPr>
      <xdr:spPr>
        <a:xfrm>
          <a:off x="19443700" y="10815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496" name="【学校施設】&#10;一人当たり面積最大値テキスト">
          <a:extLst>
            <a:ext uri="{FF2B5EF4-FFF2-40B4-BE49-F238E27FC236}">
              <a16:creationId xmlns:a16="http://schemas.microsoft.com/office/drawing/2014/main" id="{D7489D0B-37F7-41C0-BDA1-343E2761C751}"/>
            </a:ext>
          </a:extLst>
        </xdr:cNvPr>
        <xdr:cNvSpPr txBox="1"/>
      </xdr:nvSpPr>
      <xdr:spPr>
        <a:xfrm>
          <a:off x="19547840" y="908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497" name="直線コネクタ 496">
          <a:extLst>
            <a:ext uri="{FF2B5EF4-FFF2-40B4-BE49-F238E27FC236}">
              <a16:creationId xmlns:a16="http://schemas.microsoft.com/office/drawing/2014/main" id="{9C4C3948-1E24-493C-8936-108491FD7F73}"/>
            </a:ext>
          </a:extLst>
        </xdr:cNvPr>
        <xdr:cNvCxnSpPr/>
      </xdr:nvCxnSpPr>
      <xdr:spPr>
        <a:xfrm>
          <a:off x="19443700" y="93108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498" name="【学校施設】&#10;一人当たり面積平均値テキスト">
          <a:extLst>
            <a:ext uri="{FF2B5EF4-FFF2-40B4-BE49-F238E27FC236}">
              <a16:creationId xmlns:a16="http://schemas.microsoft.com/office/drawing/2014/main" id="{9EA39489-99C4-4398-901F-08F699F6FE41}"/>
            </a:ext>
          </a:extLst>
        </xdr:cNvPr>
        <xdr:cNvSpPr txBox="1"/>
      </xdr:nvSpPr>
      <xdr:spPr>
        <a:xfrm>
          <a:off x="19547840" y="1018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499" name="フローチャート: 判断 498">
          <a:extLst>
            <a:ext uri="{FF2B5EF4-FFF2-40B4-BE49-F238E27FC236}">
              <a16:creationId xmlns:a16="http://schemas.microsoft.com/office/drawing/2014/main" id="{D2608EDB-BEB1-4250-A8D8-BCCF15C37941}"/>
            </a:ext>
          </a:extLst>
        </xdr:cNvPr>
        <xdr:cNvSpPr/>
      </xdr:nvSpPr>
      <xdr:spPr>
        <a:xfrm>
          <a:off x="19458940" y="10210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00" name="フローチャート: 判断 499">
          <a:extLst>
            <a:ext uri="{FF2B5EF4-FFF2-40B4-BE49-F238E27FC236}">
              <a16:creationId xmlns:a16="http://schemas.microsoft.com/office/drawing/2014/main" id="{FA9AA676-E72E-49A8-8C97-C9B34584FF27}"/>
            </a:ext>
          </a:extLst>
        </xdr:cNvPr>
        <xdr:cNvSpPr/>
      </xdr:nvSpPr>
      <xdr:spPr>
        <a:xfrm>
          <a:off x="18735040" y="10222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501" name="フローチャート: 判断 500">
          <a:extLst>
            <a:ext uri="{FF2B5EF4-FFF2-40B4-BE49-F238E27FC236}">
              <a16:creationId xmlns:a16="http://schemas.microsoft.com/office/drawing/2014/main" id="{AC073412-AE23-44C3-8FE5-6C074C209B33}"/>
            </a:ext>
          </a:extLst>
        </xdr:cNvPr>
        <xdr:cNvSpPr/>
      </xdr:nvSpPr>
      <xdr:spPr>
        <a:xfrm>
          <a:off x="17937480" y="10227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502" name="フローチャート: 判断 501">
          <a:extLst>
            <a:ext uri="{FF2B5EF4-FFF2-40B4-BE49-F238E27FC236}">
              <a16:creationId xmlns:a16="http://schemas.microsoft.com/office/drawing/2014/main" id="{E8643028-620D-437E-ADB4-7EAE777CCF44}"/>
            </a:ext>
          </a:extLst>
        </xdr:cNvPr>
        <xdr:cNvSpPr/>
      </xdr:nvSpPr>
      <xdr:spPr>
        <a:xfrm>
          <a:off x="17162780" y="1025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503" name="フローチャート: 判断 502">
          <a:extLst>
            <a:ext uri="{FF2B5EF4-FFF2-40B4-BE49-F238E27FC236}">
              <a16:creationId xmlns:a16="http://schemas.microsoft.com/office/drawing/2014/main" id="{267B1901-A4D8-437A-B513-F621AC230DFE}"/>
            </a:ext>
          </a:extLst>
        </xdr:cNvPr>
        <xdr:cNvSpPr/>
      </xdr:nvSpPr>
      <xdr:spPr>
        <a:xfrm>
          <a:off x="16388080" y="102506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8CB038B7-F54A-4BC4-9077-3029FA1858B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D14AB964-005A-4E52-9EBD-8F69E3435B0E}"/>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A5F6456E-0CE5-4A45-8525-A09B0465C96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B83FEB15-998A-4F0C-9B3D-02C4F44CE66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DA05F90B-7E02-4D59-BE1D-630E491B40C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39497</xdr:rowOff>
    </xdr:from>
    <xdr:to>
      <xdr:col>116</xdr:col>
      <xdr:colOff>114300</xdr:colOff>
      <xdr:row>58</xdr:row>
      <xdr:rowOff>141097</xdr:rowOff>
    </xdr:to>
    <xdr:sp macro="" textlink="">
      <xdr:nvSpPr>
        <xdr:cNvPr id="509" name="楕円 508">
          <a:extLst>
            <a:ext uri="{FF2B5EF4-FFF2-40B4-BE49-F238E27FC236}">
              <a16:creationId xmlns:a16="http://schemas.microsoft.com/office/drawing/2014/main" id="{DDEE8674-E7DA-40D5-B08D-6BF6A8B8F74E}"/>
            </a:ext>
          </a:extLst>
        </xdr:cNvPr>
        <xdr:cNvSpPr/>
      </xdr:nvSpPr>
      <xdr:spPr>
        <a:xfrm>
          <a:off x="19458940" y="976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62374</xdr:rowOff>
    </xdr:from>
    <xdr:ext cx="469744" cy="259045"/>
    <xdr:sp macro="" textlink="">
      <xdr:nvSpPr>
        <xdr:cNvPr id="510" name="【学校施設】&#10;一人当たり面積該当値テキスト">
          <a:extLst>
            <a:ext uri="{FF2B5EF4-FFF2-40B4-BE49-F238E27FC236}">
              <a16:creationId xmlns:a16="http://schemas.microsoft.com/office/drawing/2014/main" id="{A34E3457-F45C-44A9-98BC-2351F250689A}"/>
            </a:ext>
          </a:extLst>
        </xdr:cNvPr>
        <xdr:cNvSpPr txBox="1"/>
      </xdr:nvSpPr>
      <xdr:spPr>
        <a:xfrm>
          <a:off x="19547840" y="961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69596</xdr:rowOff>
    </xdr:from>
    <xdr:to>
      <xdr:col>112</xdr:col>
      <xdr:colOff>38100</xdr:colOff>
      <xdr:row>58</xdr:row>
      <xdr:rowOff>171196</xdr:rowOff>
    </xdr:to>
    <xdr:sp macro="" textlink="">
      <xdr:nvSpPr>
        <xdr:cNvPr id="511" name="楕円 510">
          <a:extLst>
            <a:ext uri="{FF2B5EF4-FFF2-40B4-BE49-F238E27FC236}">
              <a16:creationId xmlns:a16="http://schemas.microsoft.com/office/drawing/2014/main" id="{98ACBE99-48F0-4681-ADE2-F980D9189CAB}"/>
            </a:ext>
          </a:extLst>
        </xdr:cNvPr>
        <xdr:cNvSpPr/>
      </xdr:nvSpPr>
      <xdr:spPr>
        <a:xfrm>
          <a:off x="18735040" y="97927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90297</xdr:rowOff>
    </xdr:from>
    <xdr:to>
      <xdr:col>116</xdr:col>
      <xdr:colOff>63500</xdr:colOff>
      <xdr:row>58</xdr:row>
      <xdr:rowOff>120396</xdr:rowOff>
    </xdr:to>
    <xdr:cxnSp macro="">
      <xdr:nvCxnSpPr>
        <xdr:cNvPr id="512" name="直線コネクタ 511">
          <a:extLst>
            <a:ext uri="{FF2B5EF4-FFF2-40B4-BE49-F238E27FC236}">
              <a16:creationId xmlns:a16="http://schemas.microsoft.com/office/drawing/2014/main" id="{6D76216B-155D-40C7-A90D-E52900183AD6}"/>
            </a:ext>
          </a:extLst>
        </xdr:cNvPr>
        <xdr:cNvCxnSpPr/>
      </xdr:nvCxnSpPr>
      <xdr:spPr>
        <a:xfrm flipV="1">
          <a:off x="18778220" y="9813417"/>
          <a:ext cx="73152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87503</xdr:rowOff>
    </xdr:from>
    <xdr:to>
      <xdr:col>107</xdr:col>
      <xdr:colOff>101600</xdr:colOff>
      <xdr:row>59</xdr:row>
      <xdr:rowOff>17653</xdr:rowOff>
    </xdr:to>
    <xdr:sp macro="" textlink="">
      <xdr:nvSpPr>
        <xdr:cNvPr id="513" name="楕円 512">
          <a:extLst>
            <a:ext uri="{FF2B5EF4-FFF2-40B4-BE49-F238E27FC236}">
              <a16:creationId xmlns:a16="http://schemas.microsoft.com/office/drawing/2014/main" id="{579DFDDA-84DE-4CB2-83EB-21BF702FFDCB}"/>
            </a:ext>
          </a:extLst>
        </xdr:cNvPr>
        <xdr:cNvSpPr/>
      </xdr:nvSpPr>
      <xdr:spPr>
        <a:xfrm>
          <a:off x="17937480" y="98106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120396</xdr:rowOff>
    </xdr:from>
    <xdr:to>
      <xdr:col>111</xdr:col>
      <xdr:colOff>177800</xdr:colOff>
      <xdr:row>58</xdr:row>
      <xdr:rowOff>138303</xdr:rowOff>
    </xdr:to>
    <xdr:cxnSp macro="">
      <xdr:nvCxnSpPr>
        <xdr:cNvPr id="514" name="直線コネクタ 513">
          <a:extLst>
            <a:ext uri="{FF2B5EF4-FFF2-40B4-BE49-F238E27FC236}">
              <a16:creationId xmlns:a16="http://schemas.microsoft.com/office/drawing/2014/main" id="{55C9439D-535F-49E4-84C6-9CBB52C6A780}"/>
            </a:ext>
          </a:extLst>
        </xdr:cNvPr>
        <xdr:cNvCxnSpPr/>
      </xdr:nvCxnSpPr>
      <xdr:spPr>
        <a:xfrm flipV="1">
          <a:off x="17988280" y="9843516"/>
          <a:ext cx="78994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124460</xdr:rowOff>
    </xdr:from>
    <xdr:to>
      <xdr:col>102</xdr:col>
      <xdr:colOff>165100</xdr:colOff>
      <xdr:row>59</xdr:row>
      <xdr:rowOff>54610</xdr:rowOff>
    </xdr:to>
    <xdr:sp macro="" textlink="">
      <xdr:nvSpPr>
        <xdr:cNvPr id="515" name="楕円 514">
          <a:extLst>
            <a:ext uri="{FF2B5EF4-FFF2-40B4-BE49-F238E27FC236}">
              <a16:creationId xmlns:a16="http://schemas.microsoft.com/office/drawing/2014/main" id="{2880E37F-C4BF-41F0-965E-8D592E30398B}"/>
            </a:ext>
          </a:extLst>
        </xdr:cNvPr>
        <xdr:cNvSpPr/>
      </xdr:nvSpPr>
      <xdr:spPr>
        <a:xfrm>
          <a:off x="17162780" y="9847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138303</xdr:rowOff>
    </xdr:from>
    <xdr:to>
      <xdr:col>107</xdr:col>
      <xdr:colOff>50800</xdr:colOff>
      <xdr:row>59</xdr:row>
      <xdr:rowOff>3810</xdr:rowOff>
    </xdr:to>
    <xdr:cxnSp macro="">
      <xdr:nvCxnSpPr>
        <xdr:cNvPr id="516" name="直線コネクタ 515">
          <a:extLst>
            <a:ext uri="{FF2B5EF4-FFF2-40B4-BE49-F238E27FC236}">
              <a16:creationId xmlns:a16="http://schemas.microsoft.com/office/drawing/2014/main" id="{6DCAB5A0-826C-4F68-9610-221062E1AC10}"/>
            </a:ext>
          </a:extLst>
        </xdr:cNvPr>
        <xdr:cNvCxnSpPr/>
      </xdr:nvCxnSpPr>
      <xdr:spPr>
        <a:xfrm flipV="1">
          <a:off x="17213580" y="9861423"/>
          <a:ext cx="7747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155702</xdr:rowOff>
    </xdr:from>
    <xdr:to>
      <xdr:col>98</xdr:col>
      <xdr:colOff>38100</xdr:colOff>
      <xdr:row>59</xdr:row>
      <xdr:rowOff>85852</xdr:rowOff>
    </xdr:to>
    <xdr:sp macro="" textlink="">
      <xdr:nvSpPr>
        <xdr:cNvPr id="517" name="楕円 516">
          <a:extLst>
            <a:ext uri="{FF2B5EF4-FFF2-40B4-BE49-F238E27FC236}">
              <a16:creationId xmlns:a16="http://schemas.microsoft.com/office/drawing/2014/main" id="{D7B0C5A4-05AD-4E48-AC3B-379D7C0D557D}"/>
            </a:ext>
          </a:extLst>
        </xdr:cNvPr>
        <xdr:cNvSpPr/>
      </xdr:nvSpPr>
      <xdr:spPr>
        <a:xfrm>
          <a:off x="16388080" y="98788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3810</xdr:rowOff>
    </xdr:from>
    <xdr:to>
      <xdr:col>102</xdr:col>
      <xdr:colOff>114300</xdr:colOff>
      <xdr:row>59</xdr:row>
      <xdr:rowOff>35052</xdr:rowOff>
    </xdr:to>
    <xdr:cxnSp macro="">
      <xdr:nvCxnSpPr>
        <xdr:cNvPr id="518" name="直線コネクタ 517">
          <a:extLst>
            <a:ext uri="{FF2B5EF4-FFF2-40B4-BE49-F238E27FC236}">
              <a16:creationId xmlns:a16="http://schemas.microsoft.com/office/drawing/2014/main" id="{F74FBDEF-A0FF-4541-9557-FB5B5C7B9CDF}"/>
            </a:ext>
          </a:extLst>
        </xdr:cNvPr>
        <xdr:cNvCxnSpPr/>
      </xdr:nvCxnSpPr>
      <xdr:spPr>
        <a:xfrm flipV="1">
          <a:off x="16431260" y="9894570"/>
          <a:ext cx="78232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519" name="n_1aveValue【学校施設】&#10;一人当たり面積">
          <a:extLst>
            <a:ext uri="{FF2B5EF4-FFF2-40B4-BE49-F238E27FC236}">
              <a16:creationId xmlns:a16="http://schemas.microsoft.com/office/drawing/2014/main" id="{31393623-EAEF-451F-9ACF-B4F4E7E55D69}"/>
            </a:ext>
          </a:extLst>
        </xdr:cNvPr>
        <xdr:cNvSpPr txBox="1"/>
      </xdr:nvSpPr>
      <xdr:spPr>
        <a:xfrm>
          <a:off x="18561127" y="103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520" name="n_2aveValue【学校施設】&#10;一人当たり面積">
          <a:extLst>
            <a:ext uri="{FF2B5EF4-FFF2-40B4-BE49-F238E27FC236}">
              <a16:creationId xmlns:a16="http://schemas.microsoft.com/office/drawing/2014/main" id="{C5F718DC-B4A5-4B88-B030-24E77C1BDF56}"/>
            </a:ext>
          </a:extLst>
        </xdr:cNvPr>
        <xdr:cNvSpPr txBox="1"/>
      </xdr:nvSpPr>
      <xdr:spPr>
        <a:xfrm>
          <a:off x="17776267" y="1031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119270</xdr:rowOff>
    </xdr:from>
    <xdr:ext cx="469744" cy="259045"/>
    <xdr:sp macro="" textlink="">
      <xdr:nvSpPr>
        <xdr:cNvPr id="521" name="n_3aveValue【学校施設】&#10;一人当たり面積">
          <a:extLst>
            <a:ext uri="{FF2B5EF4-FFF2-40B4-BE49-F238E27FC236}">
              <a16:creationId xmlns:a16="http://schemas.microsoft.com/office/drawing/2014/main" id="{6BCD7B1D-F2A8-4BB5-947F-7B9AF6586B2A}"/>
            </a:ext>
          </a:extLst>
        </xdr:cNvPr>
        <xdr:cNvSpPr txBox="1"/>
      </xdr:nvSpPr>
      <xdr:spPr>
        <a:xfrm>
          <a:off x="17001567" y="1034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117365</xdr:rowOff>
    </xdr:from>
    <xdr:ext cx="469744" cy="259045"/>
    <xdr:sp macro="" textlink="">
      <xdr:nvSpPr>
        <xdr:cNvPr id="522" name="n_4aveValue【学校施設】&#10;一人当たり面積">
          <a:extLst>
            <a:ext uri="{FF2B5EF4-FFF2-40B4-BE49-F238E27FC236}">
              <a16:creationId xmlns:a16="http://schemas.microsoft.com/office/drawing/2014/main" id="{D885F8F6-D167-4780-AA0D-71A772F1FF33}"/>
            </a:ext>
          </a:extLst>
        </xdr:cNvPr>
        <xdr:cNvSpPr txBox="1"/>
      </xdr:nvSpPr>
      <xdr:spPr>
        <a:xfrm>
          <a:off x="16226867" y="103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16273</xdr:rowOff>
    </xdr:from>
    <xdr:ext cx="469744" cy="259045"/>
    <xdr:sp macro="" textlink="">
      <xdr:nvSpPr>
        <xdr:cNvPr id="523" name="n_1mainValue【学校施設】&#10;一人当たり面積">
          <a:extLst>
            <a:ext uri="{FF2B5EF4-FFF2-40B4-BE49-F238E27FC236}">
              <a16:creationId xmlns:a16="http://schemas.microsoft.com/office/drawing/2014/main" id="{7EED30E7-BFE3-4667-B25B-10415DCBA17B}"/>
            </a:ext>
          </a:extLst>
        </xdr:cNvPr>
        <xdr:cNvSpPr txBox="1"/>
      </xdr:nvSpPr>
      <xdr:spPr>
        <a:xfrm>
          <a:off x="18561127" y="957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34180</xdr:rowOff>
    </xdr:from>
    <xdr:ext cx="469744" cy="259045"/>
    <xdr:sp macro="" textlink="">
      <xdr:nvSpPr>
        <xdr:cNvPr id="524" name="n_2mainValue【学校施設】&#10;一人当たり面積">
          <a:extLst>
            <a:ext uri="{FF2B5EF4-FFF2-40B4-BE49-F238E27FC236}">
              <a16:creationId xmlns:a16="http://schemas.microsoft.com/office/drawing/2014/main" id="{87134A5D-F0C3-4EEC-BA5E-67AA4ABC1913}"/>
            </a:ext>
          </a:extLst>
        </xdr:cNvPr>
        <xdr:cNvSpPr txBox="1"/>
      </xdr:nvSpPr>
      <xdr:spPr>
        <a:xfrm>
          <a:off x="17776267" y="958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71137</xdr:rowOff>
    </xdr:from>
    <xdr:ext cx="469744" cy="259045"/>
    <xdr:sp macro="" textlink="">
      <xdr:nvSpPr>
        <xdr:cNvPr id="525" name="n_3mainValue【学校施設】&#10;一人当たり面積">
          <a:extLst>
            <a:ext uri="{FF2B5EF4-FFF2-40B4-BE49-F238E27FC236}">
              <a16:creationId xmlns:a16="http://schemas.microsoft.com/office/drawing/2014/main" id="{78155D1F-41A7-4F92-8125-25EDE5F8D179}"/>
            </a:ext>
          </a:extLst>
        </xdr:cNvPr>
        <xdr:cNvSpPr txBox="1"/>
      </xdr:nvSpPr>
      <xdr:spPr>
        <a:xfrm>
          <a:off x="17001567" y="962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102379</xdr:rowOff>
    </xdr:from>
    <xdr:ext cx="469744" cy="259045"/>
    <xdr:sp macro="" textlink="">
      <xdr:nvSpPr>
        <xdr:cNvPr id="526" name="n_4mainValue【学校施設】&#10;一人当たり面積">
          <a:extLst>
            <a:ext uri="{FF2B5EF4-FFF2-40B4-BE49-F238E27FC236}">
              <a16:creationId xmlns:a16="http://schemas.microsoft.com/office/drawing/2014/main" id="{6E9AC79F-D6A3-4F54-9E64-0DFAB7F50C39}"/>
            </a:ext>
          </a:extLst>
        </xdr:cNvPr>
        <xdr:cNvSpPr txBox="1"/>
      </xdr:nvSpPr>
      <xdr:spPr>
        <a:xfrm>
          <a:off x="16226867" y="965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E38BE005-3735-4AA4-8A3B-9A78141F7D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D27BF8D6-2C4A-478B-B8AA-B1E3F822FBB1}"/>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6F629CF0-FE55-44A3-AF0E-EEB004A23F0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8758EB13-E045-4F70-9C21-C6CACB5DEF4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81E682D8-EA9C-4B3B-903D-FEFDE956000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0BB731E0-062F-4394-910E-AE792A8F14C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D42C1851-61CC-4631-9ECC-733C666B448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609351B1-29E7-4C2C-803C-81DC08435A0D}"/>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5" name="正方形/長方形 534">
          <a:extLst>
            <a:ext uri="{FF2B5EF4-FFF2-40B4-BE49-F238E27FC236}">
              <a16:creationId xmlns:a16="http://schemas.microsoft.com/office/drawing/2014/main" id="{25CC8922-1B31-40E0-84DD-EEA04F7F5AE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6" name="正方形/長方形 535">
          <a:extLst>
            <a:ext uri="{FF2B5EF4-FFF2-40B4-BE49-F238E27FC236}">
              <a16:creationId xmlns:a16="http://schemas.microsoft.com/office/drawing/2014/main" id="{9A32BE17-E74E-4923-B229-11F8CEC1DDA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7" name="正方形/長方形 536">
          <a:extLst>
            <a:ext uri="{FF2B5EF4-FFF2-40B4-BE49-F238E27FC236}">
              <a16:creationId xmlns:a16="http://schemas.microsoft.com/office/drawing/2014/main" id="{671F039E-DC70-4849-B55C-C305134E7DF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8" name="正方形/長方形 537">
          <a:extLst>
            <a:ext uri="{FF2B5EF4-FFF2-40B4-BE49-F238E27FC236}">
              <a16:creationId xmlns:a16="http://schemas.microsoft.com/office/drawing/2014/main" id="{D8132CA7-8723-4DE3-996F-854664D79C7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9" name="正方形/長方形 538">
          <a:extLst>
            <a:ext uri="{FF2B5EF4-FFF2-40B4-BE49-F238E27FC236}">
              <a16:creationId xmlns:a16="http://schemas.microsoft.com/office/drawing/2014/main" id="{8FA9AA71-EEC2-45F5-AF20-4D1D18D3016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0" name="正方形/長方形 539">
          <a:extLst>
            <a:ext uri="{FF2B5EF4-FFF2-40B4-BE49-F238E27FC236}">
              <a16:creationId xmlns:a16="http://schemas.microsoft.com/office/drawing/2014/main" id="{87F5DA7F-7914-4B23-BB5E-C71637E468D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1" name="正方形/長方形 540">
          <a:extLst>
            <a:ext uri="{FF2B5EF4-FFF2-40B4-BE49-F238E27FC236}">
              <a16:creationId xmlns:a16="http://schemas.microsoft.com/office/drawing/2014/main" id="{4B794825-6BB8-4EAB-BC3A-5D7BA64D78D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2" name="正方形/長方形 541">
          <a:extLst>
            <a:ext uri="{FF2B5EF4-FFF2-40B4-BE49-F238E27FC236}">
              <a16:creationId xmlns:a16="http://schemas.microsoft.com/office/drawing/2014/main" id="{C4AF22D8-0B88-4E4E-9F06-8608BFEFC97C}"/>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id="{5AB7181F-CDA2-4D77-9603-9E32725029C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id="{7EE18C28-EF28-4ED8-83B9-83BDE85ED20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id="{D8C54DA4-2B65-4EB3-83F3-EE3CE8B8E5EC}"/>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id="{C361CC66-0B23-4133-9BD3-D6DC4A98710F}"/>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id="{88B3B0E2-0F18-437F-8E2E-BA6EFB37295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id="{5450852D-05A5-433E-B0FD-D67FB96C334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id="{BED9D899-282B-4B8E-B8D3-AB96C1D6D8A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id="{D5B54159-6FA5-4209-87A5-159D0A282C4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id="{A6FC8DE4-A7B6-4083-9ABD-4866BDD6FF8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id="{085F6D3C-1911-4ECB-92B3-7B7DDD0B9D3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a:extLst>
            <a:ext uri="{FF2B5EF4-FFF2-40B4-BE49-F238E27FC236}">
              <a16:creationId xmlns:a16="http://schemas.microsoft.com/office/drawing/2014/main" id="{CB39A214-EFB1-443F-815F-9D9B4CAAE5F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4" name="直線コネクタ 553">
          <a:extLst>
            <a:ext uri="{FF2B5EF4-FFF2-40B4-BE49-F238E27FC236}">
              <a16:creationId xmlns:a16="http://schemas.microsoft.com/office/drawing/2014/main" id="{150BBAA1-B388-4A3A-9B9D-7692E66F588F}"/>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5" name="テキスト ボックス 554">
          <a:extLst>
            <a:ext uri="{FF2B5EF4-FFF2-40B4-BE49-F238E27FC236}">
              <a16:creationId xmlns:a16="http://schemas.microsoft.com/office/drawing/2014/main" id="{944B261D-DDC4-41EE-9FAE-0C1AC329ACBF}"/>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6" name="直線コネクタ 555">
          <a:extLst>
            <a:ext uri="{FF2B5EF4-FFF2-40B4-BE49-F238E27FC236}">
              <a16:creationId xmlns:a16="http://schemas.microsoft.com/office/drawing/2014/main" id="{F3D0E2CD-041E-40F2-9805-2A7BF704ED21}"/>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7" name="テキスト ボックス 556">
          <a:extLst>
            <a:ext uri="{FF2B5EF4-FFF2-40B4-BE49-F238E27FC236}">
              <a16:creationId xmlns:a16="http://schemas.microsoft.com/office/drawing/2014/main" id="{ACA68B2D-4037-4D34-A52D-71D9E1021B46}"/>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8" name="直線コネクタ 557">
          <a:extLst>
            <a:ext uri="{FF2B5EF4-FFF2-40B4-BE49-F238E27FC236}">
              <a16:creationId xmlns:a16="http://schemas.microsoft.com/office/drawing/2014/main" id="{A0ECE3DC-0CA8-4969-B628-7BF2EA472C16}"/>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9" name="テキスト ボックス 558">
          <a:extLst>
            <a:ext uri="{FF2B5EF4-FFF2-40B4-BE49-F238E27FC236}">
              <a16:creationId xmlns:a16="http://schemas.microsoft.com/office/drawing/2014/main" id="{6CA3E85F-BF53-4301-9A15-35783517015D}"/>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0" name="直線コネクタ 559">
          <a:extLst>
            <a:ext uri="{FF2B5EF4-FFF2-40B4-BE49-F238E27FC236}">
              <a16:creationId xmlns:a16="http://schemas.microsoft.com/office/drawing/2014/main" id="{F0444929-B8F0-402B-897A-4F55D4DB4BE3}"/>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1" name="テキスト ボックス 560">
          <a:extLst>
            <a:ext uri="{FF2B5EF4-FFF2-40B4-BE49-F238E27FC236}">
              <a16:creationId xmlns:a16="http://schemas.microsoft.com/office/drawing/2014/main" id="{AE1CD70F-BDE1-4FA3-9045-0424D269318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2" name="直線コネクタ 561">
          <a:extLst>
            <a:ext uri="{FF2B5EF4-FFF2-40B4-BE49-F238E27FC236}">
              <a16:creationId xmlns:a16="http://schemas.microsoft.com/office/drawing/2014/main" id="{7A702ABB-4F3E-40DE-B622-5829BFA9E262}"/>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3" name="テキスト ボックス 562">
          <a:extLst>
            <a:ext uri="{FF2B5EF4-FFF2-40B4-BE49-F238E27FC236}">
              <a16:creationId xmlns:a16="http://schemas.microsoft.com/office/drawing/2014/main" id="{AA84A7A4-0F93-4E89-AA0E-66A55445E33E}"/>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a16="http://schemas.microsoft.com/office/drawing/2014/main" id="{611B37EF-0A31-4B31-BD4B-DC541D7F0C6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5" name="テキスト ボックス 564">
          <a:extLst>
            <a:ext uri="{FF2B5EF4-FFF2-40B4-BE49-F238E27FC236}">
              <a16:creationId xmlns:a16="http://schemas.microsoft.com/office/drawing/2014/main" id="{A8F9F063-425C-4995-9453-8AC88A57C71B}"/>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a:extLst>
            <a:ext uri="{FF2B5EF4-FFF2-40B4-BE49-F238E27FC236}">
              <a16:creationId xmlns:a16="http://schemas.microsoft.com/office/drawing/2014/main" id="{C685BC2B-FE98-4E28-B561-2C48821A658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567" name="直線コネクタ 566">
          <a:extLst>
            <a:ext uri="{FF2B5EF4-FFF2-40B4-BE49-F238E27FC236}">
              <a16:creationId xmlns:a16="http://schemas.microsoft.com/office/drawing/2014/main" id="{FB49A4D7-2880-40A4-ABAF-D04491862B09}"/>
            </a:ext>
          </a:extLst>
        </xdr:cNvPr>
        <xdr:cNvCxnSpPr/>
      </xdr:nvCxnSpPr>
      <xdr:spPr>
        <a:xfrm flipV="1">
          <a:off x="14375764" y="1665541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8" name="【公民館】&#10;有形固定資産減価償却率最小値テキスト">
          <a:extLst>
            <a:ext uri="{FF2B5EF4-FFF2-40B4-BE49-F238E27FC236}">
              <a16:creationId xmlns:a16="http://schemas.microsoft.com/office/drawing/2014/main" id="{2D0A2F7A-B188-4D9A-900B-64655A2CFCD2}"/>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9" name="直線コネクタ 568">
          <a:extLst>
            <a:ext uri="{FF2B5EF4-FFF2-40B4-BE49-F238E27FC236}">
              <a16:creationId xmlns:a16="http://schemas.microsoft.com/office/drawing/2014/main" id="{6B3771BF-8E67-4D78-8B22-058612DEE2F2}"/>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570" name="【公民館】&#10;有形固定資産減価償却率最大値テキスト">
          <a:extLst>
            <a:ext uri="{FF2B5EF4-FFF2-40B4-BE49-F238E27FC236}">
              <a16:creationId xmlns:a16="http://schemas.microsoft.com/office/drawing/2014/main" id="{2D0BA90E-22F5-4E22-B672-581C57D5D54F}"/>
            </a:ext>
          </a:extLst>
        </xdr:cNvPr>
        <xdr:cNvSpPr txBox="1"/>
      </xdr:nvSpPr>
      <xdr:spPr>
        <a:xfrm>
          <a:off x="14414500" y="1643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571" name="直線コネクタ 570">
          <a:extLst>
            <a:ext uri="{FF2B5EF4-FFF2-40B4-BE49-F238E27FC236}">
              <a16:creationId xmlns:a16="http://schemas.microsoft.com/office/drawing/2014/main" id="{F9065370-0212-4D61-8BDD-451A8A77CDA7}"/>
            </a:ext>
          </a:extLst>
        </xdr:cNvPr>
        <xdr:cNvCxnSpPr/>
      </xdr:nvCxnSpPr>
      <xdr:spPr>
        <a:xfrm>
          <a:off x="14287500" y="16655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572" name="【公民館】&#10;有形固定資産減価償却率平均値テキスト">
          <a:extLst>
            <a:ext uri="{FF2B5EF4-FFF2-40B4-BE49-F238E27FC236}">
              <a16:creationId xmlns:a16="http://schemas.microsoft.com/office/drawing/2014/main" id="{4E7DF108-407E-47F5-9EFB-ECB2C35B3947}"/>
            </a:ext>
          </a:extLst>
        </xdr:cNvPr>
        <xdr:cNvSpPr txBox="1"/>
      </xdr:nvSpPr>
      <xdr:spPr>
        <a:xfrm>
          <a:off x="14414500" y="17553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573" name="フローチャート: 判断 572">
          <a:extLst>
            <a:ext uri="{FF2B5EF4-FFF2-40B4-BE49-F238E27FC236}">
              <a16:creationId xmlns:a16="http://schemas.microsoft.com/office/drawing/2014/main" id="{F566C6FA-5314-46B0-B17D-5D74091EACD0}"/>
            </a:ext>
          </a:extLst>
        </xdr:cNvPr>
        <xdr:cNvSpPr/>
      </xdr:nvSpPr>
      <xdr:spPr>
        <a:xfrm>
          <a:off x="14325600" y="1769808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574" name="フローチャート: 判断 573">
          <a:extLst>
            <a:ext uri="{FF2B5EF4-FFF2-40B4-BE49-F238E27FC236}">
              <a16:creationId xmlns:a16="http://schemas.microsoft.com/office/drawing/2014/main" id="{BF979A42-D5B7-4EE9-BB8C-2ADA111B9516}"/>
            </a:ext>
          </a:extLst>
        </xdr:cNvPr>
        <xdr:cNvSpPr/>
      </xdr:nvSpPr>
      <xdr:spPr>
        <a:xfrm>
          <a:off x="1357884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575" name="フローチャート: 判断 574">
          <a:extLst>
            <a:ext uri="{FF2B5EF4-FFF2-40B4-BE49-F238E27FC236}">
              <a16:creationId xmlns:a16="http://schemas.microsoft.com/office/drawing/2014/main" id="{97F256E0-3C4D-419B-A8B3-3B1BE84DBCCE}"/>
            </a:ext>
          </a:extLst>
        </xdr:cNvPr>
        <xdr:cNvSpPr/>
      </xdr:nvSpPr>
      <xdr:spPr>
        <a:xfrm>
          <a:off x="128041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576" name="フローチャート: 判断 575">
          <a:extLst>
            <a:ext uri="{FF2B5EF4-FFF2-40B4-BE49-F238E27FC236}">
              <a16:creationId xmlns:a16="http://schemas.microsoft.com/office/drawing/2014/main" id="{F6B4DB07-FE68-4306-9E6A-9BE411AE6D54}"/>
            </a:ext>
          </a:extLst>
        </xdr:cNvPr>
        <xdr:cNvSpPr/>
      </xdr:nvSpPr>
      <xdr:spPr>
        <a:xfrm>
          <a:off x="12029440" y="176942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577" name="フローチャート: 判断 576">
          <a:extLst>
            <a:ext uri="{FF2B5EF4-FFF2-40B4-BE49-F238E27FC236}">
              <a16:creationId xmlns:a16="http://schemas.microsoft.com/office/drawing/2014/main" id="{0571D18F-65B4-45C8-B9AC-68DEC1D5CF64}"/>
            </a:ext>
          </a:extLst>
        </xdr:cNvPr>
        <xdr:cNvSpPr/>
      </xdr:nvSpPr>
      <xdr:spPr>
        <a:xfrm>
          <a:off x="11231880" y="176790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FB7C4F36-5D3A-4298-B223-9138356095D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B83BCBEB-1A44-450E-AB95-4492BB576DD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AF61AF8F-A328-42FB-9A60-EAB3D99323B2}"/>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1B543698-F0F5-49C1-A5D6-8DBD02352BA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F5A32A6C-DBA9-4144-8CCB-D9F8A7C9693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86361</xdr:rowOff>
    </xdr:from>
    <xdr:to>
      <xdr:col>85</xdr:col>
      <xdr:colOff>177800</xdr:colOff>
      <xdr:row>107</xdr:row>
      <xdr:rowOff>16511</xdr:rowOff>
    </xdr:to>
    <xdr:sp macro="" textlink="">
      <xdr:nvSpPr>
        <xdr:cNvPr id="583" name="楕円 582">
          <a:extLst>
            <a:ext uri="{FF2B5EF4-FFF2-40B4-BE49-F238E27FC236}">
              <a16:creationId xmlns:a16="http://schemas.microsoft.com/office/drawing/2014/main" id="{1273C0A2-4126-4FF3-AD1D-D7C361324872}"/>
            </a:ext>
          </a:extLst>
        </xdr:cNvPr>
        <xdr:cNvSpPr/>
      </xdr:nvSpPr>
      <xdr:spPr>
        <a:xfrm>
          <a:off x="14325600" y="1785620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64788</xdr:rowOff>
    </xdr:from>
    <xdr:ext cx="405111" cy="259045"/>
    <xdr:sp macro="" textlink="">
      <xdr:nvSpPr>
        <xdr:cNvPr id="584" name="【公民館】&#10;有形固定資産減価償却率該当値テキスト">
          <a:extLst>
            <a:ext uri="{FF2B5EF4-FFF2-40B4-BE49-F238E27FC236}">
              <a16:creationId xmlns:a16="http://schemas.microsoft.com/office/drawing/2014/main" id="{8C6DA930-F625-41A4-92C4-6EC92055EEFD}"/>
            </a:ext>
          </a:extLst>
        </xdr:cNvPr>
        <xdr:cNvSpPr txBox="1"/>
      </xdr:nvSpPr>
      <xdr:spPr>
        <a:xfrm>
          <a:off x="14414500" y="17834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55880</xdr:rowOff>
    </xdr:from>
    <xdr:to>
      <xdr:col>81</xdr:col>
      <xdr:colOff>101600</xdr:colOff>
      <xdr:row>106</xdr:row>
      <xdr:rowOff>157480</xdr:rowOff>
    </xdr:to>
    <xdr:sp macro="" textlink="">
      <xdr:nvSpPr>
        <xdr:cNvPr id="585" name="楕円 584">
          <a:extLst>
            <a:ext uri="{FF2B5EF4-FFF2-40B4-BE49-F238E27FC236}">
              <a16:creationId xmlns:a16="http://schemas.microsoft.com/office/drawing/2014/main" id="{93DE27AF-362E-4A40-8785-3A66FCBAB580}"/>
            </a:ext>
          </a:extLst>
        </xdr:cNvPr>
        <xdr:cNvSpPr/>
      </xdr:nvSpPr>
      <xdr:spPr>
        <a:xfrm>
          <a:off x="1357884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106680</xdr:rowOff>
    </xdr:from>
    <xdr:to>
      <xdr:col>85</xdr:col>
      <xdr:colOff>127000</xdr:colOff>
      <xdr:row>106</xdr:row>
      <xdr:rowOff>137161</xdr:rowOff>
    </xdr:to>
    <xdr:cxnSp macro="">
      <xdr:nvCxnSpPr>
        <xdr:cNvPr id="586" name="直線コネクタ 585">
          <a:extLst>
            <a:ext uri="{FF2B5EF4-FFF2-40B4-BE49-F238E27FC236}">
              <a16:creationId xmlns:a16="http://schemas.microsoft.com/office/drawing/2014/main" id="{E5DC7571-078C-40FE-AB8D-CC6F3371CDF6}"/>
            </a:ext>
          </a:extLst>
        </xdr:cNvPr>
        <xdr:cNvCxnSpPr/>
      </xdr:nvCxnSpPr>
      <xdr:spPr>
        <a:xfrm>
          <a:off x="13629640" y="17876520"/>
          <a:ext cx="74676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23495</xdr:rowOff>
    </xdr:from>
    <xdr:to>
      <xdr:col>76</xdr:col>
      <xdr:colOff>165100</xdr:colOff>
      <xdr:row>106</xdr:row>
      <xdr:rowOff>125095</xdr:rowOff>
    </xdr:to>
    <xdr:sp macro="" textlink="">
      <xdr:nvSpPr>
        <xdr:cNvPr id="587" name="楕円 586">
          <a:extLst>
            <a:ext uri="{FF2B5EF4-FFF2-40B4-BE49-F238E27FC236}">
              <a16:creationId xmlns:a16="http://schemas.microsoft.com/office/drawing/2014/main" id="{BEFA06AB-7CE1-4C61-8957-E2BC82E51357}"/>
            </a:ext>
          </a:extLst>
        </xdr:cNvPr>
        <xdr:cNvSpPr/>
      </xdr:nvSpPr>
      <xdr:spPr>
        <a:xfrm>
          <a:off x="12804140" y="1779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74295</xdr:rowOff>
    </xdr:from>
    <xdr:to>
      <xdr:col>81</xdr:col>
      <xdr:colOff>50800</xdr:colOff>
      <xdr:row>106</xdr:row>
      <xdr:rowOff>106680</xdr:rowOff>
    </xdr:to>
    <xdr:cxnSp macro="">
      <xdr:nvCxnSpPr>
        <xdr:cNvPr id="588" name="直線コネクタ 587">
          <a:extLst>
            <a:ext uri="{FF2B5EF4-FFF2-40B4-BE49-F238E27FC236}">
              <a16:creationId xmlns:a16="http://schemas.microsoft.com/office/drawing/2014/main" id="{8B0D48A4-ED0C-49FF-9D97-7935EA4E6C19}"/>
            </a:ext>
          </a:extLst>
        </xdr:cNvPr>
        <xdr:cNvCxnSpPr/>
      </xdr:nvCxnSpPr>
      <xdr:spPr>
        <a:xfrm>
          <a:off x="12854940" y="1784413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164464</xdr:rowOff>
    </xdr:from>
    <xdr:to>
      <xdr:col>72</xdr:col>
      <xdr:colOff>38100</xdr:colOff>
      <xdr:row>106</xdr:row>
      <xdr:rowOff>94614</xdr:rowOff>
    </xdr:to>
    <xdr:sp macro="" textlink="">
      <xdr:nvSpPr>
        <xdr:cNvPr id="589" name="楕円 588">
          <a:extLst>
            <a:ext uri="{FF2B5EF4-FFF2-40B4-BE49-F238E27FC236}">
              <a16:creationId xmlns:a16="http://schemas.microsoft.com/office/drawing/2014/main" id="{AA2F5B87-EAB2-44DE-A529-EA8FDDD28934}"/>
            </a:ext>
          </a:extLst>
        </xdr:cNvPr>
        <xdr:cNvSpPr/>
      </xdr:nvSpPr>
      <xdr:spPr>
        <a:xfrm>
          <a:off x="12029440" y="177666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43814</xdr:rowOff>
    </xdr:from>
    <xdr:to>
      <xdr:col>76</xdr:col>
      <xdr:colOff>114300</xdr:colOff>
      <xdr:row>106</xdr:row>
      <xdr:rowOff>74295</xdr:rowOff>
    </xdr:to>
    <xdr:cxnSp macro="">
      <xdr:nvCxnSpPr>
        <xdr:cNvPr id="590" name="直線コネクタ 589">
          <a:extLst>
            <a:ext uri="{FF2B5EF4-FFF2-40B4-BE49-F238E27FC236}">
              <a16:creationId xmlns:a16="http://schemas.microsoft.com/office/drawing/2014/main" id="{1762E64C-2929-4275-B74F-27A747102D37}"/>
            </a:ext>
          </a:extLst>
        </xdr:cNvPr>
        <xdr:cNvCxnSpPr/>
      </xdr:nvCxnSpPr>
      <xdr:spPr>
        <a:xfrm>
          <a:off x="12072620" y="17813654"/>
          <a:ext cx="7823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133986</xdr:rowOff>
    </xdr:from>
    <xdr:to>
      <xdr:col>67</xdr:col>
      <xdr:colOff>101600</xdr:colOff>
      <xdr:row>106</xdr:row>
      <xdr:rowOff>64136</xdr:rowOff>
    </xdr:to>
    <xdr:sp macro="" textlink="">
      <xdr:nvSpPr>
        <xdr:cNvPr id="591" name="楕円 590">
          <a:extLst>
            <a:ext uri="{FF2B5EF4-FFF2-40B4-BE49-F238E27FC236}">
              <a16:creationId xmlns:a16="http://schemas.microsoft.com/office/drawing/2014/main" id="{30076D64-254D-42BF-B5DF-866E37D02B12}"/>
            </a:ext>
          </a:extLst>
        </xdr:cNvPr>
        <xdr:cNvSpPr/>
      </xdr:nvSpPr>
      <xdr:spPr>
        <a:xfrm>
          <a:off x="11231880" y="177361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13336</xdr:rowOff>
    </xdr:from>
    <xdr:to>
      <xdr:col>71</xdr:col>
      <xdr:colOff>177800</xdr:colOff>
      <xdr:row>106</xdr:row>
      <xdr:rowOff>43814</xdr:rowOff>
    </xdr:to>
    <xdr:cxnSp macro="">
      <xdr:nvCxnSpPr>
        <xdr:cNvPr id="592" name="直線コネクタ 591">
          <a:extLst>
            <a:ext uri="{FF2B5EF4-FFF2-40B4-BE49-F238E27FC236}">
              <a16:creationId xmlns:a16="http://schemas.microsoft.com/office/drawing/2014/main" id="{FA1992D6-C9BD-4CD2-A7F1-763E0D7DE739}"/>
            </a:ext>
          </a:extLst>
        </xdr:cNvPr>
        <xdr:cNvCxnSpPr/>
      </xdr:nvCxnSpPr>
      <xdr:spPr>
        <a:xfrm>
          <a:off x="11282680" y="17783176"/>
          <a:ext cx="78994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593" name="n_1aveValue【公民館】&#10;有形固定資産減価償却率">
          <a:extLst>
            <a:ext uri="{FF2B5EF4-FFF2-40B4-BE49-F238E27FC236}">
              <a16:creationId xmlns:a16="http://schemas.microsoft.com/office/drawing/2014/main" id="{221E452D-145A-4287-A827-91CAEC03F747}"/>
            </a:ext>
          </a:extLst>
        </xdr:cNvPr>
        <xdr:cNvSpPr txBox="1"/>
      </xdr:nvSpPr>
      <xdr:spPr>
        <a:xfrm>
          <a:off x="13437244" y="17467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594" name="n_2aveValue【公民館】&#10;有形固定資産減価償却率">
          <a:extLst>
            <a:ext uri="{FF2B5EF4-FFF2-40B4-BE49-F238E27FC236}">
              <a16:creationId xmlns:a16="http://schemas.microsoft.com/office/drawing/2014/main" id="{83411D16-C50B-409A-A163-47D525E80C6D}"/>
            </a:ext>
          </a:extLst>
        </xdr:cNvPr>
        <xdr:cNvSpPr txBox="1"/>
      </xdr:nvSpPr>
      <xdr:spPr>
        <a:xfrm>
          <a:off x="12675244" y="1743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595" name="n_3aveValue【公民館】&#10;有形固定資産減価償却率">
          <a:extLst>
            <a:ext uri="{FF2B5EF4-FFF2-40B4-BE49-F238E27FC236}">
              <a16:creationId xmlns:a16="http://schemas.microsoft.com/office/drawing/2014/main" id="{C60127EE-0BF8-46C8-B22F-85C4D16B9AC1}"/>
            </a:ext>
          </a:extLst>
        </xdr:cNvPr>
        <xdr:cNvSpPr txBox="1"/>
      </xdr:nvSpPr>
      <xdr:spPr>
        <a:xfrm>
          <a:off x="11900544" y="1747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596" name="n_4aveValue【公民館】&#10;有形固定資産減価償却率">
          <a:extLst>
            <a:ext uri="{FF2B5EF4-FFF2-40B4-BE49-F238E27FC236}">
              <a16:creationId xmlns:a16="http://schemas.microsoft.com/office/drawing/2014/main" id="{34AAF6C9-07DA-4C6E-84A0-E16BDA182106}"/>
            </a:ext>
          </a:extLst>
        </xdr:cNvPr>
        <xdr:cNvSpPr txBox="1"/>
      </xdr:nvSpPr>
      <xdr:spPr>
        <a:xfrm>
          <a:off x="11102984" y="1745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148607</xdr:rowOff>
    </xdr:from>
    <xdr:ext cx="405111" cy="259045"/>
    <xdr:sp macro="" textlink="">
      <xdr:nvSpPr>
        <xdr:cNvPr id="597" name="n_1mainValue【公民館】&#10;有形固定資産減価償却率">
          <a:extLst>
            <a:ext uri="{FF2B5EF4-FFF2-40B4-BE49-F238E27FC236}">
              <a16:creationId xmlns:a16="http://schemas.microsoft.com/office/drawing/2014/main" id="{B397CAC1-2C0F-4AAD-BC0D-E4D0879E1125}"/>
            </a:ext>
          </a:extLst>
        </xdr:cNvPr>
        <xdr:cNvSpPr txBox="1"/>
      </xdr:nvSpPr>
      <xdr:spPr>
        <a:xfrm>
          <a:off x="134372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116222</xdr:rowOff>
    </xdr:from>
    <xdr:ext cx="405111" cy="259045"/>
    <xdr:sp macro="" textlink="">
      <xdr:nvSpPr>
        <xdr:cNvPr id="598" name="n_2mainValue【公民館】&#10;有形固定資産減価償却率">
          <a:extLst>
            <a:ext uri="{FF2B5EF4-FFF2-40B4-BE49-F238E27FC236}">
              <a16:creationId xmlns:a16="http://schemas.microsoft.com/office/drawing/2014/main" id="{1D09CA72-E694-417C-A348-41EA95692BE6}"/>
            </a:ext>
          </a:extLst>
        </xdr:cNvPr>
        <xdr:cNvSpPr txBox="1"/>
      </xdr:nvSpPr>
      <xdr:spPr>
        <a:xfrm>
          <a:off x="12675244" y="1788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85741</xdr:rowOff>
    </xdr:from>
    <xdr:ext cx="405111" cy="259045"/>
    <xdr:sp macro="" textlink="">
      <xdr:nvSpPr>
        <xdr:cNvPr id="599" name="n_3mainValue【公民館】&#10;有形固定資産減価償却率">
          <a:extLst>
            <a:ext uri="{FF2B5EF4-FFF2-40B4-BE49-F238E27FC236}">
              <a16:creationId xmlns:a16="http://schemas.microsoft.com/office/drawing/2014/main" id="{A51BED11-86D8-4016-81C0-436BF5CEF81B}"/>
            </a:ext>
          </a:extLst>
        </xdr:cNvPr>
        <xdr:cNvSpPr txBox="1"/>
      </xdr:nvSpPr>
      <xdr:spPr>
        <a:xfrm>
          <a:off x="11900544" y="1785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55263</xdr:rowOff>
    </xdr:from>
    <xdr:ext cx="405111" cy="259045"/>
    <xdr:sp macro="" textlink="">
      <xdr:nvSpPr>
        <xdr:cNvPr id="600" name="n_4mainValue【公民館】&#10;有形固定資産減価償却率">
          <a:extLst>
            <a:ext uri="{FF2B5EF4-FFF2-40B4-BE49-F238E27FC236}">
              <a16:creationId xmlns:a16="http://schemas.microsoft.com/office/drawing/2014/main" id="{4FD39630-9F78-4185-B1FC-5296323F8007}"/>
            </a:ext>
          </a:extLst>
        </xdr:cNvPr>
        <xdr:cNvSpPr txBox="1"/>
      </xdr:nvSpPr>
      <xdr:spPr>
        <a:xfrm>
          <a:off x="11102984" y="1782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D4D95576-C6D4-4C46-8894-5226F6D889E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07BE6502-D1B2-428D-B049-204E759344C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150A7500-9D3D-4BA2-8031-E0E6A1BC88D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F87ABAF7-8F60-4A13-B997-95AB3F0A9AB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36EFCD6D-FC58-41EC-A234-AA94654FD71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FCCB35E8-4A41-47C0-A75A-B3CC16C4EFE1}"/>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80C05C00-5422-4A38-9A70-093873F803B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4F257415-CD17-425C-9CDB-067E8E554D31}"/>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7022BFF9-C22D-44AA-9366-1FDC18CEE81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6340CF49-4049-41E0-9447-7DF57862EEC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id="{03C16271-1908-4116-A707-101049B7C119}"/>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B43A77CE-3B0D-490D-A8A3-47092E1F5BA7}"/>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id="{7CB85BCB-E8C6-45E1-91FA-2241953A40A2}"/>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id="{0E31D59F-E73D-4A00-B8DB-B6FC670F5A11}"/>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id="{787CB832-284A-4E19-A73A-BACF43A4D072}"/>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a:extLst>
            <a:ext uri="{FF2B5EF4-FFF2-40B4-BE49-F238E27FC236}">
              <a16:creationId xmlns:a16="http://schemas.microsoft.com/office/drawing/2014/main" id="{86716B18-E65A-4BC5-B16F-39F7FBF9C7F2}"/>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id="{AF112432-A891-4C8B-9CAE-D23850A282DC}"/>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a:extLst>
            <a:ext uri="{FF2B5EF4-FFF2-40B4-BE49-F238E27FC236}">
              <a16:creationId xmlns:a16="http://schemas.microsoft.com/office/drawing/2014/main" id="{62FF5837-B01D-4CF7-8125-1CA846524114}"/>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id="{B76C7179-7971-445A-9B48-4972DEE0CEA9}"/>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0" name="テキスト ボックス 619">
          <a:extLst>
            <a:ext uri="{FF2B5EF4-FFF2-40B4-BE49-F238E27FC236}">
              <a16:creationId xmlns:a16="http://schemas.microsoft.com/office/drawing/2014/main" id="{28BD46F0-3CB3-4275-B54C-85A4ACAEA779}"/>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70544110-4DDF-4A6C-80F3-018156397C0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a:extLst>
            <a:ext uri="{FF2B5EF4-FFF2-40B4-BE49-F238E27FC236}">
              <a16:creationId xmlns:a16="http://schemas.microsoft.com/office/drawing/2014/main" id="{7589F162-6B97-4CA4-930B-CBA56CAD543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公民館】&#10;一人当たり面積グラフ枠">
          <a:extLst>
            <a:ext uri="{FF2B5EF4-FFF2-40B4-BE49-F238E27FC236}">
              <a16:creationId xmlns:a16="http://schemas.microsoft.com/office/drawing/2014/main" id="{4EAC8C4F-F3BA-4F84-88A8-4E4681221D2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624" name="直線コネクタ 623">
          <a:extLst>
            <a:ext uri="{FF2B5EF4-FFF2-40B4-BE49-F238E27FC236}">
              <a16:creationId xmlns:a16="http://schemas.microsoft.com/office/drawing/2014/main" id="{3B3F445D-37CF-4D1E-9532-45123A25DF9B}"/>
            </a:ext>
          </a:extLst>
        </xdr:cNvPr>
        <xdr:cNvCxnSpPr/>
      </xdr:nvCxnSpPr>
      <xdr:spPr>
        <a:xfrm flipV="1">
          <a:off x="19509104" y="16947642"/>
          <a:ext cx="0" cy="129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625" name="【公民館】&#10;一人当たり面積最小値テキスト">
          <a:extLst>
            <a:ext uri="{FF2B5EF4-FFF2-40B4-BE49-F238E27FC236}">
              <a16:creationId xmlns:a16="http://schemas.microsoft.com/office/drawing/2014/main" id="{8F1E9A6F-7131-42CD-90CF-0C5FEFF5AAC0}"/>
            </a:ext>
          </a:extLst>
        </xdr:cNvPr>
        <xdr:cNvSpPr txBox="1"/>
      </xdr:nvSpPr>
      <xdr:spPr>
        <a:xfrm>
          <a:off x="19547840" y="1824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626" name="直線コネクタ 625">
          <a:extLst>
            <a:ext uri="{FF2B5EF4-FFF2-40B4-BE49-F238E27FC236}">
              <a16:creationId xmlns:a16="http://schemas.microsoft.com/office/drawing/2014/main" id="{384B4374-D3CA-4BDE-8B9F-DAAA8682838F}"/>
            </a:ext>
          </a:extLst>
        </xdr:cNvPr>
        <xdr:cNvCxnSpPr/>
      </xdr:nvCxnSpPr>
      <xdr:spPr>
        <a:xfrm>
          <a:off x="19443700" y="182445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627" name="【公民館】&#10;一人当たり面積最大値テキスト">
          <a:extLst>
            <a:ext uri="{FF2B5EF4-FFF2-40B4-BE49-F238E27FC236}">
              <a16:creationId xmlns:a16="http://schemas.microsoft.com/office/drawing/2014/main" id="{98145E98-C4CF-4C9C-8E7A-111A2A74C1C9}"/>
            </a:ext>
          </a:extLst>
        </xdr:cNvPr>
        <xdr:cNvSpPr txBox="1"/>
      </xdr:nvSpPr>
      <xdr:spPr>
        <a:xfrm>
          <a:off x="19547840" y="1673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628" name="直線コネクタ 627">
          <a:extLst>
            <a:ext uri="{FF2B5EF4-FFF2-40B4-BE49-F238E27FC236}">
              <a16:creationId xmlns:a16="http://schemas.microsoft.com/office/drawing/2014/main" id="{9C7D81F5-66BD-45BD-8028-7D947B749C13}"/>
            </a:ext>
          </a:extLst>
        </xdr:cNvPr>
        <xdr:cNvCxnSpPr/>
      </xdr:nvCxnSpPr>
      <xdr:spPr>
        <a:xfrm>
          <a:off x="19443700" y="169476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629" name="【公民館】&#10;一人当たり面積平均値テキスト">
          <a:extLst>
            <a:ext uri="{FF2B5EF4-FFF2-40B4-BE49-F238E27FC236}">
              <a16:creationId xmlns:a16="http://schemas.microsoft.com/office/drawing/2014/main" id="{1F7B3D17-EF21-4777-8A6E-482C27724747}"/>
            </a:ext>
          </a:extLst>
        </xdr:cNvPr>
        <xdr:cNvSpPr txBox="1"/>
      </xdr:nvSpPr>
      <xdr:spPr>
        <a:xfrm>
          <a:off x="19547840" y="17769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630" name="フローチャート: 判断 629">
          <a:extLst>
            <a:ext uri="{FF2B5EF4-FFF2-40B4-BE49-F238E27FC236}">
              <a16:creationId xmlns:a16="http://schemas.microsoft.com/office/drawing/2014/main" id="{6319921C-0837-4526-AB17-F582B8D0F0C8}"/>
            </a:ext>
          </a:extLst>
        </xdr:cNvPr>
        <xdr:cNvSpPr/>
      </xdr:nvSpPr>
      <xdr:spPr>
        <a:xfrm>
          <a:off x="19458940" y="17914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631" name="フローチャート: 判断 630">
          <a:extLst>
            <a:ext uri="{FF2B5EF4-FFF2-40B4-BE49-F238E27FC236}">
              <a16:creationId xmlns:a16="http://schemas.microsoft.com/office/drawing/2014/main" id="{1D683F1B-239B-4F03-AE74-E00FFDD8CA8E}"/>
            </a:ext>
          </a:extLst>
        </xdr:cNvPr>
        <xdr:cNvSpPr/>
      </xdr:nvSpPr>
      <xdr:spPr>
        <a:xfrm>
          <a:off x="18735040" y="179263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632" name="フローチャート: 判断 631">
          <a:extLst>
            <a:ext uri="{FF2B5EF4-FFF2-40B4-BE49-F238E27FC236}">
              <a16:creationId xmlns:a16="http://schemas.microsoft.com/office/drawing/2014/main" id="{E218DD54-A21E-4F74-BABC-33C8BF7CC6C8}"/>
            </a:ext>
          </a:extLst>
        </xdr:cNvPr>
        <xdr:cNvSpPr/>
      </xdr:nvSpPr>
      <xdr:spPr>
        <a:xfrm>
          <a:off x="17937480" y="1792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633" name="フローチャート: 判断 632">
          <a:extLst>
            <a:ext uri="{FF2B5EF4-FFF2-40B4-BE49-F238E27FC236}">
              <a16:creationId xmlns:a16="http://schemas.microsoft.com/office/drawing/2014/main" id="{27E93A2F-306F-478C-AC1E-255500EA35B9}"/>
            </a:ext>
          </a:extLst>
        </xdr:cNvPr>
        <xdr:cNvSpPr/>
      </xdr:nvSpPr>
      <xdr:spPr>
        <a:xfrm>
          <a:off x="17162780" y="179186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634" name="フローチャート: 判断 633">
          <a:extLst>
            <a:ext uri="{FF2B5EF4-FFF2-40B4-BE49-F238E27FC236}">
              <a16:creationId xmlns:a16="http://schemas.microsoft.com/office/drawing/2014/main" id="{F7242870-2204-4A69-9C46-5F42F4AB003B}"/>
            </a:ext>
          </a:extLst>
        </xdr:cNvPr>
        <xdr:cNvSpPr/>
      </xdr:nvSpPr>
      <xdr:spPr>
        <a:xfrm>
          <a:off x="16388080" y="179133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EC132BAD-C1D0-4E95-A038-5C39EA7BF51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A482F955-F611-4DC0-9D93-3A66084626AA}"/>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AC2F6041-DE79-4650-8E75-6227539EA67E}"/>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64F629F3-C72A-4B36-86AA-3B0F9242FFE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4F8A966F-5D16-4041-9E41-80346D48C9F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67311</xdr:rowOff>
    </xdr:from>
    <xdr:to>
      <xdr:col>116</xdr:col>
      <xdr:colOff>114300</xdr:colOff>
      <xdr:row>107</xdr:row>
      <xdr:rowOff>168911</xdr:rowOff>
    </xdr:to>
    <xdr:sp macro="" textlink="">
      <xdr:nvSpPr>
        <xdr:cNvPr id="640" name="楕円 639">
          <a:extLst>
            <a:ext uri="{FF2B5EF4-FFF2-40B4-BE49-F238E27FC236}">
              <a16:creationId xmlns:a16="http://schemas.microsoft.com/office/drawing/2014/main" id="{1447CC8F-7B0E-423D-9861-F5AFAED17571}"/>
            </a:ext>
          </a:extLst>
        </xdr:cNvPr>
        <xdr:cNvSpPr/>
      </xdr:nvSpPr>
      <xdr:spPr>
        <a:xfrm>
          <a:off x="19458940" y="1800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45738</xdr:rowOff>
    </xdr:from>
    <xdr:ext cx="469744" cy="259045"/>
    <xdr:sp macro="" textlink="">
      <xdr:nvSpPr>
        <xdr:cNvPr id="641" name="【公民館】&#10;一人当たり面積該当値テキスト">
          <a:extLst>
            <a:ext uri="{FF2B5EF4-FFF2-40B4-BE49-F238E27FC236}">
              <a16:creationId xmlns:a16="http://schemas.microsoft.com/office/drawing/2014/main" id="{9916C73C-7259-4FFB-808F-4F45E6A95A64}"/>
            </a:ext>
          </a:extLst>
        </xdr:cNvPr>
        <xdr:cNvSpPr txBox="1"/>
      </xdr:nvSpPr>
      <xdr:spPr>
        <a:xfrm>
          <a:off x="19547840" y="1798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71882</xdr:rowOff>
    </xdr:from>
    <xdr:to>
      <xdr:col>112</xdr:col>
      <xdr:colOff>38100</xdr:colOff>
      <xdr:row>108</xdr:row>
      <xdr:rowOff>2032</xdr:rowOff>
    </xdr:to>
    <xdr:sp macro="" textlink="">
      <xdr:nvSpPr>
        <xdr:cNvPr id="642" name="楕円 641">
          <a:extLst>
            <a:ext uri="{FF2B5EF4-FFF2-40B4-BE49-F238E27FC236}">
              <a16:creationId xmlns:a16="http://schemas.microsoft.com/office/drawing/2014/main" id="{070ABC07-0178-4C38-B5C2-389CA7B9422E}"/>
            </a:ext>
          </a:extLst>
        </xdr:cNvPr>
        <xdr:cNvSpPr/>
      </xdr:nvSpPr>
      <xdr:spPr>
        <a:xfrm>
          <a:off x="18735040" y="180093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118111</xdr:rowOff>
    </xdr:from>
    <xdr:to>
      <xdr:col>116</xdr:col>
      <xdr:colOff>63500</xdr:colOff>
      <xdr:row>107</xdr:row>
      <xdr:rowOff>122682</xdr:rowOff>
    </xdr:to>
    <xdr:cxnSp macro="">
      <xdr:nvCxnSpPr>
        <xdr:cNvPr id="643" name="直線コネクタ 642">
          <a:extLst>
            <a:ext uri="{FF2B5EF4-FFF2-40B4-BE49-F238E27FC236}">
              <a16:creationId xmlns:a16="http://schemas.microsoft.com/office/drawing/2014/main" id="{28DCDECE-F300-4C2F-95D1-B715DB70657C}"/>
            </a:ext>
          </a:extLst>
        </xdr:cNvPr>
        <xdr:cNvCxnSpPr/>
      </xdr:nvCxnSpPr>
      <xdr:spPr>
        <a:xfrm flipV="1">
          <a:off x="18778220" y="18055591"/>
          <a:ext cx="7315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74930</xdr:rowOff>
    </xdr:from>
    <xdr:to>
      <xdr:col>107</xdr:col>
      <xdr:colOff>101600</xdr:colOff>
      <xdr:row>108</xdr:row>
      <xdr:rowOff>5080</xdr:rowOff>
    </xdr:to>
    <xdr:sp macro="" textlink="">
      <xdr:nvSpPr>
        <xdr:cNvPr id="644" name="楕円 643">
          <a:extLst>
            <a:ext uri="{FF2B5EF4-FFF2-40B4-BE49-F238E27FC236}">
              <a16:creationId xmlns:a16="http://schemas.microsoft.com/office/drawing/2014/main" id="{174AE266-FBFD-411D-A130-A3624DB5338D}"/>
            </a:ext>
          </a:extLst>
        </xdr:cNvPr>
        <xdr:cNvSpPr/>
      </xdr:nvSpPr>
      <xdr:spPr>
        <a:xfrm>
          <a:off x="17937480" y="1801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122682</xdr:rowOff>
    </xdr:from>
    <xdr:to>
      <xdr:col>111</xdr:col>
      <xdr:colOff>177800</xdr:colOff>
      <xdr:row>107</xdr:row>
      <xdr:rowOff>125730</xdr:rowOff>
    </xdr:to>
    <xdr:cxnSp macro="">
      <xdr:nvCxnSpPr>
        <xdr:cNvPr id="645" name="直線コネクタ 644">
          <a:extLst>
            <a:ext uri="{FF2B5EF4-FFF2-40B4-BE49-F238E27FC236}">
              <a16:creationId xmlns:a16="http://schemas.microsoft.com/office/drawing/2014/main" id="{36341E8B-D8E4-46E0-9D23-78F08BE0DCD9}"/>
            </a:ext>
          </a:extLst>
        </xdr:cNvPr>
        <xdr:cNvCxnSpPr/>
      </xdr:nvCxnSpPr>
      <xdr:spPr>
        <a:xfrm flipV="1">
          <a:off x="17988280" y="18060162"/>
          <a:ext cx="78994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80263</xdr:rowOff>
    </xdr:from>
    <xdr:to>
      <xdr:col>102</xdr:col>
      <xdr:colOff>165100</xdr:colOff>
      <xdr:row>108</xdr:row>
      <xdr:rowOff>10413</xdr:rowOff>
    </xdr:to>
    <xdr:sp macro="" textlink="">
      <xdr:nvSpPr>
        <xdr:cNvPr id="646" name="楕円 645">
          <a:extLst>
            <a:ext uri="{FF2B5EF4-FFF2-40B4-BE49-F238E27FC236}">
              <a16:creationId xmlns:a16="http://schemas.microsoft.com/office/drawing/2014/main" id="{3956F401-A9DC-4E67-8506-6609F3B43050}"/>
            </a:ext>
          </a:extLst>
        </xdr:cNvPr>
        <xdr:cNvSpPr/>
      </xdr:nvSpPr>
      <xdr:spPr>
        <a:xfrm>
          <a:off x="17162780" y="180177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125730</xdr:rowOff>
    </xdr:from>
    <xdr:to>
      <xdr:col>107</xdr:col>
      <xdr:colOff>50800</xdr:colOff>
      <xdr:row>107</xdr:row>
      <xdr:rowOff>131063</xdr:rowOff>
    </xdr:to>
    <xdr:cxnSp macro="">
      <xdr:nvCxnSpPr>
        <xdr:cNvPr id="647" name="直線コネクタ 646">
          <a:extLst>
            <a:ext uri="{FF2B5EF4-FFF2-40B4-BE49-F238E27FC236}">
              <a16:creationId xmlns:a16="http://schemas.microsoft.com/office/drawing/2014/main" id="{BCB49B3A-9157-4E16-B899-4FAD6E88A7E0}"/>
            </a:ext>
          </a:extLst>
        </xdr:cNvPr>
        <xdr:cNvCxnSpPr/>
      </xdr:nvCxnSpPr>
      <xdr:spPr>
        <a:xfrm flipV="1">
          <a:off x="17213580" y="18063210"/>
          <a:ext cx="7747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84837</xdr:rowOff>
    </xdr:from>
    <xdr:to>
      <xdr:col>98</xdr:col>
      <xdr:colOff>38100</xdr:colOff>
      <xdr:row>108</xdr:row>
      <xdr:rowOff>14987</xdr:rowOff>
    </xdr:to>
    <xdr:sp macro="" textlink="">
      <xdr:nvSpPr>
        <xdr:cNvPr id="648" name="楕円 647">
          <a:extLst>
            <a:ext uri="{FF2B5EF4-FFF2-40B4-BE49-F238E27FC236}">
              <a16:creationId xmlns:a16="http://schemas.microsoft.com/office/drawing/2014/main" id="{9E572CD6-D305-4805-AE88-21D2057DAD64}"/>
            </a:ext>
          </a:extLst>
        </xdr:cNvPr>
        <xdr:cNvSpPr/>
      </xdr:nvSpPr>
      <xdr:spPr>
        <a:xfrm>
          <a:off x="16388080" y="180223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131063</xdr:rowOff>
    </xdr:from>
    <xdr:to>
      <xdr:col>102</xdr:col>
      <xdr:colOff>114300</xdr:colOff>
      <xdr:row>107</xdr:row>
      <xdr:rowOff>135637</xdr:rowOff>
    </xdr:to>
    <xdr:cxnSp macro="">
      <xdr:nvCxnSpPr>
        <xdr:cNvPr id="649" name="直線コネクタ 648">
          <a:extLst>
            <a:ext uri="{FF2B5EF4-FFF2-40B4-BE49-F238E27FC236}">
              <a16:creationId xmlns:a16="http://schemas.microsoft.com/office/drawing/2014/main" id="{50D1FBE5-7C25-4F45-82F8-6A61830CA4E7}"/>
            </a:ext>
          </a:extLst>
        </xdr:cNvPr>
        <xdr:cNvCxnSpPr/>
      </xdr:nvCxnSpPr>
      <xdr:spPr>
        <a:xfrm flipV="1">
          <a:off x="16431260" y="18068543"/>
          <a:ext cx="78232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650" name="n_1aveValue【公民館】&#10;一人当たり面積">
          <a:extLst>
            <a:ext uri="{FF2B5EF4-FFF2-40B4-BE49-F238E27FC236}">
              <a16:creationId xmlns:a16="http://schemas.microsoft.com/office/drawing/2014/main" id="{0D7C38CB-C6B2-4F84-A479-FECFD581D1DF}"/>
            </a:ext>
          </a:extLst>
        </xdr:cNvPr>
        <xdr:cNvSpPr txBox="1"/>
      </xdr:nvSpPr>
      <xdr:spPr>
        <a:xfrm>
          <a:off x="18561127" y="1770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651" name="n_2aveValue【公民館】&#10;一人当たり面積">
          <a:extLst>
            <a:ext uri="{FF2B5EF4-FFF2-40B4-BE49-F238E27FC236}">
              <a16:creationId xmlns:a16="http://schemas.microsoft.com/office/drawing/2014/main" id="{66AC5551-4E78-4B38-8C6D-8060B6829F56}"/>
            </a:ext>
          </a:extLst>
        </xdr:cNvPr>
        <xdr:cNvSpPr txBox="1"/>
      </xdr:nvSpPr>
      <xdr:spPr>
        <a:xfrm>
          <a:off x="1777626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652" name="n_3aveValue【公民館】&#10;一人当たり面積">
          <a:extLst>
            <a:ext uri="{FF2B5EF4-FFF2-40B4-BE49-F238E27FC236}">
              <a16:creationId xmlns:a16="http://schemas.microsoft.com/office/drawing/2014/main" id="{900A899E-0985-4BDD-84A9-76FB5110B5AC}"/>
            </a:ext>
          </a:extLst>
        </xdr:cNvPr>
        <xdr:cNvSpPr txBox="1"/>
      </xdr:nvSpPr>
      <xdr:spPr>
        <a:xfrm>
          <a:off x="17001567" y="1769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653" name="n_4aveValue【公民館】&#10;一人当たり面積">
          <a:extLst>
            <a:ext uri="{FF2B5EF4-FFF2-40B4-BE49-F238E27FC236}">
              <a16:creationId xmlns:a16="http://schemas.microsoft.com/office/drawing/2014/main" id="{5634CCFB-B5CC-4340-A5A5-53DA17F9DB2E}"/>
            </a:ext>
          </a:extLst>
        </xdr:cNvPr>
        <xdr:cNvSpPr txBox="1"/>
      </xdr:nvSpPr>
      <xdr:spPr>
        <a:xfrm>
          <a:off x="1622686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164609</xdr:rowOff>
    </xdr:from>
    <xdr:ext cx="469744" cy="259045"/>
    <xdr:sp macro="" textlink="">
      <xdr:nvSpPr>
        <xdr:cNvPr id="654" name="n_1mainValue【公民館】&#10;一人当たり面積">
          <a:extLst>
            <a:ext uri="{FF2B5EF4-FFF2-40B4-BE49-F238E27FC236}">
              <a16:creationId xmlns:a16="http://schemas.microsoft.com/office/drawing/2014/main" id="{61A33122-A4AD-4DCC-BCCE-22A043A95CC5}"/>
            </a:ext>
          </a:extLst>
        </xdr:cNvPr>
        <xdr:cNvSpPr txBox="1"/>
      </xdr:nvSpPr>
      <xdr:spPr>
        <a:xfrm>
          <a:off x="18561127" y="1810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167657</xdr:rowOff>
    </xdr:from>
    <xdr:ext cx="469744" cy="259045"/>
    <xdr:sp macro="" textlink="">
      <xdr:nvSpPr>
        <xdr:cNvPr id="655" name="n_2mainValue【公民館】&#10;一人当たり面積">
          <a:extLst>
            <a:ext uri="{FF2B5EF4-FFF2-40B4-BE49-F238E27FC236}">
              <a16:creationId xmlns:a16="http://schemas.microsoft.com/office/drawing/2014/main" id="{F1707390-3EC1-462A-AC81-E2B5D62ACBA1}"/>
            </a:ext>
          </a:extLst>
        </xdr:cNvPr>
        <xdr:cNvSpPr txBox="1"/>
      </xdr:nvSpPr>
      <xdr:spPr>
        <a:xfrm>
          <a:off x="17776267" y="1810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1540</xdr:rowOff>
    </xdr:from>
    <xdr:ext cx="469744" cy="259045"/>
    <xdr:sp macro="" textlink="">
      <xdr:nvSpPr>
        <xdr:cNvPr id="656" name="n_3mainValue【公民館】&#10;一人当たり面積">
          <a:extLst>
            <a:ext uri="{FF2B5EF4-FFF2-40B4-BE49-F238E27FC236}">
              <a16:creationId xmlns:a16="http://schemas.microsoft.com/office/drawing/2014/main" id="{1DA3F432-71BE-40BA-8A08-DE63BF2FEB73}"/>
            </a:ext>
          </a:extLst>
        </xdr:cNvPr>
        <xdr:cNvSpPr txBox="1"/>
      </xdr:nvSpPr>
      <xdr:spPr>
        <a:xfrm>
          <a:off x="17001567" y="1810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6114</xdr:rowOff>
    </xdr:from>
    <xdr:ext cx="469744" cy="259045"/>
    <xdr:sp macro="" textlink="">
      <xdr:nvSpPr>
        <xdr:cNvPr id="657" name="n_4mainValue【公民館】&#10;一人当たり面積">
          <a:extLst>
            <a:ext uri="{FF2B5EF4-FFF2-40B4-BE49-F238E27FC236}">
              <a16:creationId xmlns:a16="http://schemas.microsoft.com/office/drawing/2014/main" id="{5A1C225B-4993-4574-B584-4E727C763F32}"/>
            </a:ext>
          </a:extLst>
        </xdr:cNvPr>
        <xdr:cNvSpPr txBox="1"/>
      </xdr:nvSpPr>
      <xdr:spPr>
        <a:xfrm>
          <a:off x="16226867" y="1811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ED125467-F412-4834-B89A-1FA6B1A89B3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F2D53EC0-4471-4392-B5AB-64CF7F1DDD4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D37386BB-1108-436A-840D-3427BB65BD6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類似団体と比較して有形固定資産減価償却率が高くなっている施設は、道路、認定こども園・幼稚園・保育所、学校施設、公民館である。</a:t>
          </a:r>
        </a:p>
        <a:p>
          <a:r>
            <a:rPr kumimoji="1" lang="ja-JP" altLang="en-US" sz="1300">
              <a:latin typeface="ＭＳ Ｐゴシック" panose="020B0600070205080204" pitchFamily="50" charset="-128"/>
              <a:ea typeface="ＭＳ Ｐゴシック" panose="020B0600070205080204" pitchFamily="50" charset="-128"/>
            </a:rPr>
            <a:t>　公共施設等総合管理計画では、施設の複合化・集約化・廃止・統合を基本方針としている。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学校施設については、人口減少、少子高齢化にともない、児童・生徒が減少していくことから、将来の施設更新や長寿命化にあたっては統合を前提に取り組んで行く必要があり、　個別施設計画において、小学校及び中学校の統廃合を行う方向性を打ち出し、具体的な議論や取り組みを実施しているところである。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42F88E4-2E26-48FF-9A09-301835C953C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D447B7C-66A9-4588-82AE-7B02F91ECE8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7DF4F46-7A71-49DC-9A92-4C4C86C2E7C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C8AD393-6FCC-40C1-BEC2-FCCAFABC438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063D324-E5CB-4B37-AFB0-3C9CD6E664C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D5552BD-6AAB-4482-8B29-7AE0BC9FB7B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1CF3283-EC6F-4148-9992-D464BB22068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C4E9B80-B2B7-45A1-82A4-55F60A5A0FA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0F20CDD-A55E-4B55-820C-159D676485A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E5034C8-9D26-4B1E-B160-581842A406B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8,411
8,284
362.86
8,915,711
8,639,198
244,136
4,956,072
6,761,908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D1EA5DB-7AF5-46E7-9AD5-564DF2DE36E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FD357CF-6A6A-4CA2-B04F-B5C889A5A0F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32CD771-7266-4FF3-A7D9-2F3A4271759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781DC4C-922D-492B-BE6E-832006A0B8C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F5DA06A-1CC9-4E6D-8595-DCB72EAF3E1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0593BF0-761E-4862-94AD-B3B9101BB8D1}"/>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C80B882-C91D-4587-9A31-6E566503574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9C7374D-43B1-47EA-B11C-C1FB5DB7C30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A0A962E-3F72-457D-85B2-0E1571A1305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1CD7D5D-B401-4395-B49F-532D950D8DD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68D9137-1218-4DEE-91BA-DC279D98CFD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242A7A5-2473-4C0D-9E77-09EC5084D8C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938B5DE-DAC4-4C7C-8C89-F658F1F309C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95F4F51-5EAB-487C-BEEF-7122245D42B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19FE45D-4873-497E-92AD-B77BF9C691D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1B03660-AC13-4F94-A228-8D3C94350D2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1F39EAA-8829-4CCD-B4FB-0D084D234BC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7F23F8A-E258-4820-B675-814FBDFF8B7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5AF3A38-75A2-42A8-8528-33A31F1F589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D40E0E2-6316-44B8-8119-F0663C2760E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F6A23CD-29DF-4B7E-BA9A-8E855C6036A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0E3B895-E721-445C-AD87-5612D34FA7E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29342D1-DE9E-42D0-A867-8F36D1B79CC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9AB4ECC-4578-44A7-AB35-940F2FE007E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306F0B3-DA01-431E-B080-6D4E7EBFC13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979BE15-8659-42EC-8498-FA8B97B08B83}"/>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17110-8DAF-4727-83CC-874B23522BC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38133CC-3BBE-4E33-B53A-DEA40EE9966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81B7F64-EFA7-496F-A848-88236F24B0B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3FCFDE5-3095-4AE7-877A-C2FBE88591A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A8381A7-60CB-4641-BE18-FEF83CFFEE7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04D071C-D92C-446B-A704-54E470A2BA3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6C1D2E6-6D8D-4667-AB9D-FC21F5B0321A}"/>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DCD39B5-B812-46A7-AFFC-FBCBF5888875}"/>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97C530E-40C6-404D-B220-F5BB30A490D9}"/>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3483B9E-A4B1-49CE-91C3-808623F39C79}"/>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093BA4B-6838-4E44-9302-F95AE7C8388A}"/>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DC78691-2A46-46CE-B234-C33712499B4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05F2671-04DD-4E94-A646-60F2BA73966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3B530A2-09E8-48B6-A69B-AF83A7B94303}"/>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01C110B-105D-4843-A971-FC00A141D3C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53944F5-B4C3-456D-9B1A-53108B1E2F0B}"/>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1AC1202-4462-4B57-BD31-6F45DFBC7D2B}"/>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C90D75F-33E6-4EB5-ADFF-752B786B8F95}"/>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1973CBF-DF20-4CDC-85CD-8D0EEBB7379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D18DF28-7454-47D0-BDC8-0EAACE886D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711A4B85-130C-49D0-A000-C7759CC31844}"/>
            </a:ext>
          </a:extLst>
        </xdr:cNvPr>
        <xdr:cNvCxnSpPr/>
      </xdr:nvCxnSpPr>
      <xdr:spPr>
        <a:xfrm flipV="1">
          <a:off x="4086225" y="5534842"/>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0189C88E-2028-47EB-AA66-8C97484757B2}"/>
            </a:ext>
          </a:extLst>
        </xdr:cNvPr>
        <xdr:cNvSpPr txBox="1"/>
      </xdr:nvSpPr>
      <xdr:spPr>
        <a:xfrm>
          <a:off x="4124960" y="70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69212B7B-B9B3-465F-A296-17AE09CD617E}"/>
            </a:ext>
          </a:extLst>
        </xdr:cNvPr>
        <xdr:cNvCxnSpPr/>
      </xdr:nvCxnSpPr>
      <xdr:spPr>
        <a:xfrm>
          <a:off x="4020820" y="7068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2CB5F17F-407B-44A2-8D31-FF3B529AB5B6}"/>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2A10ADE5-7BEB-4560-9254-3E712803FBC8}"/>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142983</xdr:rowOff>
    </xdr:from>
    <xdr:ext cx="405111" cy="259045"/>
    <xdr:sp macro="" textlink="">
      <xdr:nvSpPr>
        <xdr:cNvPr id="63" name="【図書館】&#10;有形固定資産減価償却率平均値テキスト">
          <a:extLst>
            <a:ext uri="{FF2B5EF4-FFF2-40B4-BE49-F238E27FC236}">
              <a16:creationId xmlns:a16="http://schemas.microsoft.com/office/drawing/2014/main" id="{EFF703E9-79AD-4255-AEE5-803A2FC6A40C}"/>
            </a:ext>
          </a:extLst>
        </xdr:cNvPr>
        <xdr:cNvSpPr txBox="1"/>
      </xdr:nvSpPr>
      <xdr:spPr>
        <a:xfrm>
          <a:off x="4124960" y="60103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933C2E9C-FE63-478D-88B9-22B1CCEE624B}"/>
            </a:ext>
          </a:extLst>
        </xdr:cNvPr>
        <xdr:cNvSpPr/>
      </xdr:nvSpPr>
      <xdr:spPr>
        <a:xfrm>
          <a:off x="4036060" y="6155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08C1E5F0-8DB4-4411-9381-475F5C7D31C1}"/>
            </a:ext>
          </a:extLst>
        </xdr:cNvPr>
        <xdr:cNvSpPr/>
      </xdr:nvSpPr>
      <xdr:spPr>
        <a:xfrm>
          <a:off x="3312160" y="61894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a:extLst>
            <a:ext uri="{FF2B5EF4-FFF2-40B4-BE49-F238E27FC236}">
              <a16:creationId xmlns:a16="http://schemas.microsoft.com/office/drawing/2014/main" id="{3FC6F53D-B807-4FB1-AE65-9A1D0ECDD66E}"/>
            </a:ext>
          </a:extLst>
        </xdr:cNvPr>
        <xdr:cNvSpPr/>
      </xdr:nvSpPr>
      <xdr:spPr>
        <a:xfrm>
          <a:off x="2514600" y="621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39D2C71C-4460-43F4-8AC2-BE7996314EE1}"/>
            </a:ext>
          </a:extLst>
        </xdr:cNvPr>
        <xdr:cNvSpPr/>
      </xdr:nvSpPr>
      <xdr:spPr>
        <a:xfrm>
          <a:off x="1739900" y="61649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A3695CEE-AB51-4D4A-82CD-A18A6553C3D9}"/>
            </a:ext>
          </a:extLst>
        </xdr:cNvPr>
        <xdr:cNvSpPr/>
      </xdr:nvSpPr>
      <xdr:spPr>
        <a:xfrm>
          <a:off x="965200" y="61306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D548929-5F36-4531-94E8-ACED40F2B96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07495AC-D6CA-48FC-A38D-31E524EB5991}"/>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9A88F40-4ADD-41A3-ACFF-1EA211B28FF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F86CB38-7A90-425A-A8AF-A730D4A0B4F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B3D80EE-63F2-4012-B3F0-BF7A32A3FCD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74" name="楕円 73">
          <a:extLst>
            <a:ext uri="{FF2B5EF4-FFF2-40B4-BE49-F238E27FC236}">
              <a16:creationId xmlns:a16="http://schemas.microsoft.com/office/drawing/2014/main" id="{C32CEB05-40C4-4BA9-BC8B-C9063697F854}"/>
            </a:ext>
          </a:extLst>
        </xdr:cNvPr>
        <xdr:cNvSpPr/>
      </xdr:nvSpPr>
      <xdr:spPr>
        <a:xfrm>
          <a:off x="403606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3827</xdr:rowOff>
    </xdr:from>
    <xdr:ext cx="405111" cy="259045"/>
    <xdr:sp macro="" textlink="">
      <xdr:nvSpPr>
        <xdr:cNvPr id="75" name="【図書館】&#10;有形固定資産減価償却率該当値テキスト">
          <a:extLst>
            <a:ext uri="{FF2B5EF4-FFF2-40B4-BE49-F238E27FC236}">
              <a16:creationId xmlns:a16="http://schemas.microsoft.com/office/drawing/2014/main" id="{F5807117-2CB0-46C9-B233-63B0C1E93011}"/>
            </a:ext>
          </a:extLst>
        </xdr:cNvPr>
        <xdr:cNvSpPr txBox="1"/>
      </xdr:nvSpPr>
      <xdr:spPr>
        <a:xfrm>
          <a:off x="4124960"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154396</xdr:rowOff>
    </xdr:from>
    <xdr:to>
      <xdr:col>20</xdr:col>
      <xdr:colOff>38100</xdr:colOff>
      <xdr:row>38</xdr:row>
      <xdr:rowOff>84545</xdr:rowOff>
    </xdr:to>
    <xdr:sp macro="" textlink="">
      <xdr:nvSpPr>
        <xdr:cNvPr id="76" name="楕円 75">
          <a:extLst>
            <a:ext uri="{FF2B5EF4-FFF2-40B4-BE49-F238E27FC236}">
              <a16:creationId xmlns:a16="http://schemas.microsoft.com/office/drawing/2014/main" id="{D72F9A8C-AFC2-4664-8DE6-148118E07145}"/>
            </a:ext>
          </a:extLst>
        </xdr:cNvPr>
        <xdr:cNvSpPr/>
      </xdr:nvSpPr>
      <xdr:spPr>
        <a:xfrm>
          <a:off x="3312160" y="6357076"/>
          <a:ext cx="7874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33746</xdr:rowOff>
    </xdr:from>
    <xdr:to>
      <xdr:col>24</xdr:col>
      <xdr:colOff>63500</xdr:colOff>
      <xdr:row>38</xdr:row>
      <xdr:rowOff>76200</xdr:rowOff>
    </xdr:to>
    <xdr:cxnSp macro="">
      <xdr:nvCxnSpPr>
        <xdr:cNvPr id="77" name="直線コネクタ 76">
          <a:extLst>
            <a:ext uri="{FF2B5EF4-FFF2-40B4-BE49-F238E27FC236}">
              <a16:creationId xmlns:a16="http://schemas.microsoft.com/office/drawing/2014/main" id="{408A9D5C-F6E6-4DF3-B565-05B38D1F62C7}"/>
            </a:ext>
          </a:extLst>
        </xdr:cNvPr>
        <xdr:cNvCxnSpPr/>
      </xdr:nvCxnSpPr>
      <xdr:spPr>
        <a:xfrm>
          <a:off x="3355340" y="6404066"/>
          <a:ext cx="73152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111942</xdr:rowOff>
    </xdr:from>
    <xdr:to>
      <xdr:col>15</xdr:col>
      <xdr:colOff>101600</xdr:colOff>
      <xdr:row>38</xdr:row>
      <xdr:rowOff>42092</xdr:rowOff>
    </xdr:to>
    <xdr:sp macro="" textlink="">
      <xdr:nvSpPr>
        <xdr:cNvPr id="78" name="楕円 77">
          <a:extLst>
            <a:ext uri="{FF2B5EF4-FFF2-40B4-BE49-F238E27FC236}">
              <a16:creationId xmlns:a16="http://schemas.microsoft.com/office/drawing/2014/main" id="{BC4184A1-20D3-41B8-B131-B82365B3193E}"/>
            </a:ext>
          </a:extLst>
        </xdr:cNvPr>
        <xdr:cNvSpPr/>
      </xdr:nvSpPr>
      <xdr:spPr>
        <a:xfrm>
          <a:off x="2514600" y="63146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162741</xdr:rowOff>
    </xdr:from>
    <xdr:to>
      <xdr:col>19</xdr:col>
      <xdr:colOff>177800</xdr:colOff>
      <xdr:row>38</xdr:row>
      <xdr:rowOff>33746</xdr:rowOff>
    </xdr:to>
    <xdr:cxnSp macro="">
      <xdr:nvCxnSpPr>
        <xdr:cNvPr id="79" name="直線コネクタ 78">
          <a:extLst>
            <a:ext uri="{FF2B5EF4-FFF2-40B4-BE49-F238E27FC236}">
              <a16:creationId xmlns:a16="http://schemas.microsoft.com/office/drawing/2014/main" id="{CAA3A172-793E-4FEC-9E0E-7346C6B16677}"/>
            </a:ext>
          </a:extLst>
        </xdr:cNvPr>
        <xdr:cNvCxnSpPr/>
      </xdr:nvCxnSpPr>
      <xdr:spPr>
        <a:xfrm>
          <a:off x="2565400" y="6365421"/>
          <a:ext cx="78994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69487</xdr:rowOff>
    </xdr:from>
    <xdr:to>
      <xdr:col>10</xdr:col>
      <xdr:colOff>165100</xdr:colOff>
      <xdr:row>37</xdr:row>
      <xdr:rowOff>171087</xdr:rowOff>
    </xdr:to>
    <xdr:sp macro="" textlink="">
      <xdr:nvSpPr>
        <xdr:cNvPr id="80" name="楕円 79">
          <a:extLst>
            <a:ext uri="{FF2B5EF4-FFF2-40B4-BE49-F238E27FC236}">
              <a16:creationId xmlns:a16="http://schemas.microsoft.com/office/drawing/2014/main" id="{25F6479D-F0F6-4E46-A916-01D182B54D94}"/>
            </a:ext>
          </a:extLst>
        </xdr:cNvPr>
        <xdr:cNvSpPr/>
      </xdr:nvSpPr>
      <xdr:spPr>
        <a:xfrm>
          <a:off x="1739900" y="62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120287</xdr:rowOff>
    </xdr:from>
    <xdr:to>
      <xdr:col>15</xdr:col>
      <xdr:colOff>50800</xdr:colOff>
      <xdr:row>37</xdr:row>
      <xdr:rowOff>162741</xdr:rowOff>
    </xdr:to>
    <xdr:cxnSp macro="">
      <xdr:nvCxnSpPr>
        <xdr:cNvPr id="81" name="直線コネクタ 80">
          <a:extLst>
            <a:ext uri="{FF2B5EF4-FFF2-40B4-BE49-F238E27FC236}">
              <a16:creationId xmlns:a16="http://schemas.microsoft.com/office/drawing/2014/main" id="{21174657-F2AF-41B6-A1B3-7CF89BF433EB}"/>
            </a:ext>
          </a:extLst>
        </xdr:cNvPr>
        <xdr:cNvCxnSpPr/>
      </xdr:nvCxnSpPr>
      <xdr:spPr>
        <a:xfrm>
          <a:off x="1790700" y="6322967"/>
          <a:ext cx="7747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27033</xdr:rowOff>
    </xdr:from>
    <xdr:to>
      <xdr:col>6</xdr:col>
      <xdr:colOff>38100</xdr:colOff>
      <xdr:row>37</xdr:row>
      <xdr:rowOff>128633</xdr:rowOff>
    </xdr:to>
    <xdr:sp macro="" textlink="">
      <xdr:nvSpPr>
        <xdr:cNvPr id="82" name="楕円 81">
          <a:extLst>
            <a:ext uri="{FF2B5EF4-FFF2-40B4-BE49-F238E27FC236}">
              <a16:creationId xmlns:a16="http://schemas.microsoft.com/office/drawing/2014/main" id="{94A4F2FC-03A5-4A0A-B956-4F20099B3F82}"/>
            </a:ext>
          </a:extLst>
        </xdr:cNvPr>
        <xdr:cNvSpPr/>
      </xdr:nvSpPr>
      <xdr:spPr>
        <a:xfrm>
          <a:off x="965200" y="62297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77833</xdr:rowOff>
    </xdr:from>
    <xdr:to>
      <xdr:col>10</xdr:col>
      <xdr:colOff>114300</xdr:colOff>
      <xdr:row>37</xdr:row>
      <xdr:rowOff>120287</xdr:rowOff>
    </xdr:to>
    <xdr:cxnSp macro="">
      <xdr:nvCxnSpPr>
        <xdr:cNvPr id="83" name="直線コネクタ 82">
          <a:extLst>
            <a:ext uri="{FF2B5EF4-FFF2-40B4-BE49-F238E27FC236}">
              <a16:creationId xmlns:a16="http://schemas.microsoft.com/office/drawing/2014/main" id="{A199972B-DF8C-4D55-8272-34A1CC100B5E}"/>
            </a:ext>
          </a:extLst>
        </xdr:cNvPr>
        <xdr:cNvCxnSpPr/>
      </xdr:nvCxnSpPr>
      <xdr:spPr>
        <a:xfrm>
          <a:off x="1008380" y="6280513"/>
          <a:ext cx="78232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101073</xdr:rowOff>
    </xdr:from>
    <xdr:ext cx="405111" cy="259045"/>
    <xdr:sp macro="" textlink="">
      <xdr:nvSpPr>
        <xdr:cNvPr id="84" name="n_1aveValue【図書館】&#10;有形固定資産減価償却率">
          <a:extLst>
            <a:ext uri="{FF2B5EF4-FFF2-40B4-BE49-F238E27FC236}">
              <a16:creationId xmlns:a16="http://schemas.microsoft.com/office/drawing/2014/main" id="{B92FEF4D-91EF-4369-A01D-354A096B69E5}"/>
            </a:ext>
          </a:extLst>
        </xdr:cNvPr>
        <xdr:cNvSpPr txBox="1"/>
      </xdr:nvSpPr>
      <xdr:spPr>
        <a:xfrm>
          <a:off x="3170564" y="596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130464</xdr:rowOff>
    </xdr:from>
    <xdr:ext cx="405111" cy="259045"/>
    <xdr:sp macro="" textlink="">
      <xdr:nvSpPr>
        <xdr:cNvPr id="85" name="n_2aveValue【図書館】&#10;有形固定資産減価償却率">
          <a:extLst>
            <a:ext uri="{FF2B5EF4-FFF2-40B4-BE49-F238E27FC236}">
              <a16:creationId xmlns:a16="http://schemas.microsoft.com/office/drawing/2014/main" id="{9BAB9DB9-FCA9-42E2-9962-A9391C0B85D6}"/>
            </a:ext>
          </a:extLst>
        </xdr:cNvPr>
        <xdr:cNvSpPr txBox="1"/>
      </xdr:nvSpPr>
      <xdr:spPr>
        <a:xfrm>
          <a:off x="2385704" y="599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a:extLst>
            <a:ext uri="{FF2B5EF4-FFF2-40B4-BE49-F238E27FC236}">
              <a16:creationId xmlns:a16="http://schemas.microsoft.com/office/drawing/2014/main" id="{B39994A6-B0B5-4CCB-9AEB-4E3A99D8FD26}"/>
            </a:ext>
          </a:extLst>
        </xdr:cNvPr>
        <xdr:cNvSpPr txBox="1"/>
      </xdr:nvSpPr>
      <xdr:spPr>
        <a:xfrm>
          <a:off x="1611004" y="594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42290</xdr:rowOff>
    </xdr:from>
    <xdr:ext cx="405111" cy="259045"/>
    <xdr:sp macro="" textlink="">
      <xdr:nvSpPr>
        <xdr:cNvPr id="87" name="n_4aveValue【図書館】&#10;有形固定資産減価償却率">
          <a:extLst>
            <a:ext uri="{FF2B5EF4-FFF2-40B4-BE49-F238E27FC236}">
              <a16:creationId xmlns:a16="http://schemas.microsoft.com/office/drawing/2014/main" id="{317A0236-1706-4077-93DE-C1011124A787}"/>
            </a:ext>
          </a:extLst>
        </xdr:cNvPr>
        <xdr:cNvSpPr txBox="1"/>
      </xdr:nvSpPr>
      <xdr:spPr>
        <a:xfrm>
          <a:off x="836304" y="59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75673</xdr:rowOff>
    </xdr:from>
    <xdr:ext cx="405111" cy="259045"/>
    <xdr:sp macro="" textlink="">
      <xdr:nvSpPr>
        <xdr:cNvPr id="88" name="n_1mainValue【図書館】&#10;有形固定資産減価償却率">
          <a:extLst>
            <a:ext uri="{FF2B5EF4-FFF2-40B4-BE49-F238E27FC236}">
              <a16:creationId xmlns:a16="http://schemas.microsoft.com/office/drawing/2014/main" id="{22C77841-7FE4-40CD-8FBD-C2BD791879B5}"/>
            </a:ext>
          </a:extLst>
        </xdr:cNvPr>
        <xdr:cNvSpPr txBox="1"/>
      </xdr:nvSpPr>
      <xdr:spPr>
        <a:xfrm>
          <a:off x="3170564" y="6445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33218</xdr:rowOff>
    </xdr:from>
    <xdr:ext cx="405111" cy="259045"/>
    <xdr:sp macro="" textlink="">
      <xdr:nvSpPr>
        <xdr:cNvPr id="89" name="n_2mainValue【図書館】&#10;有形固定資産減価償却率">
          <a:extLst>
            <a:ext uri="{FF2B5EF4-FFF2-40B4-BE49-F238E27FC236}">
              <a16:creationId xmlns:a16="http://schemas.microsoft.com/office/drawing/2014/main" id="{A6E11407-0062-4B82-A7DE-D1B1F1997ED6}"/>
            </a:ext>
          </a:extLst>
        </xdr:cNvPr>
        <xdr:cNvSpPr txBox="1"/>
      </xdr:nvSpPr>
      <xdr:spPr>
        <a:xfrm>
          <a:off x="2385704" y="6403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162214</xdr:rowOff>
    </xdr:from>
    <xdr:ext cx="405111" cy="259045"/>
    <xdr:sp macro="" textlink="">
      <xdr:nvSpPr>
        <xdr:cNvPr id="90" name="n_3mainValue【図書館】&#10;有形固定資産減価償却率">
          <a:extLst>
            <a:ext uri="{FF2B5EF4-FFF2-40B4-BE49-F238E27FC236}">
              <a16:creationId xmlns:a16="http://schemas.microsoft.com/office/drawing/2014/main" id="{D3702927-E659-44ED-8966-1F6FEB8B7F15}"/>
            </a:ext>
          </a:extLst>
        </xdr:cNvPr>
        <xdr:cNvSpPr txBox="1"/>
      </xdr:nvSpPr>
      <xdr:spPr>
        <a:xfrm>
          <a:off x="1611004" y="6364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119760</xdr:rowOff>
    </xdr:from>
    <xdr:ext cx="405111" cy="259045"/>
    <xdr:sp macro="" textlink="">
      <xdr:nvSpPr>
        <xdr:cNvPr id="91" name="n_4mainValue【図書館】&#10;有形固定資産減価償却率">
          <a:extLst>
            <a:ext uri="{FF2B5EF4-FFF2-40B4-BE49-F238E27FC236}">
              <a16:creationId xmlns:a16="http://schemas.microsoft.com/office/drawing/2014/main" id="{817EF0E6-23CD-4186-8115-9D4768ED9DBD}"/>
            </a:ext>
          </a:extLst>
        </xdr:cNvPr>
        <xdr:cNvSpPr txBox="1"/>
      </xdr:nvSpPr>
      <xdr:spPr>
        <a:xfrm>
          <a:off x="836304" y="632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1682B2B-00AC-438E-B92C-844982B16B6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6044F13-73FB-43D0-8D69-A01375848AF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FDE3C38-9FED-4466-A976-9A50CAD9DD8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092EFA7-752D-453B-A844-59DF2E7E734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53BCE5D-0896-49D2-B1E5-82BEEF360BAB}"/>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101E678-90C3-49BF-9B60-1212B4AC63A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18710D4-8A15-48BB-B380-AC77F609F79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B1A2C8F-0C8B-4B1E-8D89-A8AB28ADD16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6559FB8-CF22-424B-B1E2-AC91B8AB586B}"/>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D78B79D-567E-462C-85C9-EF0CAABA77AF}"/>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FBAEE39A-1B7D-44A0-B89A-6E38D7C06052}"/>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EFE86B3-F209-4238-91C4-C2ED3FF75AE7}"/>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76047974-711E-4BDD-9284-2C484C00AB46}"/>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425FA4D5-561D-447F-B807-7230C914FFFC}"/>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EC6BCC3-DD4F-4E8F-A954-A06E538C87EF}"/>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2D6DDDAE-D401-46F8-B333-4A4186D95004}"/>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14A1012C-B5E2-445A-8ACC-C62C7D94E1ED}"/>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59072119-7F31-4BF1-B80A-6026AC86CCC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BB1251CB-965B-4A36-B2B2-2B8D93F0B05B}"/>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960DBAF2-EC79-45D6-9A6B-4847B6163B5A}"/>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53318C1-85F2-439A-8C3A-46D09BB10D5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7FC91F8A-862F-43F1-8214-8A9E63745C0E}"/>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8A048BDD-6782-4AD7-9110-2E48C1C176FB}"/>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5" name="直線コネクタ 114">
          <a:extLst>
            <a:ext uri="{FF2B5EF4-FFF2-40B4-BE49-F238E27FC236}">
              <a16:creationId xmlns:a16="http://schemas.microsoft.com/office/drawing/2014/main" id="{0E255908-3595-48B9-8DB7-2A41F61BEB8D}"/>
            </a:ext>
          </a:extLst>
        </xdr:cNvPr>
        <xdr:cNvCxnSpPr/>
      </xdr:nvCxnSpPr>
      <xdr:spPr>
        <a:xfrm flipV="1">
          <a:off x="9219565" y="56311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6" name="【図書館】&#10;一人当たり面積最小値テキスト">
          <a:extLst>
            <a:ext uri="{FF2B5EF4-FFF2-40B4-BE49-F238E27FC236}">
              <a16:creationId xmlns:a16="http://schemas.microsoft.com/office/drawing/2014/main" id="{BF561551-D6D1-4225-A906-C6B8803FFF42}"/>
            </a:ext>
          </a:extLst>
        </xdr:cNvPr>
        <xdr:cNvSpPr txBox="1"/>
      </xdr:nvSpPr>
      <xdr:spPr>
        <a:xfrm>
          <a:off x="92583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7" name="直線コネクタ 116">
          <a:extLst>
            <a:ext uri="{FF2B5EF4-FFF2-40B4-BE49-F238E27FC236}">
              <a16:creationId xmlns:a16="http://schemas.microsoft.com/office/drawing/2014/main" id="{5F6979E9-729B-4CFF-940D-940DFE44A16E}"/>
            </a:ext>
          </a:extLst>
        </xdr:cNvPr>
        <xdr:cNvCxnSpPr/>
      </xdr:nvCxnSpPr>
      <xdr:spPr>
        <a:xfrm>
          <a:off x="9154160" y="695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8" name="【図書館】&#10;一人当たり面積最大値テキスト">
          <a:extLst>
            <a:ext uri="{FF2B5EF4-FFF2-40B4-BE49-F238E27FC236}">
              <a16:creationId xmlns:a16="http://schemas.microsoft.com/office/drawing/2014/main" id="{7FC2FF47-2289-46A1-9197-98DE3FE45B56}"/>
            </a:ext>
          </a:extLst>
        </xdr:cNvPr>
        <xdr:cNvSpPr txBox="1"/>
      </xdr:nvSpPr>
      <xdr:spPr>
        <a:xfrm>
          <a:off x="9258300" y="541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9" name="直線コネクタ 118">
          <a:extLst>
            <a:ext uri="{FF2B5EF4-FFF2-40B4-BE49-F238E27FC236}">
              <a16:creationId xmlns:a16="http://schemas.microsoft.com/office/drawing/2014/main" id="{C0DCE4AE-8BED-4826-AC75-28D505A2B449}"/>
            </a:ext>
          </a:extLst>
        </xdr:cNvPr>
        <xdr:cNvCxnSpPr/>
      </xdr:nvCxnSpPr>
      <xdr:spPr>
        <a:xfrm>
          <a:off x="9154160" y="5631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55897</xdr:rowOff>
    </xdr:from>
    <xdr:ext cx="469744" cy="259045"/>
    <xdr:sp macro="" textlink="">
      <xdr:nvSpPr>
        <xdr:cNvPr id="120" name="【図書館】&#10;一人当たり面積平均値テキスト">
          <a:extLst>
            <a:ext uri="{FF2B5EF4-FFF2-40B4-BE49-F238E27FC236}">
              <a16:creationId xmlns:a16="http://schemas.microsoft.com/office/drawing/2014/main" id="{F806D0A7-4B54-4905-B5F2-EDF3B3B48E2D}"/>
            </a:ext>
          </a:extLst>
        </xdr:cNvPr>
        <xdr:cNvSpPr txBox="1"/>
      </xdr:nvSpPr>
      <xdr:spPr>
        <a:xfrm>
          <a:off x="9258300" y="642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21" name="フローチャート: 判断 120">
          <a:extLst>
            <a:ext uri="{FF2B5EF4-FFF2-40B4-BE49-F238E27FC236}">
              <a16:creationId xmlns:a16="http://schemas.microsoft.com/office/drawing/2014/main" id="{B639F916-9301-4389-8CDE-ADDBF443FC9F}"/>
            </a:ext>
          </a:extLst>
        </xdr:cNvPr>
        <xdr:cNvSpPr/>
      </xdr:nvSpPr>
      <xdr:spPr>
        <a:xfrm>
          <a:off x="9192260" y="65709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22" name="フローチャート: 判断 121">
          <a:extLst>
            <a:ext uri="{FF2B5EF4-FFF2-40B4-BE49-F238E27FC236}">
              <a16:creationId xmlns:a16="http://schemas.microsoft.com/office/drawing/2014/main" id="{8BCBC0DE-E82B-4CA8-9C75-AD6A4A1588C6}"/>
            </a:ext>
          </a:extLst>
        </xdr:cNvPr>
        <xdr:cNvSpPr/>
      </xdr:nvSpPr>
      <xdr:spPr>
        <a:xfrm>
          <a:off x="8445500" y="665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3" name="フローチャート: 判断 122">
          <a:extLst>
            <a:ext uri="{FF2B5EF4-FFF2-40B4-BE49-F238E27FC236}">
              <a16:creationId xmlns:a16="http://schemas.microsoft.com/office/drawing/2014/main" id="{F7684BDF-5B90-4EA1-9531-E7CEA53B202C}"/>
            </a:ext>
          </a:extLst>
        </xdr:cNvPr>
        <xdr:cNvSpPr/>
      </xdr:nvSpPr>
      <xdr:spPr>
        <a:xfrm>
          <a:off x="7670800" y="666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120650</xdr:rowOff>
    </xdr:from>
    <xdr:to>
      <xdr:col>41</xdr:col>
      <xdr:colOff>101600</xdr:colOff>
      <xdr:row>40</xdr:row>
      <xdr:rowOff>50800</xdr:rowOff>
    </xdr:to>
    <xdr:sp macro="" textlink="">
      <xdr:nvSpPr>
        <xdr:cNvPr id="124" name="フローチャート: 判断 123">
          <a:extLst>
            <a:ext uri="{FF2B5EF4-FFF2-40B4-BE49-F238E27FC236}">
              <a16:creationId xmlns:a16="http://schemas.microsoft.com/office/drawing/2014/main" id="{151DF3CC-C0BC-43C8-975B-03C138B996C3}"/>
            </a:ext>
          </a:extLst>
        </xdr:cNvPr>
        <xdr:cNvSpPr/>
      </xdr:nvSpPr>
      <xdr:spPr>
        <a:xfrm>
          <a:off x="6873240" y="665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125" name="フローチャート: 判断 124">
          <a:extLst>
            <a:ext uri="{FF2B5EF4-FFF2-40B4-BE49-F238E27FC236}">
              <a16:creationId xmlns:a16="http://schemas.microsoft.com/office/drawing/2014/main" id="{374517DD-3145-47CA-897F-436F117487B4}"/>
            </a:ext>
          </a:extLst>
        </xdr:cNvPr>
        <xdr:cNvSpPr/>
      </xdr:nvSpPr>
      <xdr:spPr>
        <a:xfrm>
          <a:off x="6098540" y="660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AD10EDB-5B6A-483E-A2A4-D97C2526A1B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81630D4-640F-4062-92EE-E600DD114BA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1DA704C-F18A-434F-B828-7803C361BD1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A85EBB5-CD41-4516-92B1-FFB3F1AF258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D216A06-EDD8-40F0-8D01-3274CF14AE7B}"/>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31" name="楕円 130">
          <a:extLst>
            <a:ext uri="{FF2B5EF4-FFF2-40B4-BE49-F238E27FC236}">
              <a16:creationId xmlns:a16="http://schemas.microsoft.com/office/drawing/2014/main" id="{430B2B62-008F-4334-8F67-1863579B7BE5}"/>
            </a:ext>
          </a:extLst>
        </xdr:cNvPr>
        <xdr:cNvSpPr/>
      </xdr:nvSpPr>
      <xdr:spPr>
        <a:xfrm>
          <a:off x="9192260" y="6845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32" name="【図書館】&#10;一人当たり面積該当値テキスト">
          <a:extLst>
            <a:ext uri="{FF2B5EF4-FFF2-40B4-BE49-F238E27FC236}">
              <a16:creationId xmlns:a16="http://schemas.microsoft.com/office/drawing/2014/main" id="{8F50F5DA-DE05-46CD-B733-D5A639E3C16F}"/>
            </a:ext>
          </a:extLst>
        </xdr:cNvPr>
        <xdr:cNvSpPr txBox="1"/>
      </xdr:nvSpPr>
      <xdr:spPr>
        <a:xfrm>
          <a:off x="9258300"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143510</xdr:rowOff>
    </xdr:from>
    <xdr:to>
      <xdr:col>50</xdr:col>
      <xdr:colOff>165100</xdr:colOff>
      <xdr:row>41</xdr:row>
      <xdr:rowOff>73660</xdr:rowOff>
    </xdr:to>
    <xdr:sp macro="" textlink="">
      <xdr:nvSpPr>
        <xdr:cNvPr id="133" name="楕円 132">
          <a:extLst>
            <a:ext uri="{FF2B5EF4-FFF2-40B4-BE49-F238E27FC236}">
              <a16:creationId xmlns:a16="http://schemas.microsoft.com/office/drawing/2014/main" id="{92FA500C-9CD7-49C4-B5B7-8F9258C338A7}"/>
            </a:ext>
          </a:extLst>
        </xdr:cNvPr>
        <xdr:cNvSpPr/>
      </xdr:nvSpPr>
      <xdr:spPr>
        <a:xfrm>
          <a:off x="8445500" y="6849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22860</xdr:rowOff>
    </xdr:to>
    <xdr:cxnSp macro="">
      <xdr:nvCxnSpPr>
        <xdr:cNvPr id="134" name="直線コネクタ 133">
          <a:extLst>
            <a:ext uri="{FF2B5EF4-FFF2-40B4-BE49-F238E27FC236}">
              <a16:creationId xmlns:a16="http://schemas.microsoft.com/office/drawing/2014/main" id="{87B7857D-681E-42EC-ACFB-8950DE7C31DE}"/>
            </a:ext>
          </a:extLst>
        </xdr:cNvPr>
        <xdr:cNvCxnSpPr/>
      </xdr:nvCxnSpPr>
      <xdr:spPr>
        <a:xfrm flipV="1">
          <a:off x="8496300" y="689229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147320</xdr:rowOff>
    </xdr:from>
    <xdr:to>
      <xdr:col>46</xdr:col>
      <xdr:colOff>38100</xdr:colOff>
      <xdr:row>41</xdr:row>
      <xdr:rowOff>77470</xdr:rowOff>
    </xdr:to>
    <xdr:sp macro="" textlink="">
      <xdr:nvSpPr>
        <xdr:cNvPr id="135" name="楕円 134">
          <a:extLst>
            <a:ext uri="{FF2B5EF4-FFF2-40B4-BE49-F238E27FC236}">
              <a16:creationId xmlns:a16="http://schemas.microsoft.com/office/drawing/2014/main" id="{F9028D2E-8027-4F6E-9E5B-06435436BFF7}"/>
            </a:ext>
          </a:extLst>
        </xdr:cNvPr>
        <xdr:cNvSpPr/>
      </xdr:nvSpPr>
      <xdr:spPr>
        <a:xfrm>
          <a:off x="7670800" y="6852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22860</xdr:rowOff>
    </xdr:from>
    <xdr:to>
      <xdr:col>50</xdr:col>
      <xdr:colOff>114300</xdr:colOff>
      <xdr:row>41</xdr:row>
      <xdr:rowOff>26670</xdr:rowOff>
    </xdr:to>
    <xdr:cxnSp macro="">
      <xdr:nvCxnSpPr>
        <xdr:cNvPr id="136" name="直線コネクタ 135">
          <a:extLst>
            <a:ext uri="{FF2B5EF4-FFF2-40B4-BE49-F238E27FC236}">
              <a16:creationId xmlns:a16="http://schemas.microsoft.com/office/drawing/2014/main" id="{846157A4-45E0-47CE-A6A7-BBE8525AC28E}"/>
            </a:ext>
          </a:extLst>
        </xdr:cNvPr>
        <xdr:cNvCxnSpPr/>
      </xdr:nvCxnSpPr>
      <xdr:spPr>
        <a:xfrm flipV="1">
          <a:off x="7713980" y="689610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151130</xdr:rowOff>
    </xdr:from>
    <xdr:to>
      <xdr:col>41</xdr:col>
      <xdr:colOff>101600</xdr:colOff>
      <xdr:row>41</xdr:row>
      <xdr:rowOff>81280</xdr:rowOff>
    </xdr:to>
    <xdr:sp macro="" textlink="">
      <xdr:nvSpPr>
        <xdr:cNvPr id="137" name="楕円 136">
          <a:extLst>
            <a:ext uri="{FF2B5EF4-FFF2-40B4-BE49-F238E27FC236}">
              <a16:creationId xmlns:a16="http://schemas.microsoft.com/office/drawing/2014/main" id="{12B64416-60C9-4817-B6A4-0FE267D65EB9}"/>
            </a:ext>
          </a:extLst>
        </xdr:cNvPr>
        <xdr:cNvSpPr/>
      </xdr:nvSpPr>
      <xdr:spPr>
        <a:xfrm>
          <a:off x="6873240" y="6856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26670</xdr:rowOff>
    </xdr:from>
    <xdr:to>
      <xdr:col>45</xdr:col>
      <xdr:colOff>177800</xdr:colOff>
      <xdr:row>41</xdr:row>
      <xdr:rowOff>30480</xdr:rowOff>
    </xdr:to>
    <xdr:cxnSp macro="">
      <xdr:nvCxnSpPr>
        <xdr:cNvPr id="138" name="直線コネクタ 137">
          <a:extLst>
            <a:ext uri="{FF2B5EF4-FFF2-40B4-BE49-F238E27FC236}">
              <a16:creationId xmlns:a16="http://schemas.microsoft.com/office/drawing/2014/main" id="{085B99B7-5577-44E1-9947-71F2BBF3959C}"/>
            </a:ext>
          </a:extLst>
        </xdr:cNvPr>
        <xdr:cNvCxnSpPr/>
      </xdr:nvCxnSpPr>
      <xdr:spPr>
        <a:xfrm flipV="1">
          <a:off x="6924040" y="689991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158750</xdr:rowOff>
    </xdr:from>
    <xdr:to>
      <xdr:col>36</xdr:col>
      <xdr:colOff>165100</xdr:colOff>
      <xdr:row>41</xdr:row>
      <xdr:rowOff>88900</xdr:rowOff>
    </xdr:to>
    <xdr:sp macro="" textlink="">
      <xdr:nvSpPr>
        <xdr:cNvPr id="139" name="楕円 138">
          <a:extLst>
            <a:ext uri="{FF2B5EF4-FFF2-40B4-BE49-F238E27FC236}">
              <a16:creationId xmlns:a16="http://schemas.microsoft.com/office/drawing/2014/main" id="{5D0FA010-5FBC-412D-95D1-4A7AC3995A90}"/>
            </a:ext>
          </a:extLst>
        </xdr:cNvPr>
        <xdr:cNvSpPr/>
      </xdr:nvSpPr>
      <xdr:spPr>
        <a:xfrm>
          <a:off x="6098540" y="686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30480</xdr:rowOff>
    </xdr:from>
    <xdr:to>
      <xdr:col>41</xdr:col>
      <xdr:colOff>50800</xdr:colOff>
      <xdr:row>41</xdr:row>
      <xdr:rowOff>38100</xdr:rowOff>
    </xdr:to>
    <xdr:cxnSp macro="">
      <xdr:nvCxnSpPr>
        <xdr:cNvPr id="140" name="直線コネクタ 139">
          <a:extLst>
            <a:ext uri="{FF2B5EF4-FFF2-40B4-BE49-F238E27FC236}">
              <a16:creationId xmlns:a16="http://schemas.microsoft.com/office/drawing/2014/main" id="{338CC9C1-6E28-41CD-A1B4-DEE006F54B89}"/>
            </a:ext>
          </a:extLst>
        </xdr:cNvPr>
        <xdr:cNvCxnSpPr/>
      </xdr:nvCxnSpPr>
      <xdr:spPr>
        <a:xfrm flipV="1">
          <a:off x="6149340" y="690372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63517</xdr:rowOff>
    </xdr:from>
    <xdr:ext cx="469744" cy="259045"/>
    <xdr:sp macro="" textlink="">
      <xdr:nvSpPr>
        <xdr:cNvPr id="141" name="n_1aveValue【図書館】&#10;一人当たり面積">
          <a:extLst>
            <a:ext uri="{FF2B5EF4-FFF2-40B4-BE49-F238E27FC236}">
              <a16:creationId xmlns:a16="http://schemas.microsoft.com/office/drawing/2014/main" id="{7C1F0C8C-14FA-4E7D-8CCE-0A4525A5E13E}"/>
            </a:ext>
          </a:extLst>
        </xdr:cNvPr>
        <xdr:cNvSpPr txBox="1"/>
      </xdr:nvSpPr>
      <xdr:spPr>
        <a:xfrm>
          <a:off x="8271587" y="64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74947</xdr:rowOff>
    </xdr:from>
    <xdr:ext cx="469744" cy="259045"/>
    <xdr:sp macro="" textlink="">
      <xdr:nvSpPr>
        <xdr:cNvPr id="142" name="n_2aveValue【図書館】&#10;一人当たり面積">
          <a:extLst>
            <a:ext uri="{FF2B5EF4-FFF2-40B4-BE49-F238E27FC236}">
              <a16:creationId xmlns:a16="http://schemas.microsoft.com/office/drawing/2014/main" id="{69DE8A63-1884-4765-88B5-8EED25B89B21}"/>
            </a:ext>
          </a:extLst>
        </xdr:cNvPr>
        <xdr:cNvSpPr txBox="1"/>
      </xdr:nvSpPr>
      <xdr:spPr>
        <a:xfrm>
          <a:off x="750958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67327</xdr:rowOff>
    </xdr:from>
    <xdr:ext cx="469744" cy="259045"/>
    <xdr:sp macro="" textlink="">
      <xdr:nvSpPr>
        <xdr:cNvPr id="143" name="n_3aveValue【図書館】&#10;一人当たり面積">
          <a:extLst>
            <a:ext uri="{FF2B5EF4-FFF2-40B4-BE49-F238E27FC236}">
              <a16:creationId xmlns:a16="http://schemas.microsoft.com/office/drawing/2014/main" id="{D48C3D21-4939-40A2-9E6F-8AEFF759B58F}"/>
            </a:ext>
          </a:extLst>
        </xdr:cNvPr>
        <xdr:cNvSpPr txBox="1"/>
      </xdr:nvSpPr>
      <xdr:spPr>
        <a:xfrm>
          <a:off x="67120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17797</xdr:rowOff>
    </xdr:from>
    <xdr:ext cx="469744" cy="259045"/>
    <xdr:sp macro="" textlink="">
      <xdr:nvSpPr>
        <xdr:cNvPr id="144" name="n_4aveValue【図書館】&#10;一人当たり面積">
          <a:extLst>
            <a:ext uri="{FF2B5EF4-FFF2-40B4-BE49-F238E27FC236}">
              <a16:creationId xmlns:a16="http://schemas.microsoft.com/office/drawing/2014/main" id="{4AF67B00-2131-4C66-AFE5-CA1082D2DAC2}"/>
            </a:ext>
          </a:extLst>
        </xdr:cNvPr>
        <xdr:cNvSpPr txBox="1"/>
      </xdr:nvSpPr>
      <xdr:spPr>
        <a:xfrm>
          <a:off x="59373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64787</xdr:rowOff>
    </xdr:from>
    <xdr:ext cx="469744" cy="259045"/>
    <xdr:sp macro="" textlink="">
      <xdr:nvSpPr>
        <xdr:cNvPr id="145" name="n_1mainValue【図書館】&#10;一人当たり面積">
          <a:extLst>
            <a:ext uri="{FF2B5EF4-FFF2-40B4-BE49-F238E27FC236}">
              <a16:creationId xmlns:a16="http://schemas.microsoft.com/office/drawing/2014/main" id="{A3DA3C9E-0A17-4AE1-A3CE-C47AF6AE5B1B}"/>
            </a:ext>
          </a:extLst>
        </xdr:cNvPr>
        <xdr:cNvSpPr txBox="1"/>
      </xdr:nvSpPr>
      <xdr:spPr>
        <a:xfrm>
          <a:off x="827158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68597</xdr:rowOff>
    </xdr:from>
    <xdr:ext cx="469744" cy="259045"/>
    <xdr:sp macro="" textlink="">
      <xdr:nvSpPr>
        <xdr:cNvPr id="146" name="n_2mainValue【図書館】&#10;一人当たり面積">
          <a:extLst>
            <a:ext uri="{FF2B5EF4-FFF2-40B4-BE49-F238E27FC236}">
              <a16:creationId xmlns:a16="http://schemas.microsoft.com/office/drawing/2014/main" id="{34C03710-922B-4799-A69C-32D193BD092B}"/>
            </a:ext>
          </a:extLst>
        </xdr:cNvPr>
        <xdr:cNvSpPr txBox="1"/>
      </xdr:nvSpPr>
      <xdr:spPr>
        <a:xfrm>
          <a:off x="750958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72407</xdr:rowOff>
    </xdr:from>
    <xdr:ext cx="469744" cy="259045"/>
    <xdr:sp macro="" textlink="">
      <xdr:nvSpPr>
        <xdr:cNvPr id="147" name="n_3mainValue【図書館】&#10;一人当たり面積">
          <a:extLst>
            <a:ext uri="{FF2B5EF4-FFF2-40B4-BE49-F238E27FC236}">
              <a16:creationId xmlns:a16="http://schemas.microsoft.com/office/drawing/2014/main" id="{41B4CED7-F79F-41F6-8712-285ECEE3272C}"/>
            </a:ext>
          </a:extLst>
        </xdr:cNvPr>
        <xdr:cNvSpPr txBox="1"/>
      </xdr:nvSpPr>
      <xdr:spPr>
        <a:xfrm>
          <a:off x="67120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80027</xdr:rowOff>
    </xdr:from>
    <xdr:ext cx="469744" cy="259045"/>
    <xdr:sp macro="" textlink="">
      <xdr:nvSpPr>
        <xdr:cNvPr id="148" name="n_4mainValue【図書館】&#10;一人当たり面積">
          <a:extLst>
            <a:ext uri="{FF2B5EF4-FFF2-40B4-BE49-F238E27FC236}">
              <a16:creationId xmlns:a16="http://schemas.microsoft.com/office/drawing/2014/main" id="{63A7689E-0DC7-4D5A-9FE4-5E0477D7CE74}"/>
            </a:ext>
          </a:extLst>
        </xdr:cNvPr>
        <xdr:cNvSpPr txBox="1"/>
      </xdr:nvSpPr>
      <xdr:spPr>
        <a:xfrm>
          <a:off x="59373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4BFAD4B-8A5A-416B-AAD3-18B927F9A66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F2D7EA94-8CF2-4316-9264-04F1D6981FF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3F15212-65BF-45BB-A857-558F53CB178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B7183BC-280F-4EEE-A1E7-739C7EEBC40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9BDC5EF4-BEF7-4E92-A2DB-2A58E9B6E76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A912837-6C7C-4BDF-9C82-A1CA314195B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C3297FF-E8FE-4D0F-A373-944BFAC04EF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0658E04-4483-4EF7-AE07-ABA2F7525406}"/>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92897FB-FE01-43C8-8F1F-349654F25C2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88A41EB-1816-4994-9487-C2DCD41698A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53E5BE4-1A79-4793-BEF4-644A12ECE151}"/>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3F603926-A659-4969-A993-E04DAB5A0AC4}"/>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DF8EAA0D-A76A-4548-BCA1-28ABC48F2583}"/>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C2FA9F64-E464-4022-AEE1-77F746830A7F}"/>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19F23587-6B32-4CCD-9940-2A12546C06BE}"/>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B0A5BE4C-BED0-4019-91E9-4E8EFA73DCBD}"/>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E10A6637-B783-4AA9-BF70-FB0A430950A5}"/>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352DF684-7436-4422-ACAB-92882A6E829E}"/>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EC33AC5F-0196-4DC7-ADBA-1EDC5FB65301}"/>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5EF3D256-A4A1-4710-9F83-9EE8C1335AD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AB02C213-5344-4527-A46E-8FDD15252BEE}"/>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F28DDBE-B039-4FCB-A528-A2F14A1C037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71" name="直線コネクタ 170">
          <a:extLst>
            <a:ext uri="{FF2B5EF4-FFF2-40B4-BE49-F238E27FC236}">
              <a16:creationId xmlns:a16="http://schemas.microsoft.com/office/drawing/2014/main" id="{C44FAEB6-090E-4E3B-9E95-AF93D4028604}"/>
            </a:ext>
          </a:extLst>
        </xdr:cNvPr>
        <xdr:cNvCxnSpPr/>
      </xdr:nvCxnSpPr>
      <xdr:spPr>
        <a:xfrm flipV="1">
          <a:off x="4086225" y="9428988"/>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F47C81EB-2B23-42A8-8EBF-0CB3641D7175}"/>
            </a:ext>
          </a:extLst>
        </xdr:cNvPr>
        <xdr:cNvSpPr txBox="1"/>
      </xdr:nvSpPr>
      <xdr:spPr>
        <a:xfrm>
          <a:off x="412496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a:extLst>
            <a:ext uri="{FF2B5EF4-FFF2-40B4-BE49-F238E27FC236}">
              <a16:creationId xmlns:a16="http://schemas.microsoft.com/office/drawing/2014/main" id="{3C5E8DE6-84D7-4990-ABF6-B2110D82193D}"/>
            </a:ext>
          </a:extLst>
        </xdr:cNvPr>
        <xdr:cNvCxnSpPr/>
      </xdr:nvCxnSpPr>
      <xdr:spPr>
        <a:xfrm>
          <a:off x="402082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222E2CC-51F2-4586-AD7C-534D29B60432}"/>
            </a:ext>
          </a:extLst>
        </xdr:cNvPr>
        <xdr:cNvSpPr txBox="1"/>
      </xdr:nvSpPr>
      <xdr:spPr>
        <a:xfrm>
          <a:off x="4124960" y="921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75" name="直線コネクタ 174">
          <a:extLst>
            <a:ext uri="{FF2B5EF4-FFF2-40B4-BE49-F238E27FC236}">
              <a16:creationId xmlns:a16="http://schemas.microsoft.com/office/drawing/2014/main" id="{3BE6402C-E495-4463-9385-C657655A88AA}"/>
            </a:ext>
          </a:extLst>
        </xdr:cNvPr>
        <xdr:cNvCxnSpPr/>
      </xdr:nvCxnSpPr>
      <xdr:spPr>
        <a:xfrm>
          <a:off x="4020820" y="94289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44C2B7F4-D450-4A5B-8834-DCE3A0ED1ACC}"/>
            </a:ext>
          </a:extLst>
        </xdr:cNvPr>
        <xdr:cNvSpPr txBox="1"/>
      </xdr:nvSpPr>
      <xdr:spPr>
        <a:xfrm>
          <a:off x="4124960" y="991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7" name="フローチャート: 判断 176">
          <a:extLst>
            <a:ext uri="{FF2B5EF4-FFF2-40B4-BE49-F238E27FC236}">
              <a16:creationId xmlns:a16="http://schemas.microsoft.com/office/drawing/2014/main" id="{7C3D9E01-7270-46CE-A66F-7ACF5BB8F415}"/>
            </a:ext>
          </a:extLst>
        </xdr:cNvPr>
        <xdr:cNvSpPr/>
      </xdr:nvSpPr>
      <xdr:spPr>
        <a:xfrm>
          <a:off x="403606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8" name="フローチャート: 判断 177">
          <a:extLst>
            <a:ext uri="{FF2B5EF4-FFF2-40B4-BE49-F238E27FC236}">
              <a16:creationId xmlns:a16="http://schemas.microsoft.com/office/drawing/2014/main" id="{F50AD347-F67D-445A-BFE9-11F96ADBC8F4}"/>
            </a:ext>
          </a:extLst>
        </xdr:cNvPr>
        <xdr:cNvSpPr/>
      </xdr:nvSpPr>
      <xdr:spPr>
        <a:xfrm>
          <a:off x="3312160" y="9999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9" name="フローチャート: 判断 178">
          <a:extLst>
            <a:ext uri="{FF2B5EF4-FFF2-40B4-BE49-F238E27FC236}">
              <a16:creationId xmlns:a16="http://schemas.microsoft.com/office/drawing/2014/main" id="{DF1ABC7E-3EDF-4420-9A04-37A11C489537}"/>
            </a:ext>
          </a:extLst>
        </xdr:cNvPr>
        <xdr:cNvSpPr/>
      </xdr:nvSpPr>
      <xdr:spPr>
        <a:xfrm>
          <a:off x="2514600" y="9974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180" name="フローチャート: 判断 179">
          <a:extLst>
            <a:ext uri="{FF2B5EF4-FFF2-40B4-BE49-F238E27FC236}">
              <a16:creationId xmlns:a16="http://schemas.microsoft.com/office/drawing/2014/main" id="{8A310FF4-268D-414A-A639-E5A4434885B7}"/>
            </a:ext>
          </a:extLst>
        </xdr:cNvPr>
        <xdr:cNvSpPr/>
      </xdr:nvSpPr>
      <xdr:spPr>
        <a:xfrm>
          <a:off x="1739900" y="992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181" name="フローチャート: 判断 180">
          <a:extLst>
            <a:ext uri="{FF2B5EF4-FFF2-40B4-BE49-F238E27FC236}">
              <a16:creationId xmlns:a16="http://schemas.microsoft.com/office/drawing/2014/main" id="{B41EC4FC-964E-462E-A104-3AB9D6589361}"/>
            </a:ext>
          </a:extLst>
        </xdr:cNvPr>
        <xdr:cNvSpPr/>
      </xdr:nvSpPr>
      <xdr:spPr>
        <a:xfrm>
          <a:off x="965200" y="99199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7CCA12D-732E-40E7-AD49-AE1430A1EF8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8B7EE57-9E30-440E-A3D1-B544FD7A999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FC9ABAD-6208-4AD3-851D-69DA6E76AD2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C79BEEC-E7DE-4218-B20E-10AEDDD5070D}"/>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09B5217-60B6-4320-AEEC-087C98BC004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120650</xdr:rowOff>
    </xdr:from>
    <xdr:to>
      <xdr:col>24</xdr:col>
      <xdr:colOff>114300</xdr:colOff>
      <xdr:row>64</xdr:row>
      <xdr:rowOff>50800</xdr:rowOff>
    </xdr:to>
    <xdr:sp macro="" textlink="">
      <xdr:nvSpPr>
        <xdr:cNvPr id="187" name="楕円 186">
          <a:extLst>
            <a:ext uri="{FF2B5EF4-FFF2-40B4-BE49-F238E27FC236}">
              <a16:creationId xmlns:a16="http://schemas.microsoft.com/office/drawing/2014/main" id="{1D4ED058-AE7E-4986-A1E2-0E9EDA4CCF11}"/>
            </a:ext>
          </a:extLst>
        </xdr:cNvPr>
        <xdr:cNvSpPr/>
      </xdr:nvSpPr>
      <xdr:spPr>
        <a:xfrm>
          <a:off x="4036060" y="1068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35577</xdr:rowOff>
    </xdr:from>
    <xdr:ext cx="469744" cy="259045"/>
    <xdr:sp macro="" textlink="">
      <xdr:nvSpPr>
        <xdr:cNvPr id="188" name="【体育館・プール】&#10;有形固定資産減価償却率該当値テキスト">
          <a:extLst>
            <a:ext uri="{FF2B5EF4-FFF2-40B4-BE49-F238E27FC236}">
              <a16:creationId xmlns:a16="http://schemas.microsoft.com/office/drawing/2014/main" id="{BAB85D3A-CD51-476D-9FAD-A6444FE8ACF8}"/>
            </a:ext>
          </a:extLst>
        </xdr:cNvPr>
        <xdr:cNvSpPr txBox="1"/>
      </xdr:nvSpPr>
      <xdr:spPr>
        <a:xfrm>
          <a:off x="4124960" y="1059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120650</xdr:rowOff>
    </xdr:from>
    <xdr:to>
      <xdr:col>20</xdr:col>
      <xdr:colOff>38100</xdr:colOff>
      <xdr:row>64</xdr:row>
      <xdr:rowOff>50800</xdr:rowOff>
    </xdr:to>
    <xdr:sp macro="" textlink="">
      <xdr:nvSpPr>
        <xdr:cNvPr id="189" name="楕円 188">
          <a:extLst>
            <a:ext uri="{FF2B5EF4-FFF2-40B4-BE49-F238E27FC236}">
              <a16:creationId xmlns:a16="http://schemas.microsoft.com/office/drawing/2014/main" id="{24FEEC49-AAEC-4142-AD21-27AFC2EF6D1E}"/>
            </a:ext>
          </a:extLst>
        </xdr:cNvPr>
        <xdr:cNvSpPr/>
      </xdr:nvSpPr>
      <xdr:spPr>
        <a:xfrm>
          <a:off x="3312160" y="10681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0</xdr:rowOff>
    </xdr:from>
    <xdr:to>
      <xdr:col>24</xdr:col>
      <xdr:colOff>63500</xdr:colOff>
      <xdr:row>64</xdr:row>
      <xdr:rowOff>0</xdr:rowOff>
    </xdr:to>
    <xdr:cxnSp macro="">
      <xdr:nvCxnSpPr>
        <xdr:cNvPr id="190" name="直線コネクタ 189">
          <a:extLst>
            <a:ext uri="{FF2B5EF4-FFF2-40B4-BE49-F238E27FC236}">
              <a16:creationId xmlns:a16="http://schemas.microsoft.com/office/drawing/2014/main" id="{9921D64D-A93D-4B65-B298-539B42FA76B6}"/>
            </a:ext>
          </a:extLst>
        </xdr:cNvPr>
        <xdr:cNvCxnSpPr/>
      </xdr:nvCxnSpPr>
      <xdr:spPr>
        <a:xfrm>
          <a:off x="3355340" y="107289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120650</xdr:rowOff>
    </xdr:from>
    <xdr:to>
      <xdr:col>15</xdr:col>
      <xdr:colOff>101600</xdr:colOff>
      <xdr:row>64</xdr:row>
      <xdr:rowOff>50800</xdr:rowOff>
    </xdr:to>
    <xdr:sp macro="" textlink="">
      <xdr:nvSpPr>
        <xdr:cNvPr id="191" name="楕円 190">
          <a:extLst>
            <a:ext uri="{FF2B5EF4-FFF2-40B4-BE49-F238E27FC236}">
              <a16:creationId xmlns:a16="http://schemas.microsoft.com/office/drawing/2014/main" id="{C56FBAFC-A9BA-4A72-803A-61485DEBADA7}"/>
            </a:ext>
          </a:extLst>
        </xdr:cNvPr>
        <xdr:cNvSpPr/>
      </xdr:nvSpPr>
      <xdr:spPr>
        <a:xfrm>
          <a:off x="2514600" y="1068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0</xdr:rowOff>
    </xdr:from>
    <xdr:to>
      <xdr:col>19</xdr:col>
      <xdr:colOff>177800</xdr:colOff>
      <xdr:row>64</xdr:row>
      <xdr:rowOff>0</xdr:rowOff>
    </xdr:to>
    <xdr:cxnSp macro="">
      <xdr:nvCxnSpPr>
        <xdr:cNvPr id="192" name="直線コネクタ 191">
          <a:extLst>
            <a:ext uri="{FF2B5EF4-FFF2-40B4-BE49-F238E27FC236}">
              <a16:creationId xmlns:a16="http://schemas.microsoft.com/office/drawing/2014/main" id="{ACAD7ABA-9D67-416C-AE16-522288B14056}"/>
            </a:ext>
          </a:extLst>
        </xdr:cNvPr>
        <xdr:cNvCxnSpPr/>
      </xdr:nvCxnSpPr>
      <xdr:spPr>
        <a:xfrm>
          <a:off x="2565400" y="107289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120650</xdr:rowOff>
    </xdr:from>
    <xdr:to>
      <xdr:col>10</xdr:col>
      <xdr:colOff>165100</xdr:colOff>
      <xdr:row>64</xdr:row>
      <xdr:rowOff>50800</xdr:rowOff>
    </xdr:to>
    <xdr:sp macro="" textlink="">
      <xdr:nvSpPr>
        <xdr:cNvPr id="193" name="楕円 192">
          <a:extLst>
            <a:ext uri="{FF2B5EF4-FFF2-40B4-BE49-F238E27FC236}">
              <a16:creationId xmlns:a16="http://schemas.microsoft.com/office/drawing/2014/main" id="{DF5243DA-5D27-45C7-9476-45E6DB573803}"/>
            </a:ext>
          </a:extLst>
        </xdr:cNvPr>
        <xdr:cNvSpPr/>
      </xdr:nvSpPr>
      <xdr:spPr>
        <a:xfrm>
          <a:off x="1739900" y="1068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0</xdr:rowOff>
    </xdr:from>
    <xdr:to>
      <xdr:col>15</xdr:col>
      <xdr:colOff>50800</xdr:colOff>
      <xdr:row>64</xdr:row>
      <xdr:rowOff>0</xdr:rowOff>
    </xdr:to>
    <xdr:cxnSp macro="">
      <xdr:nvCxnSpPr>
        <xdr:cNvPr id="194" name="直線コネクタ 193">
          <a:extLst>
            <a:ext uri="{FF2B5EF4-FFF2-40B4-BE49-F238E27FC236}">
              <a16:creationId xmlns:a16="http://schemas.microsoft.com/office/drawing/2014/main" id="{2AF73737-F23D-45A5-AAB7-32224851570B}"/>
            </a:ext>
          </a:extLst>
        </xdr:cNvPr>
        <xdr:cNvCxnSpPr/>
      </xdr:nvCxnSpPr>
      <xdr:spPr>
        <a:xfrm>
          <a:off x="1790700" y="107289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120650</xdr:rowOff>
    </xdr:from>
    <xdr:to>
      <xdr:col>6</xdr:col>
      <xdr:colOff>38100</xdr:colOff>
      <xdr:row>64</xdr:row>
      <xdr:rowOff>50800</xdr:rowOff>
    </xdr:to>
    <xdr:sp macro="" textlink="">
      <xdr:nvSpPr>
        <xdr:cNvPr id="195" name="楕円 194">
          <a:extLst>
            <a:ext uri="{FF2B5EF4-FFF2-40B4-BE49-F238E27FC236}">
              <a16:creationId xmlns:a16="http://schemas.microsoft.com/office/drawing/2014/main" id="{BBB2897C-07D5-4CF7-9965-0D99B4C7CE2D}"/>
            </a:ext>
          </a:extLst>
        </xdr:cNvPr>
        <xdr:cNvSpPr/>
      </xdr:nvSpPr>
      <xdr:spPr>
        <a:xfrm>
          <a:off x="965200" y="10681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0</xdr:rowOff>
    </xdr:from>
    <xdr:to>
      <xdr:col>10</xdr:col>
      <xdr:colOff>114300</xdr:colOff>
      <xdr:row>64</xdr:row>
      <xdr:rowOff>0</xdr:rowOff>
    </xdr:to>
    <xdr:cxnSp macro="">
      <xdr:nvCxnSpPr>
        <xdr:cNvPr id="196" name="直線コネクタ 195">
          <a:extLst>
            <a:ext uri="{FF2B5EF4-FFF2-40B4-BE49-F238E27FC236}">
              <a16:creationId xmlns:a16="http://schemas.microsoft.com/office/drawing/2014/main" id="{B1A59E99-1C67-4931-A4DD-BE9A153CE0AB}"/>
            </a:ext>
          </a:extLst>
        </xdr:cNvPr>
        <xdr:cNvCxnSpPr/>
      </xdr:nvCxnSpPr>
      <xdr:spPr>
        <a:xfrm>
          <a:off x="1008380" y="107289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197" name="n_1aveValue【体育館・プール】&#10;有形固定資産減価償却率">
          <a:extLst>
            <a:ext uri="{FF2B5EF4-FFF2-40B4-BE49-F238E27FC236}">
              <a16:creationId xmlns:a16="http://schemas.microsoft.com/office/drawing/2014/main" id="{4834764A-B58B-4A21-A013-4583062600C5}"/>
            </a:ext>
          </a:extLst>
        </xdr:cNvPr>
        <xdr:cNvSpPr txBox="1"/>
      </xdr:nvSpPr>
      <xdr:spPr>
        <a:xfrm>
          <a:off x="317056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98" name="n_2aveValue【体育館・プール】&#10;有形固定資産減価償却率">
          <a:extLst>
            <a:ext uri="{FF2B5EF4-FFF2-40B4-BE49-F238E27FC236}">
              <a16:creationId xmlns:a16="http://schemas.microsoft.com/office/drawing/2014/main" id="{749D2758-E961-4EFA-A59D-0F47AB791A1A}"/>
            </a:ext>
          </a:extLst>
        </xdr:cNvPr>
        <xdr:cNvSpPr txBox="1"/>
      </xdr:nvSpPr>
      <xdr:spPr>
        <a:xfrm>
          <a:off x="2385704" y="975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199" name="n_3aveValue【体育館・プール】&#10;有形固定資産減価償却率">
          <a:extLst>
            <a:ext uri="{FF2B5EF4-FFF2-40B4-BE49-F238E27FC236}">
              <a16:creationId xmlns:a16="http://schemas.microsoft.com/office/drawing/2014/main" id="{DD329B95-037F-46CD-A179-1A9C45CE7832}"/>
            </a:ext>
          </a:extLst>
        </xdr:cNvPr>
        <xdr:cNvSpPr txBox="1"/>
      </xdr:nvSpPr>
      <xdr:spPr>
        <a:xfrm>
          <a:off x="1611004" y="970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200" name="n_4aveValue【体育館・プール】&#10;有形固定資産減価償却率">
          <a:extLst>
            <a:ext uri="{FF2B5EF4-FFF2-40B4-BE49-F238E27FC236}">
              <a16:creationId xmlns:a16="http://schemas.microsoft.com/office/drawing/2014/main" id="{E5BC1740-7E92-4081-A45A-5997AD511594}"/>
            </a:ext>
          </a:extLst>
        </xdr:cNvPr>
        <xdr:cNvSpPr txBox="1"/>
      </xdr:nvSpPr>
      <xdr:spPr>
        <a:xfrm>
          <a:off x="83630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41927</xdr:rowOff>
    </xdr:from>
    <xdr:ext cx="469744" cy="259045"/>
    <xdr:sp macro="" textlink="">
      <xdr:nvSpPr>
        <xdr:cNvPr id="201" name="n_1mainValue【体育館・プール】&#10;有形固定資産減価償却率">
          <a:extLst>
            <a:ext uri="{FF2B5EF4-FFF2-40B4-BE49-F238E27FC236}">
              <a16:creationId xmlns:a16="http://schemas.microsoft.com/office/drawing/2014/main" id="{7181C3C7-9E45-45DE-84E0-84880F586DFD}"/>
            </a:ext>
          </a:extLst>
        </xdr:cNvPr>
        <xdr:cNvSpPr txBox="1"/>
      </xdr:nvSpPr>
      <xdr:spPr>
        <a:xfrm>
          <a:off x="313824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41927</xdr:rowOff>
    </xdr:from>
    <xdr:ext cx="469744" cy="259045"/>
    <xdr:sp macro="" textlink="">
      <xdr:nvSpPr>
        <xdr:cNvPr id="202" name="n_2mainValue【体育館・プール】&#10;有形固定資産減価償却率">
          <a:extLst>
            <a:ext uri="{FF2B5EF4-FFF2-40B4-BE49-F238E27FC236}">
              <a16:creationId xmlns:a16="http://schemas.microsoft.com/office/drawing/2014/main" id="{1593DDB6-BE2C-46C2-ADF8-6C0E02DD5B1E}"/>
            </a:ext>
          </a:extLst>
        </xdr:cNvPr>
        <xdr:cNvSpPr txBox="1"/>
      </xdr:nvSpPr>
      <xdr:spPr>
        <a:xfrm>
          <a:off x="235338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41927</xdr:rowOff>
    </xdr:from>
    <xdr:ext cx="469744" cy="259045"/>
    <xdr:sp macro="" textlink="">
      <xdr:nvSpPr>
        <xdr:cNvPr id="203" name="n_3mainValue【体育館・プール】&#10;有形固定資産減価償却率">
          <a:extLst>
            <a:ext uri="{FF2B5EF4-FFF2-40B4-BE49-F238E27FC236}">
              <a16:creationId xmlns:a16="http://schemas.microsoft.com/office/drawing/2014/main" id="{00AB8058-2D0C-4541-9800-1ADC42C70DD8}"/>
            </a:ext>
          </a:extLst>
        </xdr:cNvPr>
        <xdr:cNvSpPr txBox="1"/>
      </xdr:nvSpPr>
      <xdr:spPr>
        <a:xfrm>
          <a:off x="157868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64</xdr:row>
      <xdr:rowOff>41927</xdr:rowOff>
    </xdr:from>
    <xdr:ext cx="469744" cy="259045"/>
    <xdr:sp macro="" textlink="">
      <xdr:nvSpPr>
        <xdr:cNvPr id="204" name="n_4mainValue【体育館・プール】&#10;有形固定資産減価償却率">
          <a:extLst>
            <a:ext uri="{FF2B5EF4-FFF2-40B4-BE49-F238E27FC236}">
              <a16:creationId xmlns:a16="http://schemas.microsoft.com/office/drawing/2014/main" id="{EC6E438C-C9AE-4CDF-9600-527D07E055BD}"/>
            </a:ext>
          </a:extLst>
        </xdr:cNvPr>
        <xdr:cNvSpPr txBox="1"/>
      </xdr:nvSpPr>
      <xdr:spPr>
        <a:xfrm>
          <a:off x="80398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87F0C79-1ED0-4F23-A6B1-43274DD412B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3E740D7-919F-4647-B1C9-4278C15EE94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ECB5904-AC31-4BDA-A777-2DFE5D29B5E5}"/>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36A3B48-57AD-4BAD-B653-B78A3B3A308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70C6F56-9612-4D16-A446-30F887912E5B}"/>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0909AEF-1A84-4C68-9A10-4AF93B4442A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0F1D7FB-E65A-4F6C-A666-71EA7B9E8EE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B2E350A-6442-4BED-9114-DD3C063A10F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845EFC9-7EEC-4EEB-B8E6-3EE1CA6A8A3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98A0BE6-13E1-40FF-ADF9-786FCAA071A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EDC067E-952F-4D0B-B4B4-9E5D8CDBD0E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14EF2F0B-6566-4734-A1BB-B1B73E260BC9}"/>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EAD3112-6739-4872-91DC-FCBF2AAFB804}"/>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E4C01BE9-49ED-482C-B529-A346DE4F4D14}"/>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0A33EEB-7681-49EA-A086-2E3CEF98BA6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E2CD0D79-630E-4BCD-8FE2-34F32E361D67}"/>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26C0367-A2D4-4055-8661-A3361C12546D}"/>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A7A84492-9ADB-4EF5-8B99-5008655A5511}"/>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C42ECD2-6C64-4D6B-A5BC-E67D53DB52BC}"/>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55C00A39-B748-4BF9-94B7-6E4A3861DEB9}"/>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FC0D57B-6EAE-4C7C-8EF3-CADE1134A2A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5D778406-0E17-4494-AA55-AC130283266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6F1466BF-B144-4BD6-B6B8-D292AC9FB88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28" name="直線コネクタ 227">
          <a:extLst>
            <a:ext uri="{FF2B5EF4-FFF2-40B4-BE49-F238E27FC236}">
              <a16:creationId xmlns:a16="http://schemas.microsoft.com/office/drawing/2014/main" id="{49A979D6-DCC1-4016-BB5D-9AA7575B54FB}"/>
            </a:ext>
          </a:extLst>
        </xdr:cNvPr>
        <xdr:cNvCxnSpPr/>
      </xdr:nvCxnSpPr>
      <xdr:spPr>
        <a:xfrm flipV="1">
          <a:off x="9219565" y="9535668"/>
          <a:ext cx="0" cy="126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9" name="【体育館・プール】&#10;一人当たり面積最小値テキスト">
          <a:extLst>
            <a:ext uri="{FF2B5EF4-FFF2-40B4-BE49-F238E27FC236}">
              <a16:creationId xmlns:a16="http://schemas.microsoft.com/office/drawing/2014/main" id="{F5E45998-C7F6-4A35-A6AA-B578C6800E06}"/>
            </a:ext>
          </a:extLst>
        </xdr:cNvPr>
        <xdr:cNvSpPr txBox="1"/>
      </xdr:nvSpPr>
      <xdr:spPr>
        <a:xfrm>
          <a:off x="9258300" y="1080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30" name="直線コネクタ 229">
          <a:extLst>
            <a:ext uri="{FF2B5EF4-FFF2-40B4-BE49-F238E27FC236}">
              <a16:creationId xmlns:a16="http://schemas.microsoft.com/office/drawing/2014/main" id="{4A0FA250-EBD2-4C40-92A7-D79A9F1FEB8C}"/>
            </a:ext>
          </a:extLst>
        </xdr:cNvPr>
        <xdr:cNvCxnSpPr/>
      </xdr:nvCxnSpPr>
      <xdr:spPr>
        <a:xfrm>
          <a:off x="9154160" y="108009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31" name="【体育館・プール】&#10;一人当たり面積最大値テキスト">
          <a:extLst>
            <a:ext uri="{FF2B5EF4-FFF2-40B4-BE49-F238E27FC236}">
              <a16:creationId xmlns:a16="http://schemas.microsoft.com/office/drawing/2014/main" id="{4C852EC1-D4C9-4122-A5B8-937A76D546E6}"/>
            </a:ext>
          </a:extLst>
        </xdr:cNvPr>
        <xdr:cNvSpPr txBox="1"/>
      </xdr:nvSpPr>
      <xdr:spPr>
        <a:xfrm>
          <a:off x="92583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32" name="直線コネクタ 231">
          <a:extLst>
            <a:ext uri="{FF2B5EF4-FFF2-40B4-BE49-F238E27FC236}">
              <a16:creationId xmlns:a16="http://schemas.microsoft.com/office/drawing/2014/main" id="{0B3F8714-80BC-45BF-9625-ED6909A87478}"/>
            </a:ext>
          </a:extLst>
        </xdr:cNvPr>
        <xdr:cNvCxnSpPr/>
      </xdr:nvCxnSpPr>
      <xdr:spPr>
        <a:xfrm>
          <a:off x="9154160" y="95356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233" name="【体育館・プール】&#10;一人当たり面積平均値テキスト">
          <a:extLst>
            <a:ext uri="{FF2B5EF4-FFF2-40B4-BE49-F238E27FC236}">
              <a16:creationId xmlns:a16="http://schemas.microsoft.com/office/drawing/2014/main" id="{2D698798-6472-4C9B-A00C-2D10478BC53B}"/>
            </a:ext>
          </a:extLst>
        </xdr:cNvPr>
        <xdr:cNvSpPr txBox="1"/>
      </xdr:nvSpPr>
      <xdr:spPr>
        <a:xfrm>
          <a:off x="92583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34" name="フローチャート: 判断 233">
          <a:extLst>
            <a:ext uri="{FF2B5EF4-FFF2-40B4-BE49-F238E27FC236}">
              <a16:creationId xmlns:a16="http://schemas.microsoft.com/office/drawing/2014/main" id="{75F22909-C4CC-4170-B3FA-AC5024EC6C9E}"/>
            </a:ext>
          </a:extLst>
        </xdr:cNvPr>
        <xdr:cNvSpPr/>
      </xdr:nvSpPr>
      <xdr:spPr>
        <a:xfrm>
          <a:off x="9192260" y="10533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35" name="フローチャート: 判断 234">
          <a:extLst>
            <a:ext uri="{FF2B5EF4-FFF2-40B4-BE49-F238E27FC236}">
              <a16:creationId xmlns:a16="http://schemas.microsoft.com/office/drawing/2014/main" id="{6471D809-DD15-4016-A193-2F6DE243850D}"/>
            </a:ext>
          </a:extLst>
        </xdr:cNvPr>
        <xdr:cNvSpPr/>
      </xdr:nvSpPr>
      <xdr:spPr>
        <a:xfrm>
          <a:off x="8445500" y="105364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36" name="フローチャート: 判断 235">
          <a:extLst>
            <a:ext uri="{FF2B5EF4-FFF2-40B4-BE49-F238E27FC236}">
              <a16:creationId xmlns:a16="http://schemas.microsoft.com/office/drawing/2014/main" id="{1D45586E-A5E0-4638-8A2B-C4EDA90481FE}"/>
            </a:ext>
          </a:extLst>
        </xdr:cNvPr>
        <xdr:cNvSpPr/>
      </xdr:nvSpPr>
      <xdr:spPr>
        <a:xfrm>
          <a:off x="7670800" y="105387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237" name="フローチャート: 判断 236">
          <a:extLst>
            <a:ext uri="{FF2B5EF4-FFF2-40B4-BE49-F238E27FC236}">
              <a16:creationId xmlns:a16="http://schemas.microsoft.com/office/drawing/2014/main" id="{EDDA33AB-E8A9-44E8-BB99-960885C3A44A}"/>
            </a:ext>
          </a:extLst>
        </xdr:cNvPr>
        <xdr:cNvSpPr/>
      </xdr:nvSpPr>
      <xdr:spPr>
        <a:xfrm>
          <a:off x="6873240" y="10552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238" name="フローチャート: 判断 237">
          <a:extLst>
            <a:ext uri="{FF2B5EF4-FFF2-40B4-BE49-F238E27FC236}">
              <a16:creationId xmlns:a16="http://schemas.microsoft.com/office/drawing/2014/main" id="{BE23BBAF-923A-48BD-9F5A-4092D1935092}"/>
            </a:ext>
          </a:extLst>
        </xdr:cNvPr>
        <xdr:cNvSpPr/>
      </xdr:nvSpPr>
      <xdr:spPr>
        <a:xfrm>
          <a:off x="6098540" y="10524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55E8F1A-271E-46C5-A181-BF97D8426BA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7213C6E-84C4-470C-A055-E8CB29C94AC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67589D5-3F8B-4D6B-9D6E-85BBBD38541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968F7A1-4CB5-4DA9-A978-8BC39EE2D74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14F9719-68FD-4269-9CEA-2B69EE47D27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144653</xdr:rowOff>
    </xdr:from>
    <xdr:to>
      <xdr:col>55</xdr:col>
      <xdr:colOff>50800</xdr:colOff>
      <xdr:row>64</xdr:row>
      <xdr:rowOff>74803</xdr:rowOff>
    </xdr:to>
    <xdr:sp macro="" textlink="">
      <xdr:nvSpPr>
        <xdr:cNvPr id="244" name="楕円 243">
          <a:extLst>
            <a:ext uri="{FF2B5EF4-FFF2-40B4-BE49-F238E27FC236}">
              <a16:creationId xmlns:a16="http://schemas.microsoft.com/office/drawing/2014/main" id="{2296F825-1008-436F-85B7-B7648BC1C7AA}"/>
            </a:ext>
          </a:extLst>
        </xdr:cNvPr>
        <xdr:cNvSpPr/>
      </xdr:nvSpPr>
      <xdr:spPr>
        <a:xfrm>
          <a:off x="9192260" y="107059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59580</xdr:rowOff>
    </xdr:from>
    <xdr:ext cx="469744" cy="259045"/>
    <xdr:sp macro="" textlink="">
      <xdr:nvSpPr>
        <xdr:cNvPr id="245" name="【体育館・プール】&#10;一人当たり面積該当値テキスト">
          <a:extLst>
            <a:ext uri="{FF2B5EF4-FFF2-40B4-BE49-F238E27FC236}">
              <a16:creationId xmlns:a16="http://schemas.microsoft.com/office/drawing/2014/main" id="{0F1A9F3B-08E5-453F-8F34-13127D3F24F1}"/>
            </a:ext>
          </a:extLst>
        </xdr:cNvPr>
        <xdr:cNvSpPr txBox="1"/>
      </xdr:nvSpPr>
      <xdr:spPr>
        <a:xfrm>
          <a:off x="9258300" y="1062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145796</xdr:rowOff>
    </xdr:from>
    <xdr:to>
      <xdr:col>50</xdr:col>
      <xdr:colOff>165100</xdr:colOff>
      <xdr:row>64</xdr:row>
      <xdr:rowOff>75946</xdr:rowOff>
    </xdr:to>
    <xdr:sp macro="" textlink="">
      <xdr:nvSpPr>
        <xdr:cNvPr id="246" name="楕円 245">
          <a:extLst>
            <a:ext uri="{FF2B5EF4-FFF2-40B4-BE49-F238E27FC236}">
              <a16:creationId xmlns:a16="http://schemas.microsoft.com/office/drawing/2014/main" id="{2BAC96C2-A843-4C1C-BB4A-08EB12FE7C27}"/>
            </a:ext>
          </a:extLst>
        </xdr:cNvPr>
        <xdr:cNvSpPr/>
      </xdr:nvSpPr>
      <xdr:spPr>
        <a:xfrm>
          <a:off x="8445500" y="107071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24003</xdr:rowOff>
    </xdr:from>
    <xdr:to>
      <xdr:col>55</xdr:col>
      <xdr:colOff>0</xdr:colOff>
      <xdr:row>64</xdr:row>
      <xdr:rowOff>25146</xdr:rowOff>
    </xdr:to>
    <xdr:cxnSp macro="">
      <xdr:nvCxnSpPr>
        <xdr:cNvPr id="247" name="直線コネクタ 246">
          <a:extLst>
            <a:ext uri="{FF2B5EF4-FFF2-40B4-BE49-F238E27FC236}">
              <a16:creationId xmlns:a16="http://schemas.microsoft.com/office/drawing/2014/main" id="{39F7144D-C348-457D-AD9E-6919E8662279}"/>
            </a:ext>
          </a:extLst>
        </xdr:cNvPr>
        <xdr:cNvCxnSpPr/>
      </xdr:nvCxnSpPr>
      <xdr:spPr>
        <a:xfrm flipV="1">
          <a:off x="8496300" y="10752963"/>
          <a:ext cx="7239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146558</xdr:rowOff>
    </xdr:from>
    <xdr:to>
      <xdr:col>46</xdr:col>
      <xdr:colOff>38100</xdr:colOff>
      <xdr:row>64</xdr:row>
      <xdr:rowOff>76708</xdr:rowOff>
    </xdr:to>
    <xdr:sp macro="" textlink="">
      <xdr:nvSpPr>
        <xdr:cNvPr id="248" name="楕円 247">
          <a:extLst>
            <a:ext uri="{FF2B5EF4-FFF2-40B4-BE49-F238E27FC236}">
              <a16:creationId xmlns:a16="http://schemas.microsoft.com/office/drawing/2014/main" id="{C38A0FFC-51A1-4411-B9DD-A28ADBC6784E}"/>
            </a:ext>
          </a:extLst>
        </xdr:cNvPr>
        <xdr:cNvSpPr/>
      </xdr:nvSpPr>
      <xdr:spPr>
        <a:xfrm>
          <a:off x="7670800" y="107078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25146</xdr:rowOff>
    </xdr:from>
    <xdr:to>
      <xdr:col>50</xdr:col>
      <xdr:colOff>114300</xdr:colOff>
      <xdr:row>64</xdr:row>
      <xdr:rowOff>25908</xdr:rowOff>
    </xdr:to>
    <xdr:cxnSp macro="">
      <xdr:nvCxnSpPr>
        <xdr:cNvPr id="249" name="直線コネクタ 248">
          <a:extLst>
            <a:ext uri="{FF2B5EF4-FFF2-40B4-BE49-F238E27FC236}">
              <a16:creationId xmlns:a16="http://schemas.microsoft.com/office/drawing/2014/main" id="{F4A2B81C-4BED-4C87-AA89-0587E89B000E}"/>
            </a:ext>
          </a:extLst>
        </xdr:cNvPr>
        <xdr:cNvCxnSpPr/>
      </xdr:nvCxnSpPr>
      <xdr:spPr>
        <a:xfrm flipV="1">
          <a:off x="7713980" y="10754106"/>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147701</xdr:rowOff>
    </xdr:from>
    <xdr:to>
      <xdr:col>41</xdr:col>
      <xdr:colOff>101600</xdr:colOff>
      <xdr:row>64</xdr:row>
      <xdr:rowOff>77851</xdr:rowOff>
    </xdr:to>
    <xdr:sp macro="" textlink="">
      <xdr:nvSpPr>
        <xdr:cNvPr id="250" name="楕円 249">
          <a:extLst>
            <a:ext uri="{FF2B5EF4-FFF2-40B4-BE49-F238E27FC236}">
              <a16:creationId xmlns:a16="http://schemas.microsoft.com/office/drawing/2014/main" id="{24396231-4157-4DEB-8C58-F8AD90CBAF9F}"/>
            </a:ext>
          </a:extLst>
        </xdr:cNvPr>
        <xdr:cNvSpPr/>
      </xdr:nvSpPr>
      <xdr:spPr>
        <a:xfrm>
          <a:off x="6873240" y="107090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25908</xdr:rowOff>
    </xdr:from>
    <xdr:to>
      <xdr:col>45</xdr:col>
      <xdr:colOff>177800</xdr:colOff>
      <xdr:row>64</xdr:row>
      <xdr:rowOff>27051</xdr:rowOff>
    </xdr:to>
    <xdr:cxnSp macro="">
      <xdr:nvCxnSpPr>
        <xdr:cNvPr id="251" name="直線コネクタ 250">
          <a:extLst>
            <a:ext uri="{FF2B5EF4-FFF2-40B4-BE49-F238E27FC236}">
              <a16:creationId xmlns:a16="http://schemas.microsoft.com/office/drawing/2014/main" id="{8EF2EAAC-F0AB-4C2E-9D0E-BBC0675A632D}"/>
            </a:ext>
          </a:extLst>
        </xdr:cNvPr>
        <xdr:cNvCxnSpPr/>
      </xdr:nvCxnSpPr>
      <xdr:spPr>
        <a:xfrm flipV="1">
          <a:off x="6924040" y="10754868"/>
          <a:ext cx="78994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149225</xdr:rowOff>
    </xdr:from>
    <xdr:to>
      <xdr:col>36</xdr:col>
      <xdr:colOff>165100</xdr:colOff>
      <xdr:row>64</xdr:row>
      <xdr:rowOff>79375</xdr:rowOff>
    </xdr:to>
    <xdr:sp macro="" textlink="">
      <xdr:nvSpPr>
        <xdr:cNvPr id="252" name="楕円 251">
          <a:extLst>
            <a:ext uri="{FF2B5EF4-FFF2-40B4-BE49-F238E27FC236}">
              <a16:creationId xmlns:a16="http://schemas.microsoft.com/office/drawing/2014/main" id="{8C62AFEB-C97C-4CA4-A1AF-FB0B390E423A}"/>
            </a:ext>
          </a:extLst>
        </xdr:cNvPr>
        <xdr:cNvSpPr/>
      </xdr:nvSpPr>
      <xdr:spPr>
        <a:xfrm>
          <a:off x="6098540" y="10710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27051</xdr:rowOff>
    </xdr:from>
    <xdr:to>
      <xdr:col>41</xdr:col>
      <xdr:colOff>50800</xdr:colOff>
      <xdr:row>64</xdr:row>
      <xdr:rowOff>28575</xdr:rowOff>
    </xdr:to>
    <xdr:cxnSp macro="">
      <xdr:nvCxnSpPr>
        <xdr:cNvPr id="253" name="直線コネクタ 252">
          <a:extLst>
            <a:ext uri="{FF2B5EF4-FFF2-40B4-BE49-F238E27FC236}">
              <a16:creationId xmlns:a16="http://schemas.microsoft.com/office/drawing/2014/main" id="{ED2513E0-3A59-4290-B0D9-86BE1F603DE1}"/>
            </a:ext>
          </a:extLst>
        </xdr:cNvPr>
        <xdr:cNvCxnSpPr/>
      </xdr:nvCxnSpPr>
      <xdr:spPr>
        <a:xfrm flipV="1">
          <a:off x="6149340" y="10756011"/>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254" name="n_1aveValue【体育館・プール】&#10;一人当たり面積">
          <a:extLst>
            <a:ext uri="{FF2B5EF4-FFF2-40B4-BE49-F238E27FC236}">
              <a16:creationId xmlns:a16="http://schemas.microsoft.com/office/drawing/2014/main" id="{07ACEC09-83F7-46D3-B839-5540DF343532}"/>
            </a:ext>
          </a:extLst>
        </xdr:cNvPr>
        <xdr:cNvSpPr txBox="1"/>
      </xdr:nvSpPr>
      <xdr:spPr>
        <a:xfrm>
          <a:off x="8271587" y="1031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255" name="n_2aveValue【体育館・プール】&#10;一人当たり面積">
          <a:extLst>
            <a:ext uri="{FF2B5EF4-FFF2-40B4-BE49-F238E27FC236}">
              <a16:creationId xmlns:a16="http://schemas.microsoft.com/office/drawing/2014/main" id="{7F9E85A7-2F99-4F32-BDAB-BCC115FD86BD}"/>
            </a:ext>
          </a:extLst>
        </xdr:cNvPr>
        <xdr:cNvSpPr txBox="1"/>
      </xdr:nvSpPr>
      <xdr:spPr>
        <a:xfrm>
          <a:off x="750958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256" name="n_3aveValue【体育館・プール】&#10;一人当たり面積">
          <a:extLst>
            <a:ext uri="{FF2B5EF4-FFF2-40B4-BE49-F238E27FC236}">
              <a16:creationId xmlns:a16="http://schemas.microsoft.com/office/drawing/2014/main" id="{8FFFDB16-DB8D-4BA7-B87E-DDCC3A76F0A3}"/>
            </a:ext>
          </a:extLst>
        </xdr:cNvPr>
        <xdr:cNvSpPr txBox="1"/>
      </xdr:nvSpPr>
      <xdr:spPr>
        <a:xfrm>
          <a:off x="67120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257" name="n_4aveValue【体育館・プール】&#10;一人当たり面積">
          <a:extLst>
            <a:ext uri="{FF2B5EF4-FFF2-40B4-BE49-F238E27FC236}">
              <a16:creationId xmlns:a16="http://schemas.microsoft.com/office/drawing/2014/main" id="{25F0D1FA-5254-4997-815A-70EEE5E1BCA5}"/>
            </a:ext>
          </a:extLst>
        </xdr:cNvPr>
        <xdr:cNvSpPr txBox="1"/>
      </xdr:nvSpPr>
      <xdr:spPr>
        <a:xfrm>
          <a:off x="5937327" y="103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67073</xdr:rowOff>
    </xdr:from>
    <xdr:ext cx="469744" cy="259045"/>
    <xdr:sp macro="" textlink="">
      <xdr:nvSpPr>
        <xdr:cNvPr id="258" name="n_1mainValue【体育館・プール】&#10;一人当たり面積">
          <a:extLst>
            <a:ext uri="{FF2B5EF4-FFF2-40B4-BE49-F238E27FC236}">
              <a16:creationId xmlns:a16="http://schemas.microsoft.com/office/drawing/2014/main" id="{6A3AD126-EB70-4D25-ABD4-3658CF86FEEA}"/>
            </a:ext>
          </a:extLst>
        </xdr:cNvPr>
        <xdr:cNvSpPr txBox="1"/>
      </xdr:nvSpPr>
      <xdr:spPr>
        <a:xfrm>
          <a:off x="8271587" y="1079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67835</xdr:rowOff>
    </xdr:from>
    <xdr:ext cx="469744" cy="259045"/>
    <xdr:sp macro="" textlink="">
      <xdr:nvSpPr>
        <xdr:cNvPr id="259" name="n_2mainValue【体育館・プール】&#10;一人当たり面積">
          <a:extLst>
            <a:ext uri="{FF2B5EF4-FFF2-40B4-BE49-F238E27FC236}">
              <a16:creationId xmlns:a16="http://schemas.microsoft.com/office/drawing/2014/main" id="{37436089-F567-4BE9-8900-AD0D8BD06072}"/>
            </a:ext>
          </a:extLst>
        </xdr:cNvPr>
        <xdr:cNvSpPr txBox="1"/>
      </xdr:nvSpPr>
      <xdr:spPr>
        <a:xfrm>
          <a:off x="7509587" y="1079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68978</xdr:rowOff>
    </xdr:from>
    <xdr:ext cx="469744" cy="259045"/>
    <xdr:sp macro="" textlink="">
      <xdr:nvSpPr>
        <xdr:cNvPr id="260" name="n_3mainValue【体育館・プール】&#10;一人当たり面積">
          <a:extLst>
            <a:ext uri="{FF2B5EF4-FFF2-40B4-BE49-F238E27FC236}">
              <a16:creationId xmlns:a16="http://schemas.microsoft.com/office/drawing/2014/main" id="{B0F8B9FE-31A4-45CB-965F-16D3F42F77A5}"/>
            </a:ext>
          </a:extLst>
        </xdr:cNvPr>
        <xdr:cNvSpPr txBox="1"/>
      </xdr:nvSpPr>
      <xdr:spPr>
        <a:xfrm>
          <a:off x="6712027" y="1079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70502</xdr:rowOff>
    </xdr:from>
    <xdr:ext cx="469744" cy="259045"/>
    <xdr:sp macro="" textlink="">
      <xdr:nvSpPr>
        <xdr:cNvPr id="261" name="n_4mainValue【体育館・プール】&#10;一人当たり面積">
          <a:extLst>
            <a:ext uri="{FF2B5EF4-FFF2-40B4-BE49-F238E27FC236}">
              <a16:creationId xmlns:a16="http://schemas.microsoft.com/office/drawing/2014/main" id="{39934598-2D0F-4FA9-8844-8E1DEA5EB4BC}"/>
            </a:ext>
          </a:extLst>
        </xdr:cNvPr>
        <xdr:cNvSpPr txBox="1"/>
      </xdr:nvSpPr>
      <xdr:spPr>
        <a:xfrm>
          <a:off x="5937327" y="1079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860AB173-0136-4B20-936A-99AC72921FC9}"/>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48606C1-DC90-4309-91FD-29C36F78F37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E7EF2D5-B964-4B30-9BFC-D92C5B865B2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702269B-7365-47F0-82EC-ED1E3A74EDC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F704D5B-7FC5-4CF5-8B1E-D9B3EA4201A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5316841-E85F-4C00-B3CA-814EB1D4AD5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FB4CBDE-8283-4D47-A3CA-80435DEF150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145A41F-E912-4904-9F83-A07D8A234B0D}"/>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25AECB97-21F3-41F4-A149-F66CCD1BB39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278E31AC-735D-448A-B415-97227389092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92E4C06E-BECC-499B-B393-8285166849A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A801A425-3C3B-4113-894C-4C5AEF11239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FD3BCB36-9677-4EA0-8BAF-5BF936EB192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9647960F-9E76-4077-B732-F993C4BA402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31E3B19A-EA39-4AA8-84D9-E729F9B28C4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EEC946D7-670B-4365-89DD-9D28232E2C69}"/>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6EC49B4F-EB0C-44AC-846A-746B130A686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C3C9129D-3FFE-4CFE-94B2-607980651E5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C2B4E33A-77C1-45E3-B62F-2C5FDDE5335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6567A365-2311-4A45-999C-C87684501FA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A077E7D1-F5E9-4F8D-BC25-853EFB0B255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F42F9E2B-4BE1-4666-B010-E661837FB94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16DBD985-0466-4760-9157-985FA10678A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6BBD9AB1-10BA-4AD0-A2FF-51ED5AECC071}"/>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BEC338F3-9DDB-42F0-B80F-9D6EC1F5B57B}"/>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5D988C32-E946-46EF-8981-DB2B70770DB5}"/>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CAACD05E-381C-4DB4-9462-55D1EA4EF567}"/>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2A7BD7A8-EA70-40FC-848C-BD822A8B8168}"/>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2507ADC2-6F6A-4F84-9500-DEA5C1A6ADEC}"/>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253398B0-FDF2-4398-B438-17F7EED930C5}"/>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46F1F308-316D-4EBB-B5EE-EEC67F177922}"/>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D4E11E17-9488-4CEE-8BC1-3FA7C274FAF6}"/>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406414DE-9E18-4C8A-B561-1F8F5E06BE25}"/>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B2BB8D3F-313A-4E9F-91FD-32654CD5C7E1}"/>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BCC204F1-F3E4-4A04-A08C-BDD2AADCEB17}"/>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74CE5FB9-E429-4F31-B0B2-7124D7328F0D}"/>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a:extLst>
            <a:ext uri="{FF2B5EF4-FFF2-40B4-BE49-F238E27FC236}">
              <a16:creationId xmlns:a16="http://schemas.microsoft.com/office/drawing/2014/main" id="{9ADF8DBF-8C48-463F-8E66-4BDF3A33B298}"/>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C474E40F-CF8A-437C-B5DC-A92F9B6C62BF}"/>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C08F3B6E-C735-4A2B-B975-51B46165B4EF}"/>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E8545C4F-E594-4992-871D-E76F169F67B5}"/>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302" name="直線コネクタ 301">
          <a:extLst>
            <a:ext uri="{FF2B5EF4-FFF2-40B4-BE49-F238E27FC236}">
              <a16:creationId xmlns:a16="http://schemas.microsoft.com/office/drawing/2014/main" id="{92D112AA-5190-4897-AD84-08ED1E618472}"/>
            </a:ext>
          </a:extLst>
        </xdr:cNvPr>
        <xdr:cNvCxnSpPr/>
      </xdr:nvCxnSpPr>
      <xdr:spPr>
        <a:xfrm flipV="1">
          <a:off x="4086225" y="16798289"/>
          <a:ext cx="0" cy="137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303" name="【市民会館】&#10;有形固定資産減価償却率最小値テキスト">
          <a:extLst>
            <a:ext uri="{FF2B5EF4-FFF2-40B4-BE49-F238E27FC236}">
              <a16:creationId xmlns:a16="http://schemas.microsoft.com/office/drawing/2014/main" id="{2B772392-CC93-4176-90B8-85325B70EAB9}"/>
            </a:ext>
          </a:extLst>
        </xdr:cNvPr>
        <xdr:cNvSpPr txBox="1"/>
      </xdr:nvSpPr>
      <xdr:spPr>
        <a:xfrm>
          <a:off x="4124960"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304" name="直線コネクタ 303">
          <a:extLst>
            <a:ext uri="{FF2B5EF4-FFF2-40B4-BE49-F238E27FC236}">
              <a16:creationId xmlns:a16="http://schemas.microsoft.com/office/drawing/2014/main" id="{0A871704-7CED-411B-A691-92FDA01D7FD0}"/>
            </a:ext>
          </a:extLst>
        </xdr:cNvPr>
        <xdr:cNvCxnSpPr/>
      </xdr:nvCxnSpPr>
      <xdr:spPr>
        <a:xfrm>
          <a:off x="4020820" y="181717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2367D662-84EF-4AFB-A8A4-C45F9BC97A53}"/>
            </a:ext>
          </a:extLst>
        </xdr:cNvPr>
        <xdr:cNvSpPr txBox="1"/>
      </xdr:nvSpPr>
      <xdr:spPr>
        <a:xfrm>
          <a:off x="4124960" y="16581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306" name="直線コネクタ 305">
          <a:extLst>
            <a:ext uri="{FF2B5EF4-FFF2-40B4-BE49-F238E27FC236}">
              <a16:creationId xmlns:a16="http://schemas.microsoft.com/office/drawing/2014/main" id="{48D34B14-3476-4755-B2EE-8D72DDDF0332}"/>
            </a:ext>
          </a:extLst>
        </xdr:cNvPr>
        <xdr:cNvCxnSpPr/>
      </xdr:nvCxnSpPr>
      <xdr:spPr>
        <a:xfrm>
          <a:off x="4020820" y="167982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12082</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452BEF79-B002-4255-8A89-0E81177188DB}"/>
            </a:ext>
          </a:extLst>
        </xdr:cNvPr>
        <xdr:cNvSpPr txBox="1"/>
      </xdr:nvSpPr>
      <xdr:spPr>
        <a:xfrm>
          <a:off x="4124960" y="17279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308" name="フローチャート: 判断 307">
          <a:extLst>
            <a:ext uri="{FF2B5EF4-FFF2-40B4-BE49-F238E27FC236}">
              <a16:creationId xmlns:a16="http://schemas.microsoft.com/office/drawing/2014/main" id="{6E1E4A07-D95E-4847-AB8E-E48F4CDE4C6F}"/>
            </a:ext>
          </a:extLst>
        </xdr:cNvPr>
        <xdr:cNvSpPr/>
      </xdr:nvSpPr>
      <xdr:spPr>
        <a:xfrm>
          <a:off x="4036060" y="17427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309" name="フローチャート: 判断 308">
          <a:extLst>
            <a:ext uri="{FF2B5EF4-FFF2-40B4-BE49-F238E27FC236}">
              <a16:creationId xmlns:a16="http://schemas.microsoft.com/office/drawing/2014/main" id="{770A1759-343A-42D2-AFEE-981B73C8D573}"/>
            </a:ext>
          </a:extLst>
        </xdr:cNvPr>
        <xdr:cNvSpPr/>
      </xdr:nvSpPr>
      <xdr:spPr>
        <a:xfrm>
          <a:off x="3312160" y="174104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310" name="フローチャート: 判断 309">
          <a:extLst>
            <a:ext uri="{FF2B5EF4-FFF2-40B4-BE49-F238E27FC236}">
              <a16:creationId xmlns:a16="http://schemas.microsoft.com/office/drawing/2014/main" id="{CC34F451-29F0-4118-A91F-781E0D937685}"/>
            </a:ext>
          </a:extLst>
        </xdr:cNvPr>
        <xdr:cNvSpPr/>
      </xdr:nvSpPr>
      <xdr:spPr>
        <a:xfrm>
          <a:off x="2514600" y="17389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311" name="フローチャート: 判断 310">
          <a:extLst>
            <a:ext uri="{FF2B5EF4-FFF2-40B4-BE49-F238E27FC236}">
              <a16:creationId xmlns:a16="http://schemas.microsoft.com/office/drawing/2014/main" id="{FE85118A-3FD7-4279-9805-6FC6B1AB30D0}"/>
            </a:ext>
          </a:extLst>
        </xdr:cNvPr>
        <xdr:cNvSpPr/>
      </xdr:nvSpPr>
      <xdr:spPr>
        <a:xfrm>
          <a:off x="173990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312" name="フローチャート: 判断 311">
          <a:extLst>
            <a:ext uri="{FF2B5EF4-FFF2-40B4-BE49-F238E27FC236}">
              <a16:creationId xmlns:a16="http://schemas.microsoft.com/office/drawing/2014/main" id="{99FCAA54-08FF-4CF2-9B9F-6EEE4EC4E694}"/>
            </a:ext>
          </a:extLst>
        </xdr:cNvPr>
        <xdr:cNvSpPr/>
      </xdr:nvSpPr>
      <xdr:spPr>
        <a:xfrm>
          <a:off x="965200" y="17362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E8B89EC8-6BB6-47C0-8A0F-84BE3E814165}"/>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E8ACD434-F54F-4173-A828-367DA7C310EB}"/>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83FBC512-F88C-467D-BD8F-E22237127434}"/>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2A82EE44-9ADC-4541-BAD1-F62C44FFDCBD}"/>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D96AC0F5-6066-4BB4-AB98-5FFB074DEFAE}"/>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151130</xdr:rowOff>
    </xdr:from>
    <xdr:to>
      <xdr:col>24</xdr:col>
      <xdr:colOff>114300</xdr:colOff>
      <xdr:row>106</xdr:row>
      <xdr:rowOff>81280</xdr:rowOff>
    </xdr:to>
    <xdr:sp macro="" textlink="">
      <xdr:nvSpPr>
        <xdr:cNvPr id="318" name="楕円 317">
          <a:extLst>
            <a:ext uri="{FF2B5EF4-FFF2-40B4-BE49-F238E27FC236}">
              <a16:creationId xmlns:a16="http://schemas.microsoft.com/office/drawing/2014/main" id="{2BD8A9E2-CD8E-4108-A3D5-7BCD3B397604}"/>
            </a:ext>
          </a:extLst>
        </xdr:cNvPr>
        <xdr:cNvSpPr/>
      </xdr:nvSpPr>
      <xdr:spPr>
        <a:xfrm>
          <a:off x="4036060" y="1775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129557</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FE07C0F0-37F4-4740-958D-F47DDEDB62E7}"/>
            </a:ext>
          </a:extLst>
        </xdr:cNvPr>
        <xdr:cNvSpPr txBox="1"/>
      </xdr:nvSpPr>
      <xdr:spPr>
        <a:xfrm>
          <a:off x="4124960" y="1773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99695</xdr:rowOff>
    </xdr:from>
    <xdr:to>
      <xdr:col>20</xdr:col>
      <xdr:colOff>38100</xdr:colOff>
      <xdr:row>106</xdr:row>
      <xdr:rowOff>29845</xdr:rowOff>
    </xdr:to>
    <xdr:sp macro="" textlink="">
      <xdr:nvSpPr>
        <xdr:cNvPr id="320" name="楕円 319">
          <a:extLst>
            <a:ext uri="{FF2B5EF4-FFF2-40B4-BE49-F238E27FC236}">
              <a16:creationId xmlns:a16="http://schemas.microsoft.com/office/drawing/2014/main" id="{C5F75F2B-47ED-45F8-B537-A88FDF041BF9}"/>
            </a:ext>
          </a:extLst>
        </xdr:cNvPr>
        <xdr:cNvSpPr/>
      </xdr:nvSpPr>
      <xdr:spPr>
        <a:xfrm>
          <a:off x="3312160" y="177018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150495</xdr:rowOff>
    </xdr:from>
    <xdr:to>
      <xdr:col>24</xdr:col>
      <xdr:colOff>63500</xdr:colOff>
      <xdr:row>106</xdr:row>
      <xdr:rowOff>30480</xdr:rowOff>
    </xdr:to>
    <xdr:cxnSp macro="">
      <xdr:nvCxnSpPr>
        <xdr:cNvPr id="321" name="直線コネクタ 320">
          <a:extLst>
            <a:ext uri="{FF2B5EF4-FFF2-40B4-BE49-F238E27FC236}">
              <a16:creationId xmlns:a16="http://schemas.microsoft.com/office/drawing/2014/main" id="{9FC26E7E-56E9-4C51-A214-9A1D2586AAAD}"/>
            </a:ext>
          </a:extLst>
        </xdr:cNvPr>
        <xdr:cNvCxnSpPr/>
      </xdr:nvCxnSpPr>
      <xdr:spPr>
        <a:xfrm>
          <a:off x="3355340" y="17752695"/>
          <a:ext cx="7315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48261</xdr:rowOff>
    </xdr:from>
    <xdr:to>
      <xdr:col>15</xdr:col>
      <xdr:colOff>101600</xdr:colOff>
      <xdr:row>105</xdr:row>
      <xdr:rowOff>149861</xdr:rowOff>
    </xdr:to>
    <xdr:sp macro="" textlink="">
      <xdr:nvSpPr>
        <xdr:cNvPr id="322" name="楕円 321">
          <a:extLst>
            <a:ext uri="{FF2B5EF4-FFF2-40B4-BE49-F238E27FC236}">
              <a16:creationId xmlns:a16="http://schemas.microsoft.com/office/drawing/2014/main" id="{D531DC42-8DA8-4956-B7DB-4D1B5EBC04F4}"/>
            </a:ext>
          </a:extLst>
        </xdr:cNvPr>
        <xdr:cNvSpPr/>
      </xdr:nvSpPr>
      <xdr:spPr>
        <a:xfrm>
          <a:off x="25146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99061</xdr:rowOff>
    </xdr:from>
    <xdr:to>
      <xdr:col>19</xdr:col>
      <xdr:colOff>177800</xdr:colOff>
      <xdr:row>105</xdr:row>
      <xdr:rowOff>150495</xdr:rowOff>
    </xdr:to>
    <xdr:cxnSp macro="">
      <xdr:nvCxnSpPr>
        <xdr:cNvPr id="323" name="直線コネクタ 322">
          <a:extLst>
            <a:ext uri="{FF2B5EF4-FFF2-40B4-BE49-F238E27FC236}">
              <a16:creationId xmlns:a16="http://schemas.microsoft.com/office/drawing/2014/main" id="{DA5018CF-5C45-4164-8F78-F588A90EFA6B}"/>
            </a:ext>
          </a:extLst>
        </xdr:cNvPr>
        <xdr:cNvCxnSpPr/>
      </xdr:nvCxnSpPr>
      <xdr:spPr>
        <a:xfrm>
          <a:off x="2565400" y="17701261"/>
          <a:ext cx="78994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168275</xdr:rowOff>
    </xdr:from>
    <xdr:to>
      <xdr:col>10</xdr:col>
      <xdr:colOff>165100</xdr:colOff>
      <xdr:row>105</xdr:row>
      <xdr:rowOff>98425</xdr:rowOff>
    </xdr:to>
    <xdr:sp macro="" textlink="">
      <xdr:nvSpPr>
        <xdr:cNvPr id="324" name="楕円 323">
          <a:extLst>
            <a:ext uri="{FF2B5EF4-FFF2-40B4-BE49-F238E27FC236}">
              <a16:creationId xmlns:a16="http://schemas.microsoft.com/office/drawing/2014/main" id="{FC7076D5-A81E-4817-91E0-D0E7C46E01C8}"/>
            </a:ext>
          </a:extLst>
        </xdr:cNvPr>
        <xdr:cNvSpPr/>
      </xdr:nvSpPr>
      <xdr:spPr>
        <a:xfrm>
          <a:off x="1739900" y="1760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47625</xdr:rowOff>
    </xdr:from>
    <xdr:to>
      <xdr:col>15</xdr:col>
      <xdr:colOff>50800</xdr:colOff>
      <xdr:row>105</xdr:row>
      <xdr:rowOff>99061</xdr:rowOff>
    </xdr:to>
    <xdr:cxnSp macro="">
      <xdr:nvCxnSpPr>
        <xdr:cNvPr id="325" name="直線コネクタ 324">
          <a:extLst>
            <a:ext uri="{FF2B5EF4-FFF2-40B4-BE49-F238E27FC236}">
              <a16:creationId xmlns:a16="http://schemas.microsoft.com/office/drawing/2014/main" id="{2F59CC5B-4F02-4CA5-AFBA-BF32D5C692A7}"/>
            </a:ext>
          </a:extLst>
        </xdr:cNvPr>
        <xdr:cNvCxnSpPr/>
      </xdr:nvCxnSpPr>
      <xdr:spPr>
        <a:xfrm>
          <a:off x="1790700" y="17649825"/>
          <a:ext cx="7747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116839</xdr:rowOff>
    </xdr:from>
    <xdr:to>
      <xdr:col>6</xdr:col>
      <xdr:colOff>38100</xdr:colOff>
      <xdr:row>105</xdr:row>
      <xdr:rowOff>46989</xdr:rowOff>
    </xdr:to>
    <xdr:sp macro="" textlink="">
      <xdr:nvSpPr>
        <xdr:cNvPr id="326" name="楕円 325">
          <a:extLst>
            <a:ext uri="{FF2B5EF4-FFF2-40B4-BE49-F238E27FC236}">
              <a16:creationId xmlns:a16="http://schemas.microsoft.com/office/drawing/2014/main" id="{FE0EC5D9-5D89-4533-A68F-97D7CD0C6A3A}"/>
            </a:ext>
          </a:extLst>
        </xdr:cNvPr>
        <xdr:cNvSpPr/>
      </xdr:nvSpPr>
      <xdr:spPr>
        <a:xfrm>
          <a:off x="965200" y="175513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167639</xdr:rowOff>
    </xdr:from>
    <xdr:to>
      <xdr:col>10</xdr:col>
      <xdr:colOff>114300</xdr:colOff>
      <xdr:row>105</xdr:row>
      <xdr:rowOff>47625</xdr:rowOff>
    </xdr:to>
    <xdr:cxnSp macro="">
      <xdr:nvCxnSpPr>
        <xdr:cNvPr id="327" name="直線コネクタ 326">
          <a:extLst>
            <a:ext uri="{FF2B5EF4-FFF2-40B4-BE49-F238E27FC236}">
              <a16:creationId xmlns:a16="http://schemas.microsoft.com/office/drawing/2014/main" id="{419B65E7-409B-4F48-969C-6DD102B44DBA}"/>
            </a:ext>
          </a:extLst>
        </xdr:cNvPr>
        <xdr:cNvCxnSpPr/>
      </xdr:nvCxnSpPr>
      <xdr:spPr>
        <a:xfrm>
          <a:off x="1008380" y="17602199"/>
          <a:ext cx="782320" cy="4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90188</xdr:rowOff>
    </xdr:from>
    <xdr:ext cx="405111" cy="259045"/>
    <xdr:sp macro="" textlink="">
      <xdr:nvSpPr>
        <xdr:cNvPr id="328" name="n_1aveValue【市民会館】&#10;有形固定資産減価償却率">
          <a:extLst>
            <a:ext uri="{FF2B5EF4-FFF2-40B4-BE49-F238E27FC236}">
              <a16:creationId xmlns:a16="http://schemas.microsoft.com/office/drawing/2014/main" id="{1097112B-1A6F-4967-8429-83C48BA0CF05}"/>
            </a:ext>
          </a:extLst>
        </xdr:cNvPr>
        <xdr:cNvSpPr txBox="1"/>
      </xdr:nvSpPr>
      <xdr:spPr>
        <a:xfrm>
          <a:off x="3170564" y="17189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69232</xdr:rowOff>
    </xdr:from>
    <xdr:ext cx="405111" cy="259045"/>
    <xdr:sp macro="" textlink="">
      <xdr:nvSpPr>
        <xdr:cNvPr id="329" name="n_2aveValue【市民会館】&#10;有形固定資産減価償却率">
          <a:extLst>
            <a:ext uri="{FF2B5EF4-FFF2-40B4-BE49-F238E27FC236}">
              <a16:creationId xmlns:a16="http://schemas.microsoft.com/office/drawing/2014/main" id="{4132E244-E24C-4A92-9266-BB35C6C4F76A}"/>
            </a:ext>
          </a:extLst>
        </xdr:cNvPr>
        <xdr:cNvSpPr txBox="1"/>
      </xdr:nvSpPr>
      <xdr:spPr>
        <a:xfrm>
          <a:off x="2385704" y="1716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57802</xdr:rowOff>
    </xdr:from>
    <xdr:ext cx="405111" cy="259045"/>
    <xdr:sp macro="" textlink="">
      <xdr:nvSpPr>
        <xdr:cNvPr id="330" name="n_3aveValue【市民会館】&#10;有形固定資産減価償却率">
          <a:extLst>
            <a:ext uri="{FF2B5EF4-FFF2-40B4-BE49-F238E27FC236}">
              <a16:creationId xmlns:a16="http://schemas.microsoft.com/office/drawing/2014/main" id="{9F07B046-182C-4077-B814-8399C954F4A0}"/>
            </a:ext>
          </a:extLst>
        </xdr:cNvPr>
        <xdr:cNvSpPr txBox="1"/>
      </xdr:nvSpPr>
      <xdr:spPr>
        <a:xfrm>
          <a:off x="161100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42563</xdr:rowOff>
    </xdr:from>
    <xdr:ext cx="405111" cy="259045"/>
    <xdr:sp macro="" textlink="">
      <xdr:nvSpPr>
        <xdr:cNvPr id="331" name="n_4aveValue【市民会館】&#10;有形固定資産減価償却率">
          <a:extLst>
            <a:ext uri="{FF2B5EF4-FFF2-40B4-BE49-F238E27FC236}">
              <a16:creationId xmlns:a16="http://schemas.microsoft.com/office/drawing/2014/main" id="{2F7BD5A6-0492-41BD-9F71-0986D9B91F5A}"/>
            </a:ext>
          </a:extLst>
        </xdr:cNvPr>
        <xdr:cNvSpPr txBox="1"/>
      </xdr:nvSpPr>
      <xdr:spPr>
        <a:xfrm>
          <a:off x="836304" y="1714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20972</xdr:rowOff>
    </xdr:from>
    <xdr:ext cx="405111" cy="259045"/>
    <xdr:sp macro="" textlink="">
      <xdr:nvSpPr>
        <xdr:cNvPr id="332" name="n_1mainValue【市民会館】&#10;有形固定資産減価償却率">
          <a:extLst>
            <a:ext uri="{FF2B5EF4-FFF2-40B4-BE49-F238E27FC236}">
              <a16:creationId xmlns:a16="http://schemas.microsoft.com/office/drawing/2014/main" id="{06C81A5E-C603-451B-87A3-2A56AF29ADE1}"/>
            </a:ext>
          </a:extLst>
        </xdr:cNvPr>
        <xdr:cNvSpPr txBox="1"/>
      </xdr:nvSpPr>
      <xdr:spPr>
        <a:xfrm>
          <a:off x="3170564" y="1779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140988</xdr:rowOff>
    </xdr:from>
    <xdr:ext cx="405111" cy="259045"/>
    <xdr:sp macro="" textlink="">
      <xdr:nvSpPr>
        <xdr:cNvPr id="333" name="n_2mainValue【市民会館】&#10;有形固定資産減価償却率">
          <a:extLst>
            <a:ext uri="{FF2B5EF4-FFF2-40B4-BE49-F238E27FC236}">
              <a16:creationId xmlns:a16="http://schemas.microsoft.com/office/drawing/2014/main" id="{99A9B5C1-22DF-46ED-A8F2-7E3D96662AF5}"/>
            </a:ext>
          </a:extLst>
        </xdr:cNvPr>
        <xdr:cNvSpPr txBox="1"/>
      </xdr:nvSpPr>
      <xdr:spPr>
        <a:xfrm>
          <a:off x="238570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89552</xdr:rowOff>
    </xdr:from>
    <xdr:ext cx="405111" cy="259045"/>
    <xdr:sp macro="" textlink="">
      <xdr:nvSpPr>
        <xdr:cNvPr id="334" name="n_3mainValue【市民会館】&#10;有形固定資産減価償却率">
          <a:extLst>
            <a:ext uri="{FF2B5EF4-FFF2-40B4-BE49-F238E27FC236}">
              <a16:creationId xmlns:a16="http://schemas.microsoft.com/office/drawing/2014/main" id="{6AAB6097-657F-483F-AAEE-B86D0647F5B5}"/>
            </a:ext>
          </a:extLst>
        </xdr:cNvPr>
        <xdr:cNvSpPr txBox="1"/>
      </xdr:nvSpPr>
      <xdr:spPr>
        <a:xfrm>
          <a:off x="1611004" y="1769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38116</xdr:rowOff>
    </xdr:from>
    <xdr:ext cx="405111" cy="259045"/>
    <xdr:sp macro="" textlink="">
      <xdr:nvSpPr>
        <xdr:cNvPr id="335" name="n_4mainValue【市民会館】&#10;有形固定資産減価償却率">
          <a:extLst>
            <a:ext uri="{FF2B5EF4-FFF2-40B4-BE49-F238E27FC236}">
              <a16:creationId xmlns:a16="http://schemas.microsoft.com/office/drawing/2014/main" id="{B390FAFE-CBEA-46A7-9BEF-C84DD66CFFA8}"/>
            </a:ext>
          </a:extLst>
        </xdr:cNvPr>
        <xdr:cNvSpPr txBox="1"/>
      </xdr:nvSpPr>
      <xdr:spPr>
        <a:xfrm>
          <a:off x="836304"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652E27DB-0BEA-43DC-8E91-A883884329DF}"/>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46440B86-4490-4033-AFDB-1694B24EB83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B28CE6FD-CED7-422B-9EA0-AF2A74571C8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80CE4559-9B73-4F7D-AC93-AC53185A3A2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4FF993C3-740F-4A8F-BEE1-6181C42112C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5A3B226D-0583-4C61-98FA-EF96A3BD0F3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554A44CF-9108-4D30-B163-50EB868B080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908C8438-058A-415C-A81C-D5C42DC35D5A}"/>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C4A98061-0C97-4264-8F0B-423BA9CF910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902AE37B-C173-4677-AC1F-790917B31097}"/>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46" name="直線コネクタ 345">
          <a:extLst>
            <a:ext uri="{FF2B5EF4-FFF2-40B4-BE49-F238E27FC236}">
              <a16:creationId xmlns:a16="http://schemas.microsoft.com/office/drawing/2014/main" id="{ABC347C0-C9C1-4B68-9F14-C83DFACFD2CA}"/>
            </a:ext>
          </a:extLst>
        </xdr:cNvPr>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47" name="テキスト ボックス 346">
          <a:extLst>
            <a:ext uri="{FF2B5EF4-FFF2-40B4-BE49-F238E27FC236}">
              <a16:creationId xmlns:a16="http://schemas.microsoft.com/office/drawing/2014/main" id="{0742BEC7-F93F-4F04-A688-85E9DDF1A6B3}"/>
            </a:ext>
          </a:extLst>
        </xdr:cNvPr>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8" name="直線コネクタ 347">
          <a:extLst>
            <a:ext uri="{FF2B5EF4-FFF2-40B4-BE49-F238E27FC236}">
              <a16:creationId xmlns:a16="http://schemas.microsoft.com/office/drawing/2014/main" id="{83DF1907-1B60-4D5B-BB21-5C2141D7620C}"/>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9" name="テキスト ボックス 348">
          <a:extLst>
            <a:ext uri="{FF2B5EF4-FFF2-40B4-BE49-F238E27FC236}">
              <a16:creationId xmlns:a16="http://schemas.microsoft.com/office/drawing/2014/main" id="{03212B82-30BA-417E-9FF7-CACBD3391955}"/>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50" name="直線コネクタ 349">
          <a:extLst>
            <a:ext uri="{FF2B5EF4-FFF2-40B4-BE49-F238E27FC236}">
              <a16:creationId xmlns:a16="http://schemas.microsoft.com/office/drawing/2014/main" id="{6EAD3275-9312-4851-9051-B8240A3218AD}"/>
            </a:ext>
          </a:extLst>
        </xdr:cNvPr>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51" name="テキスト ボックス 350">
          <a:extLst>
            <a:ext uri="{FF2B5EF4-FFF2-40B4-BE49-F238E27FC236}">
              <a16:creationId xmlns:a16="http://schemas.microsoft.com/office/drawing/2014/main" id="{7A58E13B-DEBE-4D1D-B98C-7F632E113F2E}"/>
            </a:ext>
          </a:extLst>
        </xdr:cNvPr>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2" name="直線コネクタ 351">
          <a:extLst>
            <a:ext uri="{FF2B5EF4-FFF2-40B4-BE49-F238E27FC236}">
              <a16:creationId xmlns:a16="http://schemas.microsoft.com/office/drawing/2014/main" id="{A9066135-D6E4-4FF4-A388-5138587463BC}"/>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3" name="テキスト ボックス 352">
          <a:extLst>
            <a:ext uri="{FF2B5EF4-FFF2-40B4-BE49-F238E27FC236}">
              <a16:creationId xmlns:a16="http://schemas.microsoft.com/office/drawing/2014/main" id="{BAFDD041-51A5-4C28-B8F2-32A62EF04D35}"/>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4" name="【市民会館】&#10;一人当たり面積グラフ枠">
          <a:extLst>
            <a:ext uri="{FF2B5EF4-FFF2-40B4-BE49-F238E27FC236}">
              <a16:creationId xmlns:a16="http://schemas.microsoft.com/office/drawing/2014/main" id="{1F9F0876-905B-4566-A021-9C27B70AE0DC}"/>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355" name="直線コネクタ 354">
          <a:extLst>
            <a:ext uri="{FF2B5EF4-FFF2-40B4-BE49-F238E27FC236}">
              <a16:creationId xmlns:a16="http://schemas.microsoft.com/office/drawing/2014/main" id="{50B6A626-22B1-4C19-B176-41A708D1CEE6}"/>
            </a:ext>
          </a:extLst>
        </xdr:cNvPr>
        <xdr:cNvCxnSpPr/>
      </xdr:nvCxnSpPr>
      <xdr:spPr>
        <a:xfrm flipV="1">
          <a:off x="9219565" y="16915637"/>
          <a:ext cx="0" cy="1128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356" name="【市民会館】&#10;一人当たり面積最小値テキスト">
          <a:extLst>
            <a:ext uri="{FF2B5EF4-FFF2-40B4-BE49-F238E27FC236}">
              <a16:creationId xmlns:a16="http://schemas.microsoft.com/office/drawing/2014/main" id="{36B8C326-D449-44BE-BDBE-1B59E2461264}"/>
            </a:ext>
          </a:extLst>
        </xdr:cNvPr>
        <xdr:cNvSpPr txBox="1"/>
      </xdr:nvSpPr>
      <xdr:spPr>
        <a:xfrm>
          <a:off x="9258300" y="1804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357" name="直線コネクタ 356">
          <a:extLst>
            <a:ext uri="{FF2B5EF4-FFF2-40B4-BE49-F238E27FC236}">
              <a16:creationId xmlns:a16="http://schemas.microsoft.com/office/drawing/2014/main" id="{E8B677C4-DA6F-4178-A6ED-E196FDC7161A}"/>
            </a:ext>
          </a:extLst>
        </xdr:cNvPr>
        <xdr:cNvCxnSpPr/>
      </xdr:nvCxnSpPr>
      <xdr:spPr>
        <a:xfrm>
          <a:off x="9154160" y="18043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58" name="【市民会館】&#10;一人当たり面積最大値テキスト">
          <a:extLst>
            <a:ext uri="{FF2B5EF4-FFF2-40B4-BE49-F238E27FC236}">
              <a16:creationId xmlns:a16="http://schemas.microsoft.com/office/drawing/2014/main" id="{9B17EC0D-D3D7-42C3-B30B-15AC1C349F60}"/>
            </a:ext>
          </a:extLst>
        </xdr:cNvPr>
        <xdr:cNvSpPr txBox="1"/>
      </xdr:nvSpPr>
      <xdr:spPr>
        <a:xfrm>
          <a:off x="9258300" y="1669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59" name="直線コネクタ 358">
          <a:extLst>
            <a:ext uri="{FF2B5EF4-FFF2-40B4-BE49-F238E27FC236}">
              <a16:creationId xmlns:a16="http://schemas.microsoft.com/office/drawing/2014/main" id="{429785AB-C4C6-44BF-8D0D-DD14E7C8656D}"/>
            </a:ext>
          </a:extLst>
        </xdr:cNvPr>
        <xdr:cNvCxnSpPr/>
      </xdr:nvCxnSpPr>
      <xdr:spPr>
        <a:xfrm>
          <a:off x="9154160" y="16915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17987</xdr:rowOff>
    </xdr:from>
    <xdr:ext cx="469744" cy="259045"/>
    <xdr:sp macro="" textlink="">
      <xdr:nvSpPr>
        <xdr:cNvPr id="360" name="【市民会館】&#10;一人当たり面積平均値テキスト">
          <a:extLst>
            <a:ext uri="{FF2B5EF4-FFF2-40B4-BE49-F238E27FC236}">
              <a16:creationId xmlns:a16="http://schemas.microsoft.com/office/drawing/2014/main" id="{C6EFAFC4-3CC7-4ED3-A999-A35A4D5BD143}"/>
            </a:ext>
          </a:extLst>
        </xdr:cNvPr>
        <xdr:cNvSpPr txBox="1"/>
      </xdr:nvSpPr>
      <xdr:spPr>
        <a:xfrm>
          <a:off x="9258300" y="17620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361" name="フローチャート: 判断 360">
          <a:extLst>
            <a:ext uri="{FF2B5EF4-FFF2-40B4-BE49-F238E27FC236}">
              <a16:creationId xmlns:a16="http://schemas.microsoft.com/office/drawing/2014/main" id="{54AE91D5-72FD-4048-A696-E015227FAAB7}"/>
            </a:ext>
          </a:extLst>
        </xdr:cNvPr>
        <xdr:cNvSpPr/>
      </xdr:nvSpPr>
      <xdr:spPr>
        <a:xfrm>
          <a:off x="9192260" y="17768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362" name="フローチャート: 判断 361">
          <a:extLst>
            <a:ext uri="{FF2B5EF4-FFF2-40B4-BE49-F238E27FC236}">
              <a16:creationId xmlns:a16="http://schemas.microsoft.com/office/drawing/2014/main" id="{48165B19-C46E-4317-8B5C-B834E256E6FC}"/>
            </a:ext>
          </a:extLst>
        </xdr:cNvPr>
        <xdr:cNvSpPr/>
      </xdr:nvSpPr>
      <xdr:spPr>
        <a:xfrm>
          <a:off x="8445500" y="17766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363" name="フローチャート: 判断 362">
          <a:extLst>
            <a:ext uri="{FF2B5EF4-FFF2-40B4-BE49-F238E27FC236}">
              <a16:creationId xmlns:a16="http://schemas.microsoft.com/office/drawing/2014/main" id="{A283F228-6198-4A7C-9165-85EC9E256406}"/>
            </a:ext>
          </a:extLst>
        </xdr:cNvPr>
        <xdr:cNvSpPr/>
      </xdr:nvSpPr>
      <xdr:spPr>
        <a:xfrm>
          <a:off x="7670800" y="177641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364" name="フローチャート: 判断 363">
          <a:extLst>
            <a:ext uri="{FF2B5EF4-FFF2-40B4-BE49-F238E27FC236}">
              <a16:creationId xmlns:a16="http://schemas.microsoft.com/office/drawing/2014/main" id="{601CB99E-4388-4AAD-A57E-4F5DABC42818}"/>
            </a:ext>
          </a:extLst>
        </xdr:cNvPr>
        <xdr:cNvSpPr/>
      </xdr:nvSpPr>
      <xdr:spPr>
        <a:xfrm>
          <a:off x="6873240" y="1777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45974</xdr:rowOff>
    </xdr:from>
    <xdr:to>
      <xdr:col>36</xdr:col>
      <xdr:colOff>165100</xdr:colOff>
      <xdr:row>106</xdr:row>
      <xdr:rowOff>147574</xdr:rowOff>
    </xdr:to>
    <xdr:sp macro="" textlink="">
      <xdr:nvSpPr>
        <xdr:cNvPr id="365" name="フローチャート: 判断 364">
          <a:extLst>
            <a:ext uri="{FF2B5EF4-FFF2-40B4-BE49-F238E27FC236}">
              <a16:creationId xmlns:a16="http://schemas.microsoft.com/office/drawing/2014/main" id="{5C1B2371-4604-4278-89BA-3F3908FF0503}"/>
            </a:ext>
          </a:extLst>
        </xdr:cNvPr>
        <xdr:cNvSpPr/>
      </xdr:nvSpPr>
      <xdr:spPr>
        <a:xfrm>
          <a:off x="6098540" y="1781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1331C4D9-30D8-4CEE-904D-53DE904BE547}"/>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DF0E8418-19A6-46B4-BFF0-7B1954FF0607}"/>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1240F6E0-33B5-43E2-A12E-34B0C8B00B63}"/>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FAC3659B-69C4-4E1C-9EE3-FA5D810D7D1E}"/>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BFF35F59-9CDA-4D51-AF9F-AB79AF8BEA82}"/>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7113</xdr:rowOff>
    </xdr:from>
    <xdr:to>
      <xdr:col>55</xdr:col>
      <xdr:colOff>50800</xdr:colOff>
      <xdr:row>107</xdr:row>
      <xdr:rowOff>108713</xdr:rowOff>
    </xdr:to>
    <xdr:sp macro="" textlink="">
      <xdr:nvSpPr>
        <xdr:cNvPr id="371" name="楕円 370">
          <a:extLst>
            <a:ext uri="{FF2B5EF4-FFF2-40B4-BE49-F238E27FC236}">
              <a16:creationId xmlns:a16="http://schemas.microsoft.com/office/drawing/2014/main" id="{11070791-D1B6-4475-8FC2-359AC464C602}"/>
            </a:ext>
          </a:extLst>
        </xdr:cNvPr>
        <xdr:cNvSpPr/>
      </xdr:nvSpPr>
      <xdr:spPr>
        <a:xfrm>
          <a:off x="9192260" y="179445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93490</xdr:rowOff>
    </xdr:from>
    <xdr:ext cx="469744" cy="259045"/>
    <xdr:sp macro="" textlink="">
      <xdr:nvSpPr>
        <xdr:cNvPr id="372" name="【市民会館】&#10;一人当たり面積該当値テキスト">
          <a:extLst>
            <a:ext uri="{FF2B5EF4-FFF2-40B4-BE49-F238E27FC236}">
              <a16:creationId xmlns:a16="http://schemas.microsoft.com/office/drawing/2014/main" id="{25D6D0B4-74D4-4E7F-AD23-576F1170114B}"/>
            </a:ext>
          </a:extLst>
        </xdr:cNvPr>
        <xdr:cNvSpPr txBox="1"/>
      </xdr:nvSpPr>
      <xdr:spPr>
        <a:xfrm>
          <a:off x="9258300" y="1786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8255</xdr:rowOff>
    </xdr:from>
    <xdr:to>
      <xdr:col>50</xdr:col>
      <xdr:colOff>165100</xdr:colOff>
      <xdr:row>107</xdr:row>
      <xdr:rowOff>109855</xdr:rowOff>
    </xdr:to>
    <xdr:sp macro="" textlink="">
      <xdr:nvSpPr>
        <xdr:cNvPr id="373" name="楕円 372">
          <a:extLst>
            <a:ext uri="{FF2B5EF4-FFF2-40B4-BE49-F238E27FC236}">
              <a16:creationId xmlns:a16="http://schemas.microsoft.com/office/drawing/2014/main" id="{EC4DE9DE-FF98-4285-9DA6-385B2C36B5EB}"/>
            </a:ext>
          </a:extLst>
        </xdr:cNvPr>
        <xdr:cNvSpPr/>
      </xdr:nvSpPr>
      <xdr:spPr>
        <a:xfrm>
          <a:off x="8445500" y="1794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57913</xdr:rowOff>
    </xdr:from>
    <xdr:to>
      <xdr:col>55</xdr:col>
      <xdr:colOff>0</xdr:colOff>
      <xdr:row>107</xdr:row>
      <xdr:rowOff>59055</xdr:rowOff>
    </xdr:to>
    <xdr:cxnSp macro="">
      <xdr:nvCxnSpPr>
        <xdr:cNvPr id="374" name="直線コネクタ 373">
          <a:extLst>
            <a:ext uri="{FF2B5EF4-FFF2-40B4-BE49-F238E27FC236}">
              <a16:creationId xmlns:a16="http://schemas.microsoft.com/office/drawing/2014/main" id="{32BD0238-67CB-43E6-9252-68881A2C58A7}"/>
            </a:ext>
          </a:extLst>
        </xdr:cNvPr>
        <xdr:cNvCxnSpPr/>
      </xdr:nvCxnSpPr>
      <xdr:spPr>
        <a:xfrm flipV="1">
          <a:off x="8496300" y="17995393"/>
          <a:ext cx="7239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9398</xdr:rowOff>
    </xdr:from>
    <xdr:to>
      <xdr:col>46</xdr:col>
      <xdr:colOff>38100</xdr:colOff>
      <xdr:row>107</xdr:row>
      <xdr:rowOff>110998</xdr:rowOff>
    </xdr:to>
    <xdr:sp macro="" textlink="">
      <xdr:nvSpPr>
        <xdr:cNvPr id="375" name="楕円 374">
          <a:extLst>
            <a:ext uri="{FF2B5EF4-FFF2-40B4-BE49-F238E27FC236}">
              <a16:creationId xmlns:a16="http://schemas.microsoft.com/office/drawing/2014/main" id="{34A878A4-A318-45A3-8AE7-A9F7ECAE08B9}"/>
            </a:ext>
          </a:extLst>
        </xdr:cNvPr>
        <xdr:cNvSpPr/>
      </xdr:nvSpPr>
      <xdr:spPr>
        <a:xfrm>
          <a:off x="7670800" y="179468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59055</xdr:rowOff>
    </xdr:from>
    <xdr:to>
      <xdr:col>50</xdr:col>
      <xdr:colOff>114300</xdr:colOff>
      <xdr:row>107</xdr:row>
      <xdr:rowOff>60198</xdr:rowOff>
    </xdr:to>
    <xdr:cxnSp macro="">
      <xdr:nvCxnSpPr>
        <xdr:cNvPr id="376" name="直線コネクタ 375">
          <a:extLst>
            <a:ext uri="{FF2B5EF4-FFF2-40B4-BE49-F238E27FC236}">
              <a16:creationId xmlns:a16="http://schemas.microsoft.com/office/drawing/2014/main" id="{D912E1BC-51D2-4CAA-8621-1A327376B486}"/>
            </a:ext>
          </a:extLst>
        </xdr:cNvPr>
        <xdr:cNvCxnSpPr/>
      </xdr:nvCxnSpPr>
      <xdr:spPr>
        <a:xfrm flipV="1">
          <a:off x="7713980" y="17996535"/>
          <a:ext cx="78232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11685</xdr:rowOff>
    </xdr:from>
    <xdr:to>
      <xdr:col>41</xdr:col>
      <xdr:colOff>101600</xdr:colOff>
      <xdr:row>107</xdr:row>
      <xdr:rowOff>113285</xdr:rowOff>
    </xdr:to>
    <xdr:sp macro="" textlink="">
      <xdr:nvSpPr>
        <xdr:cNvPr id="377" name="楕円 376">
          <a:extLst>
            <a:ext uri="{FF2B5EF4-FFF2-40B4-BE49-F238E27FC236}">
              <a16:creationId xmlns:a16="http://schemas.microsoft.com/office/drawing/2014/main" id="{A6A7AC91-80AD-420F-91A1-4FAD4242BB5C}"/>
            </a:ext>
          </a:extLst>
        </xdr:cNvPr>
        <xdr:cNvSpPr/>
      </xdr:nvSpPr>
      <xdr:spPr>
        <a:xfrm>
          <a:off x="6873240" y="1794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60198</xdr:rowOff>
    </xdr:from>
    <xdr:to>
      <xdr:col>45</xdr:col>
      <xdr:colOff>177800</xdr:colOff>
      <xdr:row>107</xdr:row>
      <xdr:rowOff>62485</xdr:rowOff>
    </xdr:to>
    <xdr:cxnSp macro="">
      <xdr:nvCxnSpPr>
        <xdr:cNvPr id="378" name="直線コネクタ 377">
          <a:extLst>
            <a:ext uri="{FF2B5EF4-FFF2-40B4-BE49-F238E27FC236}">
              <a16:creationId xmlns:a16="http://schemas.microsoft.com/office/drawing/2014/main" id="{410EADF2-B192-4198-8B8E-BA430D631A93}"/>
            </a:ext>
          </a:extLst>
        </xdr:cNvPr>
        <xdr:cNvCxnSpPr/>
      </xdr:nvCxnSpPr>
      <xdr:spPr>
        <a:xfrm flipV="1">
          <a:off x="6924040" y="17997678"/>
          <a:ext cx="78994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13399</xdr:rowOff>
    </xdr:from>
    <xdr:to>
      <xdr:col>36</xdr:col>
      <xdr:colOff>165100</xdr:colOff>
      <xdr:row>107</xdr:row>
      <xdr:rowOff>114999</xdr:rowOff>
    </xdr:to>
    <xdr:sp macro="" textlink="">
      <xdr:nvSpPr>
        <xdr:cNvPr id="379" name="楕円 378">
          <a:extLst>
            <a:ext uri="{FF2B5EF4-FFF2-40B4-BE49-F238E27FC236}">
              <a16:creationId xmlns:a16="http://schemas.microsoft.com/office/drawing/2014/main" id="{B9E6B31A-F6E5-48E8-A3E3-3EDFE79A8FBC}"/>
            </a:ext>
          </a:extLst>
        </xdr:cNvPr>
        <xdr:cNvSpPr/>
      </xdr:nvSpPr>
      <xdr:spPr>
        <a:xfrm>
          <a:off x="6098540" y="1795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62485</xdr:rowOff>
    </xdr:from>
    <xdr:to>
      <xdr:col>41</xdr:col>
      <xdr:colOff>50800</xdr:colOff>
      <xdr:row>107</xdr:row>
      <xdr:rowOff>64199</xdr:rowOff>
    </xdr:to>
    <xdr:cxnSp macro="">
      <xdr:nvCxnSpPr>
        <xdr:cNvPr id="380" name="直線コネクタ 379">
          <a:extLst>
            <a:ext uri="{FF2B5EF4-FFF2-40B4-BE49-F238E27FC236}">
              <a16:creationId xmlns:a16="http://schemas.microsoft.com/office/drawing/2014/main" id="{68012593-A092-4262-9BE0-FFE9EAEE0254}"/>
            </a:ext>
          </a:extLst>
        </xdr:cNvPr>
        <xdr:cNvCxnSpPr/>
      </xdr:nvCxnSpPr>
      <xdr:spPr>
        <a:xfrm flipV="1">
          <a:off x="6149340" y="17999965"/>
          <a:ext cx="7747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110952</xdr:rowOff>
    </xdr:from>
    <xdr:ext cx="469744" cy="259045"/>
    <xdr:sp macro="" textlink="">
      <xdr:nvSpPr>
        <xdr:cNvPr id="381" name="n_1aveValue【市民会館】&#10;一人当たり面積">
          <a:extLst>
            <a:ext uri="{FF2B5EF4-FFF2-40B4-BE49-F238E27FC236}">
              <a16:creationId xmlns:a16="http://schemas.microsoft.com/office/drawing/2014/main" id="{933DC6AE-480E-4813-BB32-70AE662FF0B4}"/>
            </a:ext>
          </a:extLst>
        </xdr:cNvPr>
        <xdr:cNvSpPr txBox="1"/>
      </xdr:nvSpPr>
      <xdr:spPr>
        <a:xfrm>
          <a:off x="8271587" y="1754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108666</xdr:rowOff>
    </xdr:from>
    <xdr:ext cx="469744" cy="259045"/>
    <xdr:sp macro="" textlink="">
      <xdr:nvSpPr>
        <xdr:cNvPr id="382" name="n_2aveValue【市民会館】&#10;一人当たり面積">
          <a:extLst>
            <a:ext uri="{FF2B5EF4-FFF2-40B4-BE49-F238E27FC236}">
              <a16:creationId xmlns:a16="http://schemas.microsoft.com/office/drawing/2014/main" id="{64652F44-FB81-447F-92DF-B27B172911D6}"/>
            </a:ext>
          </a:extLst>
        </xdr:cNvPr>
        <xdr:cNvSpPr txBox="1"/>
      </xdr:nvSpPr>
      <xdr:spPr>
        <a:xfrm>
          <a:off x="7509587" y="1754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124668</xdr:rowOff>
    </xdr:from>
    <xdr:ext cx="469744" cy="259045"/>
    <xdr:sp macro="" textlink="">
      <xdr:nvSpPr>
        <xdr:cNvPr id="383" name="n_3aveValue【市民会館】&#10;一人当たり面積">
          <a:extLst>
            <a:ext uri="{FF2B5EF4-FFF2-40B4-BE49-F238E27FC236}">
              <a16:creationId xmlns:a16="http://schemas.microsoft.com/office/drawing/2014/main" id="{86438264-5733-475C-8541-C1EC1DB30438}"/>
            </a:ext>
          </a:extLst>
        </xdr:cNvPr>
        <xdr:cNvSpPr txBox="1"/>
      </xdr:nvSpPr>
      <xdr:spPr>
        <a:xfrm>
          <a:off x="6712027" y="1755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164101</xdr:rowOff>
    </xdr:from>
    <xdr:ext cx="469744" cy="259045"/>
    <xdr:sp macro="" textlink="">
      <xdr:nvSpPr>
        <xdr:cNvPr id="384" name="n_4aveValue【市民会館】&#10;一人当たり面積">
          <a:extLst>
            <a:ext uri="{FF2B5EF4-FFF2-40B4-BE49-F238E27FC236}">
              <a16:creationId xmlns:a16="http://schemas.microsoft.com/office/drawing/2014/main" id="{A11B536B-4B9C-4F80-BA8A-12D7B7C7FD4D}"/>
            </a:ext>
          </a:extLst>
        </xdr:cNvPr>
        <xdr:cNvSpPr txBox="1"/>
      </xdr:nvSpPr>
      <xdr:spPr>
        <a:xfrm>
          <a:off x="5937327" y="1759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100982</xdr:rowOff>
    </xdr:from>
    <xdr:ext cx="469744" cy="259045"/>
    <xdr:sp macro="" textlink="">
      <xdr:nvSpPr>
        <xdr:cNvPr id="385" name="n_1mainValue【市民会館】&#10;一人当たり面積">
          <a:extLst>
            <a:ext uri="{FF2B5EF4-FFF2-40B4-BE49-F238E27FC236}">
              <a16:creationId xmlns:a16="http://schemas.microsoft.com/office/drawing/2014/main" id="{9CAE90FB-2E35-4954-987E-9B40EA295F1A}"/>
            </a:ext>
          </a:extLst>
        </xdr:cNvPr>
        <xdr:cNvSpPr txBox="1"/>
      </xdr:nvSpPr>
      <xdr:spPr>
        <a:xfrm>
          <a:off x="8271587" y="18038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102125</xdr:rowOff>
    </xdr:from>
    <xdr:ext cx="469744" cy="259045"/>
    <xdr:sp macro="" textlink="">
      <xdr:nvSpPr>
        <xdr:cNvPr id="386" name="n_2mainValue【市民会館】&#10;一人当たり面積">
          <a:extLst>
            <a:ext uri="{FF2B5EF4-FFF2-40B4-BE49-F238E27FC236}">
              <a16:creationId xmlns:a16="http://schemas.microsoft.com/office/drawing/2014/main" id="{0701678C-7103-4B22-9F96-32627DF47DB5}"/>
            </a:ext>
          </a:extLst>
        </xdr:cNvPr>
        <xdr:cNvSpPr txBox="1"/>
      </xdr:nvSpPr>
      <xdr:spPr>
        <a:xfrm>
          <a:off x="7509587" y="1803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104412</xdr:rowOff>
    </xdr:from>
    <xdr:ext cx="469744" cy="259045"/>
    <xdr:sp macro="" textlink="">
      <xdr:nvSpPr>
        <xdr:cNvPr id="387" name="n_3mainValue【市民会館】&#10;一人当たり面積">
          <a:extLst>
            <a:ext uri="{FF2B5EF4-FFF2-40B4-BE49-F238E27FC236}">
              <a16:creationId xmlns:a16="http://schemas.microsoft.com/office/drawing/2014/main" id="{FB34751A-B785-4F02-86AB-7FFB2605421D}"/>
            </a:ext>
          </a:extLst>
        </xdr:cNvPr>
        <xdr:cNvSpPr txBox="1"/>
      </xdr:nvSpPr>
      <xdr:spPr>
        <a:xfrm>
          <a:off x="6712027" y="1804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106126</xdr:rowOff>
    </xdr:from>
    <xdr:ext cx="469744" cy="259045"/>
    <xdr:sp macro="" textlink="">
      <xdr:nvSpPr>
        <xdr:cNvPr id="388" name="n_4mainValue【市民会館】&#10;一人当たり面積">
          <a:extLst>
            <a:ext uri="{FF2B5EF4-FFF2-40B4-BE49-F238E27FC236}">
              <a16:creationId xmlns:a16="http://schemas.microsoft.com/office/drawing/2014/main" id="{CC4DEC9F-7727-4CCF-BD77-78DD3E0E35A9}"/>
            </a:ext>
          </a:extLst>
        </xdr:cNvPr>
        <xdr:cNvSpPr txBox="1"/>
      </xdr:nvSpPr>
      <xdr:spPr>
        <a:xfrm>
          <a:off x="5937327" y="1804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6E014C9D-9438-4A26-B50F-E5AE24DE6B5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98473453-A4CB-4113-8C18-82574649601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F228668E-1882-430A-AA5A-D9D4452A366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38ED9024-6D62-4265-8D39-6CC7CF948E1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016B598D-B592-46A4-BBC4-D7A0AA6E02B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31003E95-C33B-49FC-8802-8034890417A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4C464543-E22A-4F6A-8847-066B77B71D7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6588AF70-993A-4C6B-B715-13256F6443EC}"/>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a:extLst>
            <a:ext uri="{FF2B5EF4-FFF2-40B4-BE49-F238E27FC236}">
              <a16:creationId xmlns:a16="http://schemas.microsoft.com/office/drawing/2014/main" id="{7EF6ACAF-0D63-4E1A-939E-983F1797AD4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a:extLst>
            <a:ext uri="{FF2B5EF4-FFF2-40B4-BE49-F238E27FC236}">
              <a16:creationId xmlns:a16="http://schemas.microsoft.com/office/drawing/2014/main" id="{41C8B68C-F205-4D0C-9535-5C3C3F92397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a:extLst>
            <a:ext uri="{FF2B5EF4-FFF2-40B4-BE49-F238E27FC236}">
              <a16:creationId xmlns:a16="http://schemas.microsoft.com/office/drawing/2014/main" id="{32B60602-1E72-4038-AA9E-931A138DD5A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a:extLst>
            <a:ext uri="{FF2B5EF4-FFF2-40B4-BE49-F238E27FC236}">
              <a16:creationId xmlns:a16="http://schemas.microsoft.com/office/drawing/2014/main" id="{D6E2D5A5-DFF0-463B-A58A-C461B7BAD50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a:extLst>
            <a:ext uri="{FF2B5EF4-FFF2-40B4-BE49-F238E27FC236}">
              <a16:creationId xmlns:a16="http://schemas.microsoft.com/office/drawing/2014/main" id="{4029743F-1BCB-4FF1-AD23-1A0A1DEBC83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a:extLst>
            <a:ext uri="{FF2B5EF4-FFF2-40B4-BE49-F238E27FC236}">
              <a16:creationId xmlns:a16="http://schemas.microsoft.com/office/drawing/2014/main" id="{AEF9617E-D4D9-450C-A3B8-A80124E69C6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a:extLst>
            <a:ext uri="{FF2B5EF4-FFF2-40B4-BE49-F238E27FC236}">
              <a16:creationId xmlns:a16="http://schemas.microsoft.com/office/drawing/2014/main" id="{5B02AFCD-D74C-42E0-A9D6-C88207C08C8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a:extLst>
            <a:ext uri="{FF2B5EF4-FFF2-40B4-BE49-F238E27FC236}">
              <a16:creationId xmlns:a16="http://schemas.microsoft.com/office/drawing/2014/main" id="{779458B1-304A-45B6-BD7B-A849F0357FDF}"/>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5CF9F664-A65C-4AA5-B847-32DC55A852E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3903EE0F-2CBB-47B8-BB21-A6587FC8836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4C0187CB-C6D5-4AF1-B146-C3C0CB6CDF5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3B4F5F2B-476B-4084-93C2-D3FB1F5DD63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47D0515D-C984-444B-BB7A-B19E9F06892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268ECEF5-7D7C-467F-AF47-17F5DC4A8D4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0A11D701-7D0F-406B-AC71-59C411D7DF5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7062979A-C1EE-4D79-A38B-21DBAB6CDAF5}"/>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3" name="正方形/長方形 412">
          <a:extLst>
            <a:ext uri="{FF2B5EF4-FFF2-40B4-BE49-F238E27FC236}">
              <a16:creationId xmlns:a16="http://schemas.microsoft.com/office/drawing/2014/main" id="{88FDDA67-DF1D-4F88-A858-3AA02DFEA38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4" name="正方形/長方形 413">
          <a:extLst>
            <a:ext uri="{FF2B5EF4-FFF2-40B4-BE49-F238E27FC236}">
              <a16:creationId xmlns:a16="http://schemas.microsoft.com/office/drawing/2014/main" id="{5DD9E8CD-30C8-40D2-9F69-CCF861672B0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5" name="正方形/長方形 414">
          <a:extLst>
            <a:ext uri="{FF2B5EF4-FFF2-40B4-BE49-F238E27FC236}">
              <a16:creationId xmlns:a16="http://schemas.microsoft.com/office/drawing/2014/main" id="{0A65CAF3-D6A9-4272-A285-9544CE715B1B}"/>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6" name="正方形/長方形 415">
          <a:extLst>
            <a:ext uri="{FF2B5EF4-FFF2-40B4-BE49-F238E27FC236}">
              <a16:creationId xmlns:a16="http://schemas.microsoft.com/office/drawing/2014/main" id="{0647A06B-13BC-424E-9683-7C549B578A8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7" name="正方形/長方形 416">
          <a:extLst>
            <a:ext uri="{FF2B5EF4-FFF2-40B4-BE49-F238E27FC236}">
              <a16:creationId xmlns:a16="http://schemas.microsoft.com/office/drawing/2014/main" id="{523D082F-9389-4609-BA73-0084F334C0D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8" name="正方形/長方形 417">
          <a:extLst>
            <a:ext uri="{FF2B5EF4-FFF2-40B4-BE49-F238E27FC236}">
              <a16:creationId xmlns:a16="http://schemas.microsoft.com/office/drawing/2014/main" id="{68DEB861-E00F-454A-B51C-D087B2C4603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9" name="正方形/長方形 418">
          <a:extLst>
            <a:ext uri="{FF2B5EF4-FFF2-40B4-BE49-F238E27FC236}">
              <a16:creationId xmlns:a16="http://schemas.microsoft.com/office/drawing/2014/main" id="{B1405EAE-069A-4AA6-8947-EF1CDD6ACCC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0" name="正方形/長方形 419">
          <a:extLst>
            <a:ext uri="{FF2B5EF4-FFF2-40B4-BE49-F238E27FC236}">
              <a16:creationId xmlns:a16="http://schemas.microsoft.com/office/drawing/2014/main" id="{BDD9BEA5-7399-45F6-86B0-4ADAEABF6B69}"/>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a:extLst>
            <a:ext uri="{FF2B5EF4-FFF2-40B4-BE49-F238E27FC236}">
              <a16:creationId xmlns:a16="http://schemas.microsoft.com/office/drawing/2014/main" id="{24B0A7A8-CE38-4420-B539-88186164B48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a:extLst>
            <a:ext uri="{FF2B5EF4-FFF2-40B4-BE49-F238E27FC236}">
              <a16:creationId xmlns:a16="http://schemas.microsoft.com/office/drawing/2014/main" id="{3B68DB9F-1ADD-4FA4-9F5D-52548E6A926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a:extLst>
            <a:ext uri="{FF2B5EF4-FFF2-40B4-BE49-F238E27FC236}">
              <a16:creationId xmlns:a16="http://schemas.microsoft.com/office/drawing/2014/main" id="{ACE815DE-93DC-45FE-92AD-0A48BA0D5BB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a:extLst>
            <a:ext uri="{FF2B5EF4-FFF2-40B4-BE49-F238E27FC236}">
              <a16:creationId xmlns:a16="http://schemas.microsoft.com/office/drawing/2014/main" id="{16A0DD68-B766-4EC6-87F6-4BF71722B27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a:extLst>
            <a:ext uri="{FF2B5EF4-FFF2-40B4-BE49-F238E27FC236}">
              <a16:creationId xmlns:a16="http://schemas.microsoft.com/office/drawing/2014/main" id="{85E9F03B-F26D-4B9B-80F2-3FFAA359EA6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a:extLst>
            <a:ext uri="{FF2B5EF4-FFF2-40B4-BE49-F238E27FC236}">
              <a16:creationId xmlns:a16="http://schemas.microsoft.com/office/drawing/2014/main" id="{5F6CBDE9-779D-490A-8578-C7648AF4482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a:extLst>
            <a:ext uri="{FF2B5EF4-FFF2-40B4-BE49-F238E27FC236}">
              <a16:creationId xmlns:a16="http://schemas.microsoft.com/office/drawing/2014/main" id="{1C0CB244-81C0-4F5D-9AC1-6CC49829E43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a:extLst>
            <a:ext uri="{FF2B5EF4-FFF2-40B4-BE49-F238E27FC236}">
              <a16:creationId xmlns:a16="http://schemas.microsoft.com/office/drawing/2014/main" id="{BE9E7D6C-7266-4F6D-971E-18829C6EF0C3}"/>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29" name="正方形/長方形 428">
          <a:extLst>
            <a:ext uri="{FF2B5EF4-FFF2-40B4-BE49-F238E27FC236}">
              <a16:creationId xmlns:a16="http://schemas.microsoft.com/office/drawing/2014/main" id="{0267509B-D403-443D-9BA2-3ECE3A40B52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0" name="正方形/長方形 429">
          <a:extLst>
            <a:ext uri="{FF2B5EF4-FFF2-40B4-BE49-F238E27FC236}">
              <a16:creationId xmlns:a16="http://schemas.microsoft.com/office/drawing/2014/main" id="{7CC1858C-A44C-4D49-98E1-D528EDB89B7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1" name="正方形/長方形 430">
          <a:extLst>
            <a:ext uri="{FF2B5EF4-FFF2-40B4-BE49-F238E27FC236}">
              <a16:creationId xmlns:a16="http://schemas.microsoft.com/office/drawing/2014/main" id="{7D81B865-4829-4747-8CE6-5EA56BBB551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2" name="正方形/長方形 431">
          <a:extLst>
            <a:ext uri="{FF2B5EF4-FFF2-40B4-BE49-F238E27FC236}">
              <a16:creationId xmlns:a16="http://schemas.microsoft.com/office/drawing/2014/main" id="{5A3618CC-2BB6-491D-A922-541A5D94A41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3" name="正方形/長方形 432">
          <a:extLst>
            <a:ext uri="{FF2B5EF4-FFF2-40B4-BE49-F238E27FC236}">
              <a16:creationId xmlns:a16="http://schemas.microsoft.com/office/drawing/2014/main" id="{2A617803-2EE0-481D-8C84-81E7A5EFB29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4" name="正方形/長方形 433">
          <a:extLst>
            <a:ext uri="{FF2B5EF4-FFF2-40B4-BE49-F238E27FC236}">
              <a16:creationId xmlns:a16="http://schemas.microsoft.com/office/drawing/2014/main" id="{ECB502D3-65D1-4035-B7F0-1CE4A5E9D62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5" name="正方形/長方形 434">
          <a:extLst>
            <a:ext uri="{FF2B5EF4-FFF2-40B4-BE49-F238E27FC236}">
              <a16:creationId xmlns:a16="http://schemas.microsoft.com/office/drawing/2014/main" id="{8B4790E8-22E6-4AC7-950A-1A44D79594C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6" name="正方形/長方形 435">
          <a:extLst>
            <a:ext uri="{FF2B5EF4-FFF2-40B4-BE49-F238E27FC236}">
              <a16:creationId xmlns:a16="http://schemas.microsoft.com/office/drawing/2014/main" id="{18B77A23-252F-4CDA-855D-C13A771C2925}"/>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7" name="正方形/長方形 436">
          <a:extLst>
            <a:ext uri="{FF2B5EF4-FFF2-40B4-BE49-F238E27FC236}">
              <a16:creationId xmlns:a16="http://schemas.microsoft.com/office/drawing/2014/main" id="{67BCDE4E-19AF-4530-B76C-1CB83DCECC5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8" name="正方形/長方形 437">
          <a:extLst>
            <a:ext uri="{FF2B5EF4-FFF2-40B4-BE49-F238E27FC236}">
              <a16:creationId xmlns:a16="http://schemas.microsoft.com/office/drawing/2014/main" id="{E408D88A-80F9-429B-8E0A-56349B45F65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9" name="正方形/長方形 438">
          <a:extLst>
            <a:ext uri="{FF2B5EF4-FFF2-40B4-BE49-F238E27FC236}">
              <a16:creationId xmlns:a16="http://schemas.microsoft.com/office/drawing/2014/main" id="{834B126A-711C-41EB-86EE-8937FACFC7E9}"/>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0" name="正方形/長方形 439">
          <a:extLst>
            <a:ext uri="{FF2B5EF4-FFF2-40B4-BE49-F238E27FC236}">
              <a16:creationId xmlns:a16="http://schemas.microsoft.com/office/drawing/2014/main" id="{10E68696-B833-44F8-8D4F-9F304FB5274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1" name="正方形/長方形 440">
          <a:extLst>
            <a:ext uri="{FF2B5EF4-FFF2-40B4-BE49-F238E27FC236}">
              <a16:creationId xmlns:a16="http://schemas.microsoft.com/office/drawing/2014/main" id="{697345DD-6882-439B-889B-5CC051E02F7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2" name="正方形/長方形 441">
          <a:extLst>
            <a:ext uri="{FF2B5EF4-FFF2-40B4-BE49-F238E27FC236}">
              <a16:creationId xmlns:a16="http://schemas.microsoft.com/office/drawing/2014/main" id="{4C4147F1-7B18-4424-A2D5-014C599F340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3" name="正方形/長方形 442">
          <a:extLst>
            <a:ext uri="{FF2B5EF4-FFF2-40B4-BE49-F238E27FC236}">
              <a16:creationId xmlns:a16="http://schemas.microsoft.com/office/drawing/2014/main" id="{953450FA-AE10-4083-A4A7-1007AF645F4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4" name="正方形/長方形 443">
          <a:extLst>
            <a:ext uri="{FF2B5EF4-FFF2-40B4-BE49-F238E27FC236}">
              <a16:creationId xmlns:a16="http://schemas.microsoft.com/office/drawing/2014/main" id="{D1F6FCE4-D0F0-40C0-92A3-746A858FAB5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5" name="テキスト ボックス 444">
          <a:extLst>
            <a:ext uri="{FF2B5EF4-FFF2-40B4-BE49-F238E27FC236}">
              <a16:creationId xmlns:a16="http://schemas.microsoft.com/office/drawing/2014/main" id="{C1B9F72F-674B-4737-8104-37E6DCED819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6" name="直線コネクタ 445">
          <a:extLst>
            <a:ext uri="{FF2B5EF4-FFF2-40B4-BE49-F238E27FC236}">
              <a16:creationId xmlns:a16="http://schemas.microsoft.com/office/drawing/2014/main" id="{8E12803D-6E17-405E-894C-2AC75849163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7" name="テキスト ボックス 446">
          <a:extLst>
            <a:ext uri="{FF2B5EF4-FFF2-40B4-BE49-F238E27FC236}">
              <a16:creationId xmlns:a16="http://schemas.microsoft.com/office/drawing/2014/main" id="{F1E6E86F-718F-4491-B8D3-244AC2A3A92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48" name="直線コネクタ 447">
          <a:extLst>
            <a:ext uri="{FF2B5EF4-FFF2-40B4-BE49-F238E27FC236}">
              <a16:creationId xmlns:a16="http://schemas.microsoft.com/office/drawing/2014/main" id="{45EE588C-2A9C-47B9-9725-C931885A1042}"/>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49" name="テキスト ボックス 448">
          <a:extLst>
            <a:ext uri="{FF2B5EF4-FFF2-40B4-BE49-F238E27FC236}">
              <a16:creationId xmlns:a16="http://schemas.microsoft.com/office/drawing/2014/main" id="{22EBE026-2F39-4063-A8E5-EC524ED72818}"/>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0" name="直線コネクタ 449">
          <a:extLst>
            <a:ext uri="{FF2B5EF4-FFF2-40B4-BE49-F238E27FC236}">
              <a16:creationId xmlns:a16="http://schemas.microsoft.com/office/drawing/2014/main" id="{5D942B55-9572-47DA-8625-3F1995AD05B3}"/>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1" name="テキスト ボックス 450">
          <a:extLst>
            <a:ext uri="{FF2B5EF4-FFF2-40B4-BE49-F238E27FC236}">
              <a16:creationId xmlns:a16="http://schemas.microsoft.com/office/drawing/2014/main" id="{07CF7A2B-27AF-44A5-A3FA-1C2BE7B511D1}"/>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2" name="直線コネクタ 451">
          <a:extLst>
            <a:ext uri="{FF2B5EF4-FFF2-40B4-BE49-F238E27FC236}">
              <a16:creationId xmlns:a16="http://schemas.microsoft.com/office/drawing/2014/main" id="{8023D300-2BE2-4FFB-8911-5B2B2DC39446}"/>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3" name="テキスト ボックス 452">
          <a:extLst>
            <a:ext uri="{FF2B5EF4-FFF2-40B4-BE49-F238E27FC236}">
              <a16:creationId xmlns:a16="http://schemas.microsoft.com/office/drawing/2014/main" id="{540AEB77-7264-4D9F-BF8A-23A43529844C}"/>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4" name="直線コネクタ 453">
          <a:extLst>
            <a:ext uri="{FF2B5EF4-FFF2-40B4-BE49-F238E27FC236}">
              <a16:creationId xmlns:a16="http://schemas.microsoft.com/office/drawing/2014/main" id="{C1B8EF1F-41CC-487B-9BD8-454B206A02CB}"/>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5" name="テキスト ボックス 454">
          <a:extLst>
            <a:ext uri="{FF2B5EF4-FFF2-40B4-BE49-F238E27FC236}">
              <a16:creationId xmlns:a16="http://schemas.microsoft.com/office/drawing/2014/main" id="{4356DA3B-4802-44AB-BD53-270FBD87E30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6" name="直線コネクタ 455">
          <a:extLst>
            <a:ext uri="{FF2B5EF4-FFF2-40B4-BE49-F238E27FC236}">
              <a16:creationId xmlns:a16="http://schemas.microsoft.com/office/drawing/2014/main" id="{E7221460-DFA7-40DE-984D-A4D5D8C20C5F}"/>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7" name="テキスト ボックス 456">
          <a:extLst>
            <a:ext uri="{FF2B5EF4-FFF2-40B4-BE49-F238E27FC236}">
              <a16:creationId xmlns:a16="http://schemas.microsoft.com/office/drawing/2014/main" id="{831D0A35-1A25-445F-AD17-EBFFC19FD5AF}"/>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8" name="直線コネクタ 457">
          <a:extLst>
            <a:ext uri="{FF2B5EF4-FFF2-40B4-BE49-F238E27FC236}">
              <a16:creationId xmlns:a16="http://schemas.microsoft.com/office/drawing/2014/main" id="{43B1443D-A89D-4BE4-8A88-66A8A48304FC}"/>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59" name="テキスト ボックス 458">
          <a:extLst>
            <a:ext uri="{FF2B5EF4-FFF2-40B4-BE49-F238E27FC236}">
              <a16:creationId xmlns:a16="http://schemas.microsoft.com/office/drawing/2014/main" id="{59963B0D-ED1D-4EA4-873B-635A5659D8E5}"/>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0" name="直線コネクタ 459">
          <a:extLst>
            <a:ext uri="{FF2B5EF4-FFF2-40B4-BE49-F238E27FC236}">
              <a16:creationId xmlns:a16="http://schemas.microsoft.com/office/drawing/2014/main" id="{FB06D341-F41C-4E31-9373-FD5D30B8E88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1" name="【庁舎】&#10;有形固定資産減価償却率グラフ枠">
          <a:extLst>
            <a:ext uri="{FF2B5EF4-FFF2-40B4-BE49-F238E27FC236}">
              <a16:creationId xmlns:a16="http://schemas.microsoft.com/office/drawing/2014/main" id="{D31862D8-326A-44AF-96DB-6C0ED858C15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462" name="直線コネクタ 461">
          <a:extLst>
            <a:ext uri="{FF2B5EF4-FFF2-40B4-BE49-F238E27FC236}">
              <a16:creationId xmlns:a16="http://schemas.microsoft.com/office/drawing/2014/main" id="{7A5C3D03-2052-4E19-BCEB-685F648C5F36}"/>
            </a:ext>
          </a:extLst>
        </xdr:cNvPr>
        <xdr:cNvCxnSpPr/>
      </xdr:nvCxnSpPr>
      <xdr:spPr>
        <a:xfrm flipV="1">
          <a:off x="14375764" y="16716647"/>
          <a:ext cx="0" cy="1565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463" name="【庁舎】&#10;有形固定資産減価償却率最小値テキスト">
          <a:extLst>
            <a:ext uri="{FF2B5EF4-FFF2-40B4-BE49-F238E27FC236}">
              <a16:creationId xmlns:a16="http://schemas.microsoft.com/office/drawing/2014/main" id="{663AD6A8-1221-41EC-980E-4824DF1FC311}"/>
            </a:ext>
          </a:extLst>
        </xdr:cNvPr>
        <xdr:cNvSpPr txBox="1"/>
      </xdr:nvSpPr>
      <xdr:spPr>
        <a:xfrm>
          <a:off x="14414500" y="1828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464" name="直線コネクタ 463">
          <a:extLst>
            <a:ext uri="{FF2B5EF4-FFF2-40B4-BE49-F238E27FC236}">
              <a16:creationId xmlns:a16="http://schemas.microsoft.com/office/drawing/2014/main" id="{79FBB601-6D89-4F01-B216-98F5D19B5013}"/>
            </a:ext>
          </a:extLst>
        </xdr:cNvPr>
        <xdr:cNvCxnSpPr/>
      </xdr:nvCxnSpPr>
      <xdr:spPr>
        <a:xfrm>
          <a:off x="14287500" y="1828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465" name="【庁舎】&#10;有形固定資産減価償却率最大値テキスト">
          <a:extLst>
            <a:ext uri="{FF2B5EF4-FFF2-40B4-BE49-F238E27FC236}">
              <a16:creationId xmlns:a16="http://schemas.microsoft.com/office/drawing/2014/main" id="{336D581D-9CFC-4941-ACD5-AE92CF27250F}"/>
            </a:ext>
          </a:extLst>
        </xdr:cNvPr>
        <xdr:cNvSpPr txBox="1"/>
      </xdr:nvSpPr>
      <xdr:spPr>
        <a:xfrm>
          <a:off x="14414500" y="164956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466" name="直線コネクタ 465">
          <a:extLst>
            <a:ext uri="{FF2B5EF4-FFF2-40B4-BE49-F238E27FC236}">
              <a16:creationId xmlns:a16="http://schemas.microsoft.com/office/drawing/2014/main" id="{F6AFAAA7-063D-49E9-ACF1-19810649A858}"/>
            </a:ext>
          </a:extLst>
        </xdr:cNvPr>
        <xdr:cNvCxnSpPr/>
      </xdr:nvCxnSpPr>
      <xdr:spPr>
        <a:xfrm>
          <a:off x="14287500" y="167166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467" name="【庁舎】&#10;有形固定資産減価償却率平均値テキスト">
          <a:extLst>
            <a:ext uri="{FF2B5EF4-FFF2-40B4-BE49-F238E27FC236}">
              <a16:creationId xmlns:a16="http://schemas.microsoft.com/office/drawing/2014/main" id="{64C949B0-B668-4F42-A946-708CECE87529}"/>
            </a:ext>
          </a:extLst>
        </xdr:cNvPr>
        <xdr:cNvSpPr txBox="1"/>
      </xdr:nvSpPr>
      <xdr:spPr>
        <a:xfrm>
          <a:off x="14414500" y="1736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468" name="フローチャート: 判断 467">
          <a:extLst>
            <a:ext uri="{FF2B5EF4-FFF2-40B4-BE49-F238E27FC236}">
              <a16:creationId xmlns:a16="http://schemas.microsoft.com/office/drawing/2014/main" id="{D6C92ACA-D218-4663-9EDB-DDC466AF7DBF}"/>
            </a:ext>
          </a:extLst>
        </xdr:cNvPr>
        <xdr:cNvSpPr/>
      </xdr:nvSpPr>
      <xdr:spPr>
        <a:xfrm>
          <a:off x="14325600" y="17508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469" name="フローチャート: 判断 468">
          <a:extLst>
            <a:ext uri="{FF2B5EF4-FFF2-40B4-BE49-F238E27FC236}">
              <a16:creationId xmlns:a16="http://schemas.microsoft.com/office/drawing/2014/main" id="{966A8900-2F37-4B3C-BBDA-2A7CFCF5887F}"/>
            </a:ext>
          </a:extLst>
        </xdr:cNvPr>
        <xdr:cNvSpPr/>
      </xdr:nvSpPr>
      <xdr:spPr>
        <a:xfrm>
          <a:off x="1357884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470" name="フローチャート: 判断 469">
          <a:extLst>
            <a:ext uri="{FF2B5EF4-FFF2-40B4-BE49-F238E27FC236}">
              <a16:creationId xmlns:a16="http://schemas.microsoft.com/office/drawing/2014/main" id="{DB8CEAD1-FBEE-428F-89C7-138E658AB8D7}"/>
            </a:ext>
          </a:extLst>
        </xdr:cNvPr>
        <xdr:cNvSpPr/>
      </xdr:nvSpPr>
      <xdr:spPr>
        <a:xfrm>
          <a:off x="12804140" y="1750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471" name="フローチャート: 判断 470">
          <a:extLst>
            <a:ext uri="{FF2B5EF4-FFF2-40B4-BE49-F238E27FC236}">
              <a16:creationId xmlns:a16="http://schemas.microsoft.com/office/drawing/2014/main" id="{778AEE38-244C-4CAC-B04F-EE7A8123F3AE}"/>
            </a:ext>
          </a:extLst>
        </xdr:cNvPr>
        <xdr:cNvSpPr/>
      </xdr:nvSpPr>
      <xdr:spPr>
        <a:xfrm>
          <a:off x="12029440" y="175301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472" name="フローチャート: 判断 471">
          <a:extLst>
            <a:ext uri="{FF2B5EF4-FFF2-40B4-BE49-F238E27FC236}">
              <a16:creationId xmlns:a16="http://schemas.microsoft.com/office/drawing/2014/main" id="{4C886610-2CA5-4464-A797-87FD22C64DD1}"/>
            </a:ext>
          </a:extLst>
        </xdr:cNvPr>
        <xdr:cNvSpPr/>
      </xdr:nvSpPr>
      <xdr:spPr>
        <a:xfrm>
          <a:off x="11231880" y="175791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95405B2-B468-47FE-9AAA-5015A802F8B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49E867D-231E-4D96-B5C7-653F614C045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7BFEE59-2857-4413-AAE0-F6B69AF4AA3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D0E3D7F-C229-4B03-9D4A-C9A7112110D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F315D20A-E0A8-4D46-97D6-4C1AB2B8FFB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134801</xdr:rowOff>
    </xdr:from>
    <xdr:to>
      <xdr:col>85</xdr:col>
      <xdr:colOff>177800</xdr:colOff>
      <xdr:row>106</xdr:row>
      <xdr:rowOff>64951</xdr:rowOff>
    </xdr:to>
    <xdr:sp macro="" textlink="">
      <xdr:nvSpPr>
        <xdr:cNvPr id="478" name="楕円 477">
          <a:extLst>
            <a:ext uri="{FF2B5EF4-FFF2-40B4-BE49-F238E27FC236}">
              <a16:creationId xmlns:a16="http://schemas.microsoft.com/office/drawing/2014/main" id="{27ABE762-7720-4EEA-8963-614D9D509AF4}"/>
            </a:ext>
          </a:extLst>
        </xdr:cNvPr>
        <xdr:cNvSpPr/>
      </xdr:nvSpPr>
      <xdr:spPr>
        <a:xfrm>
          <a:off x="14325600" y="1773700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113228</xdr:rowOff>
    </xdr:from>
    <xdr:ext cx="405111" cy="259045"/>
    <xdr:sp macro="" textlink="">
      <xdr:nvSpPr>
        <xdr:cNvPr id="479" name="【庁舎】&#10;有形固定資産減価償却率該当値テキスト">
          <a:extLst>
            <a:ext uri="{FF2B5EF4-FFF2-40B4-BE49-F238E27FC236}">
              <a16:creationId xmlns:a16="http://schemas.microsoft.com/office/drawing/2014/main" id="{FB04FDE1-B97B-4162-AE5B-823058BC2FBB}"/>
            </a:ext>
          </a:extLst>
        </xdr:cNvPr>
        <xdr:cNvSpPr txBox="1"/>
      </xdr:nvSpPr>
      <xdr:spPr>
        <a:xfrm>
          <a:off x="14414500" y="1771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95613</xdr:rowOff>
    </xdr:from>
    <xdr:to>
      <xdr:col>81</xdr:col>
      <xdr:colOff>101600</xdr:colOff>
      <xdr:row>106</xdr:row>
      <xdr:rowOff>25763</xdr:rowOff>
    </xdr:to>
    <xdr:sp macro="" textlink="">
      <xdr:nvSpPr>
        <xdr:cNvPr id="480" name="楕円 479">
          <a:extLst>
            <a:ext uri="{FF2B5EF4-FFF2-40B4-BE49-F238E27FC236}">
              <a16:creationId xmlns:a16="http://schemas.microsoft.com/office/drawing/2014/main" id="{226113B9-3620-41CC-99FC-5A5F88DFE511}"/>
            </a:ext>
          </a:extLst>
        </xdr:cNvPr>
        <xdr:cNvSpPr/>
      </xdr:nvSpPr>
      <xdr:spPr>
        <a:xfrm>
          <a:off x="13578840" y="176978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146413</xdr:rowOff>
    </xdr:from>
    <xdr:to>
      <xdr:col>85</xdr:col>
      <xdr:colOff>127000</xdr:colOff>
      <xdr:row>106</xdr:row>
      <xdr:rowOff>14151</xdr:rowOff>
    </xdr:to>
    <xdr:cxnSp macro="">
      <xdr:nvCxnSpPr>
        <xdr:cNvPr id="481" name="直線コネクタ 480">
          <a:extLst>
            <a:ext uri="{FF2B5EF4-FFF2-40B4-BE49-F238E27FC236}">
              <a16:creationId xmlns:a16="http://schemas.microsoft.com/office/drawing/2014/main" id="{437D94E5-028D-418F-B2CF-33917A46CF6B}"/>
            </a:ext>
          </a:extLst>
        </xdr:cNvPr>
        <xdr:cNvCxnSpPr/>
      </xdr:nvCxnSpPr>
      <xdr:spPr>
        <a:xfrm>
          <a:off x="13629640" y="17748613"/>
          <a:ext cx="74676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54792</xdr:rowOff>
    </xdr:from>
    <xdr:to>
      <xdr:col>76</xdr:col>
      <xdr:colOff>165100</xdr:colOff>
      <xdr:row>105</xdr:row>
      <xdr:rowOff>156392</xdr:rowOff>
    </xdr:to>
    <xdr:sp macro="" textlink="">
      <xdr:nvSpPr>
        <xdr:cNvPr id="482" name="楕円 481">
          <a:extLst>
            <a:ext uri="{FF2B5EF4-FFF2-40B4-BE49-F238E27FC236}">
              <a16:creationId xmlns:a16="http://schemas.microsoft.com/office/drawing/2014/main" id="{261D3DFA-0A4F-434A-94CB-BF2758EC68D8}"/>
            </a:ext>
          </a:extLst>
        </xdr:cNvPr>
        <xdr:cNvSpPr/>
      </xdr:nvSpPr>
      <xdr:spPr>
        <a:xfrm>
          <a:off x="1280414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105592</xdr:rowOff>
    </xdr:from>
    <xdr:to>
      <xdr:col>81</xdr:col>
      <xdr:colOff>50800</xdr:colOff>
      <xdr:row>105</xdr:row>
      <xdr:rowOff>146413</xdr:rowOff>
    </xdr:to>
    <xdr:cxnSp macro="">
      <xdr:nvCxnSpPr>
        <xdr:cNvPr id="483" name="直線コネクタ 482">
          <a:extLst>
            <a:ext uri="{FF2B5EF4-FFF2-40B4-BE49-F238E27FC236}">
              <a16:creationId xmlns:a16="http://schemas.microsoft.com/office/drawing/2014/main" id="{065C730D-9266-4D97-BDC5-DF566199C18E}"/>
            </a:ext>
          </a:extLst>
        </xdr:cNvPr>
        <xdr:cNvCxnSpPr/>
      </xdr:nvCxnSpPr>
      <xdr:spPr>
        <a:xfrm>
          <a:off x="12854940" y="17707792"/>
          <a:ext cx="7747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15602</xdr:rowOff>
    </xdr:from>
    <xdr:to>
      <xdr:col>72</xdr:col>
      <xdr:colOff>38100</xdr:colOff>
      <xdr:row>105</xdr:row>
      <xdr:rowOff>117202</xdr:rowOff>
    </xdr:to>
    <xdr:sp macro="" textlink="">
      <xdr:nvSpPr>
        <xdr:cNvPr id="484" name="楕円 483">
          <a:extLst>
            <a:ext uri="{FF2B5EF4-FFF2-40B4-BE49-F238E27FC236}">
              <a16:creationId xmlns:a16="http://schemas.microsoft.com/office/drawing/2014/main" id="{78E10250-0732-43FD-AA4E-8FA8C4C559B5}"/>
            </a:ext>
          </a:extLst>
        </xdr:cNvPr>
        <xdr:cNvSpPr/>
      </xdr:nvSpPr>
      <xdr:spPr>
        <a:xfrm>
          <a:off x="12029440" y="176178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66402</xdr:rowOff>
    </xdr:from>
    <xdr:to>
      <xdr:col>76</xdr:col>
      <xdr:colOff>114300</xdr:colOff>
      <xdr:row>105</xdr:row>
      <xdr:rowOff>105592</xdr:rowOff>
    </xdr:to>
    <xdr:cxnSp macro="">
      <xdr:nvCxnSpPr>
        <xdr:cNvPr id="485" name="直線コネクタ 484">
          <a:extLst>
            <a:ext uri="{FF2B5EF4-FFF2-40B4-BE49-F238E27FC236}">
              <a16:creationId xmlns:a16="http://schemas.microsoft.com/office/drawing/2014/main" id="{CD69A3A8-12C4-4723-B425-274FEBF37ED4}"/>
            </a:ext>
          </a:extLst>
        </xdr:cNvPr>
        <xdr:cNvCxnSpPr/>
      </xdr:nvCxnSpPr>
      <xdr:spPr>
        <a:xfrm>
          <a:off x="12072620" y="17668602"/>
          <a:ext cx="78232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147864</xdr:rowOff>
    </xdr:from>
    <xdr:to>
      <xdr:col>67</xdr:col>
      <xdr:colOff>101600</xdr:colOff>
      <xdr:row>105</xdr:row>
      <xdr:rowOff>78014</xdr:rowOff>
    </xdr:to>
    <xdr:sp macro="" textlink="">
      <xdr:nvSpPr>
        <xdr:cNvPr id="486" name="楕円 485">
          <a:extLst>
            <a:ext uri="{FF2B5EF4-FFF2-40B4-BE49-F238E27FC236}">
              <a16:creationId xmlns:a16="http://schemas.microsoft.com/office/drawing/2014/main" id="{898844AB-C5BD-4176-9646-1E4A06F295EE}"/>
            </a:ext>
          </a:extLst>
        </xdr:cNvPr>
        <xdr:cNvSpPr/>
      </xdr:nvSpPr>
      <xdr:spPr>
        <a:xfrm>
          <a:off x="11231880" y="17582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27214</xdr:rowOff>
    </xdr:from>
    <xdr:to>
      <xdr:col>71</xdr:col>
      <xdr:colOff>177800</xdr:colOff>
      <xdr:row>105</xdr:row>
      <xdr:rowOff>66402</xdr:rowOff>
    </xdr:to>
    <xdr:cxnSp macro="">
      <xdr:nvCxnSpPr>
        <xdr:cNvPr id="487" name="直線コネクタ 486">
          <a:extLst>
            <a:ext uri="{FF2B5EF4-FFF2-40B4-BE49-F238E27FC236}">
              <a16:creationId xmlns:a16="http://schemas.microsoft.com/office/drawing/2014/main" id="{53809AF9-942E-4120-A7C7-BD6E38DFA42E}"/>
            </a:ext>
          </a:extLst>
        </xdr:cNvPr>
        <xdr:cNvCxnSpPr/>
      </xdr:nvCxnSpPr>
      <xdr:spPr>
        <a:xfrm>
          <a:off x="11282680" y="17629414"/>
          <a:ext cx="78994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488" name="n_1aveValue【庁舎】&#10;有形固定資産減価償却率">
          <a:extLst>
            <a:ext uri="{FF2B5EF4-FFF2-40B4-BE49-F238E27FC236}">
              <a16:creationId xmlns:a16="http://schemas.microsoft.com/office/drawing/2014/main" id="{512F642F-54F8-4BFF-85A3-45DAC5A52C00}"/>
            </a:ext>
          </a:extLst>
        </xdr:cNvPr>
        <xdr:cNvSpPr txBox="1"/>
      </xdr:nvSpPr>
      <xdr:spPr>
        <a:xfrm>
          <a:off x="13437244" y="172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489" name="n_2aveValue【庁舎】&#10;有形固定資産減価償却率">
          <a:extLst>
            <a:ext uri="{FF2B5EF4-FFF2-40B4-BE49-F238E27FC236}">
              <a16:creationId xmlns:a16="http://schemas.microsoft.com/office/drawing/2014/main" id="{E6A5A7F8-DCD0-4404-9285-1935E18F6EC6}"/>
            </a:ext>
          </a:extLst>
        </xdr:cNvPr>
        <xdr:cNvSpPr txBox="1"/>
      </xdr:nvSpPr>
      <xdr:spPr>
        <a:xfrm>
          <a:off x="12675244" y="1728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490" name="n_3aveValue【庁舎】&#10;有形固定資産減価償却率">
          <a:extLst>
            <a:ext uri="{FF2B5EF4-FFF2-40B4-BE49-F238E27FC236}">
              <a16:creationId xmlns:a16="http://schemas.microsoft.com/office/drawing/2014/main" id="{8EFDCBE2-1583-4DD5-95D5-39D34CD7BBAC}"/>
            </a:ext>
          </a:extLst>
        </xdr:cNvPr>
        <xdr:cNvSpPr txBox="1"/>
      </xdr:nvSpPr>
      <xdr:spPr>
        <a:xfrm>
          <a:off x="11900544" y="1730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491" name="n_4aveValue【庁舎】&#10;有形固定資産減価償却率">
          <a:extLst>
            <a:ext uri="{FF2B5EF4-FFF2-40B4-BE49-F238E27FC236}">
              <a16:creationId xmlns:a16="http://schemas.microsoft.com/office/drawing/2014/main" id="{CE47BE83-6AC5-4F2E-8E70-A2F979C4C4FD}"/>
            </a:ext>
          </a:extLst>
        </xdr:cNvPr>
        <xdr:cNvSpPr txBox="1"/>
      </xdr:nvSpPr>
      <xdr:spPr>
        <a:xfrm>
          <a:off x="11102984" y="1735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16890</xdr:rowOff>
    </xdr:from>
    <xdr:ext cx="405111" cy="259045"/>
    <xdr:sp macro="" textlink="">
      <xdr:nvSpPr>
        <xdr:cNvPr id="492" name="n_1mainValue【庁舎】&#10;有形固定資産減価償却率">
          <a:extLst>
            <a:ext uri="{FF2B5EF4-FFF2-40B4-BE49-F238E27FC236}">
              <a16:creationId xmlns:a16="http://schemas.microsoft.com/office/drawing/2014/main" id="{B0A4C445-6F7D-48DC-9125-56D178E0309E}"/>
            </a:ext>
          </a:extLst>
        </xdr:cNvPr>
        <xdr:cNvSpPr txBox="1"/>
      </xdr:nvSpPr>
      <xdr:spPr>
        <a:xfrm>
          <a:off x="13437244" y="17786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147519</xdr:rowOff>
    </xdr:from>
    <xdr:ext cx="405111" cy="259045"/>
    <xdr:sp macro="" textlink="">
      <xdr:nvSpPr>
        <xdr:cNvPr id="493" name="n_2mainValue【庁舎】&#10;有形固定資産減価償却率">
          <a:extLst>
            <a:ext uri="{FF2B5EF4-FFF2-40B4-BE49-F238E27FC236}">
              <a16:creationId xmlns:a16="http://schemas.microsoft.com/office/drawing/2014/main" id="{DFF52AE2-F006-46D3-B300-0BE91DD7C775}"/>
            </a:ext>
          </a:extLst>
        </xdr:cNvPr>
        <xdr:cNvSpPr txBox="1"/>
      </xdr:nvSpPr>
      <xdr:spPr>
        <a:xfrm>
          <a:off x="12675244" y="1774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108329</xdr:rowOff>
    </xdr:from>
    <xdr:ext cx="405111" cy="259045"/>
    <xdr:sp macro="" textlink="">
      <xdr:nvSpPr>
        <xdr:cNvPr id="494" name="n_3mainValue【庁舎】&#10;有形固定資産減価償却率">
          <a:extLst>
            <a:ext uri="{FF2B5EF4-FFF2-40B4-BE49-F238E27FC236}">
              <a16:creationId xmlns:a16="http://schemas.microsoft.com/office/drawing/2014/main" id="{EBBE1CF5-866A-416F-A399-890F2F483A02}"/>
            </a:ext>
          </a:extLst>
        </xdr:cNvPr>
        <xdr:cNvSpPr txBox="1"/>
      </xdr:nvSpPr>
      <xdr:spPr>
        <a:xfrm>
          <a:off x="11900544" y="17710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69141</xdr:rowOff>
    </xdr:from>
    <xdr:ext cx="405111" cy="259045"/>
    <xdr:sp macro="" textlink="">
      <xdr:nvSpPr>
        <xdr:cNvPr id="495" name="n_4mainValue【庁舎】&#10;有形固定資産減価償却率">
          <a:extLst>
            <a:ext uri="{FF2B5EF4-FFF2-40B4-BE49-F238E27FC236}">
              <a16:creationId xmlns:a16="http://schemas.microsoft.com/office/drawing/2014/main" id="{005B1660-1E1A-4B32-A921-A0CE10DC8A8A}"/>
            </a:ext>
          </a:extLst>
        </xdr:cNvPr>
        <xdr:cNvSpPr txBox="1"/>
      </xdr:nvSpPr>
      <xdr:spPr>
        <a:xfrm>
          <a:off x="11102984" y="1767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6" name="正方形/長方形 495">
          <a:extLst>
            <a:ext uri="{FF2B5EF4-FFF2-40B4-BE49-F238E27FC236}">
              <a16:creationId xmlns:a16="http://schemas.microsoft.com/office/drawing/2014/main" id="{A3BB6F50-C6FC-43B4-A2EF-0E4953B1302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7" name="正方形/長方形 496">
          <a:extLst>
            <a:ext uri="{FF2B5EF4-FFF2-40B4-BE49-F238E27FC236}">
              <a16:creationId xmlns:a16="http://schemas.microsoft.com/office/drawing/2014/main" id="{D5AAD8F7-7C2E-495D-B768-4A0AD8A3542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8" name="正方形/長方形 497">
          <a:extLst>
            <a:ext uri="{FF2B5EF4-FFF2-40B4-BE49-F238E27FC236}">
              <a16:creationId xmlns:a16="http://schemas.microsoft.com/office/drawing/2014/main" id="{FB8C25CC-CDFC-4726-96B9-C5967CA07DC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9" name="正方形/長方形 498">
          <a:extLst>
            <a:ext uri="{FF2B5EF4-FFF2-40B4-BE49-F238E27FC236}">
              <a16:creationId xmlns:a16="http://schemas.microsoft.com/office/drawing/2014/main" id="{A79E217B-2929-4DD5-841F-1CA33C662ED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0" name="正方形/長方形 499">
          <a:extLst>
            <a:ext uri="{FF2B5EF4-FFF2-40B4-BE49-F238E27FC236}">
              <a16:creationId xmlns:a16="http://schemas.microsoft.com/office/drawing/2014/main" id="{0BB28F92-8DA0-4470-9C44-8214F082DC5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1" name="正方形/長方形 500">
          <a:extLst>
            <a:ext uri="{FF2B5EF4-FFF2-40B4-BE49-F238E27FC236}">
              <a16:creationId xmlns:a16="http://schemas.microsoft.com/office/drawing/2014/main" id="{C48B235F-B3E3-4D40-BF41-1C5D66E4D95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2" name="正方形/長方形 501">
          <a:extLst>
            <a:ext uri="{FF2B5EF4-FFF2-40B4-BE49-F238E27FC236}">
              <a16:creationId xmlns:a16="http://schemas.microsoft.com/office/drawing/2014/main" id="{B3BB3D95-4796-43ED-8E85-4E7708AAF4E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3" name="正方形/長方形 502">
          <a:extLst>
            <a:ext uri="{FF2B5EF4-FFF2-40B4-BE49-F238E27FC236}">
              <a16:creationId xmlns:a16="http://schemas.microsoft.com/office/drawing/2014/main" id="{CBED911B-3245-4EA7-BB70-42B8F5409002}"/>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4" name="テキスト ボックス 503">
          <a:extLst>
            <a:ext uri="{FF2B5EF4-FFF2-40B4-BE49-F238E27FC236}">
              <a16:creationId xmlns:a16="http://schemas.microsoft.com/office/drawing/2014/main" id="{E34728BA-1584-43BA-BF1B-EF96F6DEE1D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5" name="直線コネクタ 504">
          <a:extLst>
            <a:ext uri="{FF2B5EF4-FFF2-40B4-BE49-F238E27FC236}">
              <a16:creationId xmlns:a16="http://schemas.microsoft.com/office/drawing/2014/main" id="{4A9B14A3-32FE-4257-AA47-D61A6505FD7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06" name="テキスト ボックス 505">
          <a:extLst>
            <a:ext uri="{FF2B5EF4-FFF2-40B4-BE49-F238E27FC236}">
              <a16:creationId xmlns:a16="http://schemas.microsoft.com/office/drawing/2014/main" id="{328728A3-4F79-4718-9FE6-21C0449E3B14}"/>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507" name="直線コネクタ 506">
          <a:extLst>
            <a:ext uri="{FF2B5EF4-FFF2-40B4-BE49-F238E27FC236}">
              <a16:creationId xmlns:a16="http://schemas.microsoft.com/office/drawing/2014/main" id="{D44CF046-2961-4873-A53A-4EE7E71DEDCB}"/>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8" name="テキスト ボックス 507">
          <a:extLst>
            <a:ext uri="{FF2B5EF4-FFF2-40B4-BE49-F238E27FC236}">
              <a16:creationId xmlns:a16="http://schemas.microsoft.com/office/drawing/2014/main" id="{D2B713C0-117B-4159-BF83-A8A38651B5A8}"/>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09" name="直線コネクタ 508">
          <a:extLst>
            <a:ext uri="{FF2B5EF4-FFF2-40B4-BE49-F238E27FC236}">
              <a16:creationId xmlns:a16="http://schemas.microsoft.com/office/drawing/2014/main" id="{382272E1-96D0-4813-881E-D4F43A736678}"/>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0" name="テキスト ボックス 509">
          <a:extLst>
            <a:ext uri="{FF2B5EF4-FFF2-40B4-BE49-F238E27FC236}">
              <a16:creationId xmlns:a16="http://schemas.microsoft.com/office/drawing/2014/main" id="{45E3362C-2501-4F90-940C-AE9EA2F842E2}"/>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1" name="直線コネクタ 510">
          <a:extLst>
            <a:ext uri="{FF2B5EF4-FFF2-40B4-BE49-F238E27FC236}">
              <a16:creationId xmlns:a16="http://schemas.microsoft.com/office/drawing/2014/main" id="{5B2FBC1A-7B8D-4955-A807-8F5F9C851BC7}"/>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2" name="テキスト ボックス 511">
          <a:extLst>
            <a:ext uri="{FF2B5EF4-FFF2-40B4-BE49-F238E27FC236}">
              <a16:creationId xmlns:a16="http://schemas.microsoft.com/office/drawing/2014/main" id="{196F37C1-303F-4C91-B8C8-8BFAD2268D04}"/>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3" name="直線コネクタ 512">
          <a:extLst>
            <a:ext uri="{FF2B5EF4-FFF2-40B4-BE49-F238E27FC236}">
              <a16:creationId xmlns:a16="http://schemas.microsoft.com/office/drawing/2014/main" id="{BC93D8A4-825A-434D-B921-745C74F64F2C}"/>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4" name="テキスト ボックス 513">
          <a:extLst>
            <a:ext uri="{FF2B5EF4-FFF2-40B4-BE49-F238E27FC236}">
              <a16:creationId xmlns:a16="http://schemas.microsoft.com/office/drawing/2014/main" id="{3DC6FAAE-D74B-414E-B85D-FD208E2E0BE8}"/>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5" name="直線コネクタ 514">
          <a:extLst>
            <a:ext uri="{FF2B5EF4-FFF2-40B4-BE49-F238E27FC236}">
              <a16:creationId xmlns:a16="http://schemas.microsoft.com/office/drawing/2014/main" id="{23189F66-23DA-4348-A027-79013D1DE3D5}"/>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6" name="テキスト ボックス 515">
          <a:extLst>
            <a:ext uri="{FF2B5EF4-FFF2-40B4-BE49-F238E27FC236}">
              <a16:creationId xmlns:a16="http://schemas.microsoft.com/office/drawing/2014/main" id="{84C70733-4235-4E57-826B-AAAEF126B51E}"/>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7" name="直線コネクタ 516">
          <a:extLst>
            <a:ext uri="{FF2B5EF4-FFF2-40B4-BE49-F238E27FC236}">
              <a16:creationId xmlns:a16="http://schemas.microsoft.com/office/drawing/2014/main" id="{9332ADF6-E804-43ED-9E06-A2B6BC6AD5D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8" name="テキスト ボックス 517">
          <a:extLst>
            <a:ext uri="{FF2B5EF4-FFF2-40B4-BE49-F238E27FC236}">
              <a16:creationId xmlns:a16="http://schemas.microsoft.com/office/drawing/2014/main" id="{9640BD08-6F59-40C4-A913-A70B88A1000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9" name="【庁舎】&#10;一人当たり面積グラフ枠">
          <a:extLst>
            <a:ext uri="{FF2B5EF4-FFF2-40B4-BE49-F238E27FC236}">
              <a16:creationId xmlns:a16="http://schemas.microsoft.com/office/drawing/2014/main" id="{3DD6543D-BD79-4894-9F70-048E0EFE651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520" name="直線コネクタ 519">
          <a:extLst>
            <a:ext uri="{FF2B5EF4-FFF2-40B4-BE49-F238E27FC236}">
              <a16:creationId xmlns:a16="http://schemas.microsoft.com/office/drawing/2014/main" id="{3C4BEC1D-84DE-4918-9814-77288F08A171}"/>
            </a:ext>
          </a:extLst>
        </xdr:cNvPr>
        <xdr:cNvCxnSpPr/>
      </xdr:nvCxnSpPr>
      <xdr:spPr>
        <a:xfrm flipV="1">
          <a:off x="19509104" y="16903700"/>
          <a:ext cx="0" cy="13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521" name="【庁舎】&#10;一人当たり面積最小値テキスト">
          <a:extLst>
            <a:ext uri="{FF2B5EF4-FFF2-40B4-BE49-F238E27FC236}">
              <a16:creationId xmlns:a16="http://schemas.microsoft.com/office/drawing/2014/main" id="{BA447619-99FC-45CF-A419-AA3407559A30}"/>
            </a:ext>
          </a:extLst>
        </xdr:cNvPr>
        <xdr:cNvSpPr txBox="1"/>
      </xdr:nvSpPr>
      <xdr:spPr>
        <a:xfrm>
          <a:off x="19547840" y="183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522" name="直線コネクタ 521">
          <a:extLst>
            <a:ext uri="{FF2B5EF4-FFF2-40B4-BE49-F238E27FC236}">
              <a16:creationId xmlns:a16="http://schemas.microsoft.com/office/drawing/2014/main" id="{0A178E6C-A4F8-4C5C-AC32-5F4E46230AF9}"/>
            </a:ext>
          </a:extLst>
        </xdr:cNvPr>
        <xdr:cNvCxnSpPr/>
      </xdr:nvCxnSpPr>
      <xdr:spPr>
        <a:xfrm>
          <a:off x="19443700" y="1830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523" name="【庁舎】&#10;一人当たり面積最大値テキスト">
          <a:extLst>
            <a:ext uri="{FF2B5EF4-FFF2-40B4-BE49-F238E27FC236}">
              <a16:creationId xmlns:a16="http://schemas.microsoft.com/office/drawing/2014/main" id="{F95DA8F6-FD26-4007-915A-01A1A6476A52}"/>
            </a:ext>
          </a:extLst>
        </xdr:cNvPr>
        <xdr:cNvSpPr txBox="1"/>
      </xdr:nvSpPr>
      <xdr:spPr>
        <a:xfrm>
          <a:off x="19547840" y="1668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524" name="直線コネクタ 523">
          <a:extLst>
            <a:ext uri="{FF2B5EF4-FFF2-40B4-BE49-F238E27FC236}">
              <a16:creationId xmlns:a16="http://schemas.microsoft.com/office/drawing/2014/main" id="{6A8FD97C-A039-4CC4-995E-F2E2F2A05701}"/>
            </a:ext>
          </a:extLst>
        </xdr:cNvPr>
        <xdr:cNvCxnSpPr/>
      </xdr:nvCxnSpPr>
      <xdr:spPr>
        <a:xfrm>
          <a:off x="19443700" y="16903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525" name="【庁舎】&#10;一人当たり面積平均値テキスト">
          <a:extLst>
            <a:ext uri="{FF2B5EF4-FFF2-40B4-BE49-F238E27FC236}">
              <a16:creationId xmlns:a16="http://schemas.microsoft.com/office/drawing/2014/main" id="{58C9159F-E1ED-4506-9BAE-BA1AA2BE5B24}"/>
            </a:ext>
          </a:extLst>
        </xdr:cNvPr>
        <xdr:cNvSpPr txBox="1"/>
      </xdr:nvSpPr>
      <xdr:spPr>
        <a:xfrm>
          <a:off x="19547840" y="17800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526" name="フローチャート: 判断 525">
          <a:extLst>
            <a:ext uri="{FF2B5EF4-FFF2-40B4-BE49-F238E27FC236}">
              <a16:creationId xmlns:a16="http://schemas.microsoft.com/office/drawing/2014/main" id="{B1F9A18A-FD22-4653-A76D-1C614D779228}"/>
            </a:ext>
          </a:extLst>
        </xdr:cNvPr>
        <xdr:cNvSpPr/>
      </xdr:nvSpPr>
      <xdr:spPr>
        <a:xfrm>
          <a:off x="19458940" y="1782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527" name="フローチャート: 判断 526">
          <a:extLst>
            <a:ext uri="{FF2B5EF4-FFF2-40B4-BE49-F238E27FC236}">
              <a16:creationId xmlns:a16="http://schemas.microsoft.com/office/drawing/2014/main" id="{A4BCF70E-92ED-4550-BA60-3391DBA41F96}"/>
            </a:ext>
          </a:extLst>
        </xdr:cNvPr>
        <xdr:cNvSpPr/>
      </xdr:nvSpPr>
      <xdr:spPr>
        <a:xfrm>
          <a:off x="18735040" y="17847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528" name="フローチャート: 判断 527">
          <a:extLst>
            <a:ext uri="{FF2B5EF4-FFF2-40B4-BE49-F238E27FC236}">
              <a16:creationId xmlns:a16="http://schemas.microsoft.com/office/drawing/2014/main" id="{DAC62C3F-AC5B-492F-BBE7-F316875C0F81}"/>
            </a:ext>
          </a:extLst>
        </xdr:cNvPr>
        <xdr:cNvSpPr/>
      </xdr:nvSpPr>
      <xdr:spPr>
        <a:xfrm>
          <a:off x="17937480" y="17866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529" name="フローチャート: 判断 528">
          <a:extLst>
            <a:ext uri="{FF2B5EF4-FFF2-40B4-BE49-F238E27FC236}">
              <a16:creationId xmlns:a16="http://schemas.microsoft.com/office/drawing/2014/main" id="{69CAA9B1-B7E7-4433-BB09-156D42B1B4E2}"/>
            </a:ext>
          </a:extLst>
        </xdr:cNvPr>
        <xdr:cNvSpPr/>
      </xdr:nvSpPr>
      <xdr:spPr>
        <a:xfrm>
          <a:off x="17162780" y="17884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530" name="フローチャート: 判断 529">
          <a:extLst>
            <a:ext uri="{FF2B5EF4-FFF2-40B4-BE49-F238E27FC236}">
              <a16:creationId xmlns:a16="http://schemas.microsoft.com/office/drawing/2014/main" id="{DBAAB739-B453-4172-89EC-28C99A95F77B}"/>
            </a:ext>
          </a:extLst>
        </xdr:cNvPr>
        <xdr:cNvSpPr/>
      </xdr:nvSpPr>
      <xdr:spPr>
        <a:xfrm>
          <a:off x="16388080" y="17938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C6647050-37A9-43CC-9EEA-2DF3ADCB9D1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888259E2-9E0E-4B1F-AD74-F9EBAD6BF38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18C4FFD5-B574-4B5D-A682-B8A0E8BA2AB3}"/>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EE6ACD41-3C2D-4BB1-9138-28D7F1EE6C8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128901BC-EA4E-4023-B52E-4B4D98B4952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38100</xdr:rowOff>
    </xdr:from>
    <xdr:to>
      <xdr:col>116</xdr:col>
      <xdr:colOff>114300</xdr:colOff>
      <xdr:row>105</xdr:row>
      <xdr:rowOff>139700</xdr:rowOff>
    </xdr:to>
    <xdr:sp macro="" textlink="">
      <xdr:nvSpPr>
        <xdr:cNvPr id="536" name="楕円 535">
          <a:extLst>
            <a:ext uri="{FF2B5EF4-FFF2-40B4-BE49-F238E27FC236}">
              <a16:creationId xmlns:a16="http://schemas.microsoft.com/office/drawing/2014/main" id="{B3996251-C10E-402D-AA01-B1A5913021CC}"/>
            </a:ext>
          </a:extLst>
        </xdr:cNvPr>
        <xdr:cNvSpPr/>
      </xdr:nvSpPr>
      <xdr:spPr>
        <a:xfrm>
          <a:off x="19458940" y="1764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60977</xdr:rowOff>
    </xdr:from>
    <xdr:ext cx="469744" cy="259045"/>
    <xdr:sp macro="" textlink="">
      <xdr:nvSpPr>
        <xdr:cNvPr id="537" name="【庁舎】&#10;一人当たり面積該当値テキスト">
          <a:extLst>
            <a:ext uri="{FF2B5EF4-FFF2-40B4-BE49-F238E27FC236}">
              <a16:creationId xmlns:a16="http://schemas.microsoft.com/office/drawing/2014/main" id="{B52D533C-E35A-4C34-8F4F-2B8458A517A8}"/>
            </a:ext>
          </a:extLst>
        </xdr:cNvPr>
        <xdr:cNvSpPr txBox="1"/>
      </xdr:nvSpPr>
      <xdr:spPr>
        <a:xfrm>
          <a:off x="19547840" y="1749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58420</xdr:rowOff>
    </xdr:from>
    <xdr:to>
      <xdr:col>112</xdr:col>
      <xdr:colOff>38100</xdr:colOff>
      <xdr:row>105</xdr:row>
      <xdr:rowOff>160020</xdr:rowOff>
    </xdr:to>
    <xdr:sp macro="" textlink="">
      <xdr:nvSpPr>
        <xdr:cNvPr id="538" name="楕円 537">
          <a:extLst>
            <a:ext uri="{FF2B5EF4-FFF2-40B4-BE49-F238E27FC236}">
              <a16:creationId xmlns:a16="http://schemas.microsoft.com/office/drawing/2014/main" id="{CD28D5AF-7EBD-4A23-BA8A-E2128D013C47}"/>
            </a:ext>
          </a:extLst>
        </xdr:cNvPr>
        <xdr:cNvSpPr/>
      </xdr:nvSpPr>
      <xdr:spPr>
        <a:xfrm>
          <a:off x="18735040" y="176606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88900</xdr:rowOff>
    </xdr:from>
    <xdr:to>
      <xdr:col>116</xdr:col>
      <xdr:colOff>63500</xdr:colOff>
      <xdr:row>105</xdr:row>
      <xdr:rowOff>109220</xdr:rowOff>
    </xdr:to>
    <xdr:cxnSp macro="">
      <xdr:nvCxnSpPr>
        <xdr:cNvPr id="539" name="直線コネクタ 538">
          <a:extLst>
            <a:ext uri="{FF2B5EF4-FFF2-40B4-BE49-F238E27FC236}">
              <a16:creationId xmlns:a16="http://schemas.microsoft.com/office/drawing/2014/main" id="{FE6E4744-1905-4594-99A0-32A9CB6D81C7}"/>
            </a:ext>
          </a:extLst>
        </xdr:cNvPr>
        <xdr:cNvCxnSpPr/>
      </xdr:nvCxnSpPr>
      <xdr:spPr>
        <a:xfrm flipV="1">
          <a:off x="18778220" y="17691100"/>
          <a:ext cx="73152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71120</xdr:rowOff>
    </xdr:from>
    <xdr:to>
      <xdr:col>107</xdr:col>
      <xdr:colOff>101600</xdr:colOff>
      <xdr:row>106</xdr:row>
      <xdr:rowOff>1270</xdr:rowOff>
    </xdr:to>
    <xdr:sp macro="" textlink="">
      <xdr:nvSpPr>
        <xdr:cNvPr id="540" name="楕円 539">
          <a:extLst>
            <a:ext uri="{FF2B5EF4-FFF2-40B4-BE49-F238E27FC236}">
              <a16:creationId xmlns:a16="http://schemas.microsoft.com/office/drawing/2014/main" id="{7403A120-8F3D-4925-8D25-249425461679}"/>
            </a:ext>
          </a:extLst>
        </xdr:cNvPr>
        <xdr:cNvSpPr/>
      </xdr:nvSpPr>
      <xdr:spPr>
        <a:xfrm>
          <a:off x="17937480" y="17673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109220</xdr:rowOff>
    </xdr:from>
    <xdr:to>
      <xdr:col>111</xdr:col>
      <xdr:colOff>177800</xdr:colOff>
      <xdr:row>105</xdr:row>
      <xdr:rowOff>121920</xdr:rowOff>
    </xdr:to>
    <xdr:cxnSp macro="">
      <xdr:nvCxnSpPr>
        <xdr:cNvPr id="541" name="直線コネクタ 540">
          <a:extLst>
            <a:ext uri="{FF2B5EF4-FFF2-40B4-BE49-F238E27FC236}">
              <a16:creationId xmlns:a16="http://schemas.microsoft.com/office/drawing/2014/main" id="{2862B2E3-3963-411A-BF81-394432DB8BEA}"/>
            </a:ext>
          </a:extLst>
        </xdr:cNvPr>
        <xdr:cNvCxnSpPr/>
      </xdr:nvCxnSpPr>
      <xdr:spPr>
        <a:xfrm flipV="1">
          <a:off x="17988280" y="1771142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96520</xdr:rowOff>
    </xdr:from>
    <xdr:to>
      <xdr:col>102</xdr:col>
      <xdr:colOff>165100</xdr:colOff>
      <xdr:row>106</xdr:row>
      <xdr:rowOff>26670</xdr:rowOff>
    </xdr:to>
    <xdr:sp macro="" textlink="">
      <xdr:nvSpPr>
        <xdr:cNvPr id="542" name="楕円 541">
          <a:extLst>
            <a:ext uri="{FF2B5EF4-FFF2-40B4-BE49-F238E27FC236}">
              <a16:creationId xmlns:a16="http://schemas.microsoft.com/office/drawing/2014/main" id="{B74C1AD1-B4B7-40B1-86F3-8047966EE01C}"/>
            </a:ext>
          </a:extLst>
        </xdr:cNvPr>
        <xdr:cNvSpPr/>
      </xdr:nvSpPr>
      <xdr:spPr>
        <a:xfrm>
          <a:off x="17162780" y="17698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121920</xdr:rowOff>
    </xdr:from>
    <xdr:to>
      <xdr:col>107</xdr:col>
      <xdr:colOff>50800</xdr:colOff>
      <xdr:row>105</xdr:row>
      <xdr:rowOff>147320</xdr:rowOff>
    </xdr:to>
    <xdr:cxnSp macro="">
      <xdr:nvCxnSpPr>
        <xdr:cNvPr id="543" name="直線コネクタ 542">
          <a:extLst>
            <a:ext uri="{FF2B5EF4-FFF2-40B4-BE49-F238E27FC236}">
              <a16:creationId xmlns:a16="http://schemas.microsoft.com/office/drawing/2014/main" id="{2EB9ED2E-B80E-49FF-8410-BBF5DE2C8544}"/>
            </a:ext>
          </a:extLst>
        </xdr:cNvPr>
        <xdr:cNvCxnSpPr/>
      </xdr:nvCxnSpPr>
      <xdr:spPr>
        <a:xfrm flipV="1">
          <a:off x="17213580" y="17724120"/>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118111</xdr:rowOff>
    </xdr:from>
    <xdr:to>
      <xdr:col>98</xdr:col>
      <xdr:colOff>38100</xdr:colOff>
      <xdr:row>106</xdr:row>
      <xdr:rowOff>48261</xdr:rowOff>
    </xdr:to>
    <xdr:sp macro="" textlink="">
      <xdr:nvSpPr>
        <xdr:cNvPr id="544" name="楕円 543">
          <a:extLst>
            <a:ext uri="{FF2B5EF4-FFF2-40B4-BE49-F238E27FC236}">
              <a16:creationId xmlns:a16="http://schemas.microsoft.com/office/drawing/2014/main" id="{E63FCD7A-295D-4D50-9A2F-85D34A6AAFF4}"/>
            </a:ext>
          </a:extLst>
        </xdr:cNvPr>
        <xdr:cNvSpPr/>
      </xdr:nvSpPr>
      <xdr:spPr>
        <a:xfrm>
          <a:off x="16388080" y="177203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147320</xdr:rowOff>
    </xdr:from>
    <xdr:to>
      <xdr:col>102</xdr:col>
      <xdr:colOff>114300</xdr:colOff>
      <xdr:row>105</xdr:row>
      <xdr:rowOff>168911</xdr:rowOff>
    </xdr:to>
    <xdr:cxnSp macro="">
      <xdr:nvCxnSpPr>
        <xdr:cNvPr id="545" name="直線コネクタ 544">
          <a:extLst>
            <a:ext uri="{FF2B5EF4-FFF2-40B4-BE49-F238E27FC236}">
              <a16:creationId xmlns:a16="http://schemas.microsoft.com/office/drawing/2014/main" id="{87DA7BC9-45CD-41E1-8B4C-487C8D3E6A55}"/>
            </a:ext>
          </a:extLst>
        </xdr:cNvPr>
        <xdr:cNvCxnSpPr/>
      </xdr:nvCxnSpPr>
      <xdr:spPr>
        <a:xfrm flipV="1">
          <a:off x="16431260" y="17749520"/>
          <a:ext cx="78232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170197</xdr:rowOff>
    </xdr:from>
    <xdr:ext cx="469744" cy="259045"/>
    <xdr:sp macro="" textlink="">
      <xdr:nvSpPr>
        <xdr:cNvPr id="546" name="n_1aveValue【庁舎】&#10;一人当たり面積">
          <a:extLst>
            <a:ext uri="{FF2B5EF4-FFF2-40B4-BE49-F238E27FC236}">
              <a16:creationId xmlns:a16="http://schemas.microsoft.com/office/drawing/2014/main" id="{3E904EBD-B2D5-4D13-BCA6-A258B2AEB25C}"/>
            </a:ext>
          </a:extLst>
        </xdr:cNvPr>
        <xdr:cNvSpPr txBox="1"/>
      </xdr:nvSpPr>
      <xdr:spPr>
        <a:xfrm>
          <a:off x="18561127" y="179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547" name="n_2aveValue【庁舎】&#10;一人当たり面積">
          <a:extLst>
            <a:ext uri="{FF2B5EF4-FFF2-40B4-BE49-F238E27FC236}">
              <a16:creationId xmlns:a16="http://schemas.microsoft.com/office/drawing/2014/main" id="{16E4511A-3987-4602-9CFE-CEC6929EFB77}"/>
            </a:ext>
          </a:extLst>
        </xdr:cNvPr>
        <xdr:cNvSpPr txBox="1"/>
      </xdr:nvSpPr>
      <xdr:spPr>
        <a:xfrm>
          <a:off x="1777626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35577</xdr:rowOff>
    </xdr:from>
    <xdr:ext cx="469744" cy="259045"/>
    <xdr:sp macro="" textlink="">
      <xdr:nvSpPr>
        <xdr:cNvPr id="548" name="n_3aveValue【庁舎】&#10;一人当たり面積">
          <a:extLst>
            <a:ext uri="{FF2B5EF4-FFF2-40B4-BE49-F238E27FC236}">
              <a16:creationId xmlns:a16="http://schemas.microsoft.com/office/drawing/2014/main" id="{8D5E71B0-AAE4-4379-93F6-F22385D0DA70}"/>
            </a:ext>
          </a:extLst>
        </xdr:cNvPr>
        <xdr:cNvSpPr txBox="1"/>
      </xdr:nvSpPr>
      <xdr:spPr>
        <a:xfrm>
          <a:off x="17001567" y="1797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93997</xdr:rowOff>
    </xdr:from>
    <xdr:ext cx="469744" cy="259045"/>
    <xdr:sp macro="" textlink="">
      <xdr:nvSpPr>
        <xdr:cNvPr id="549" name="n_4aveValue【庁舎】&#10;一人当たり面積">
          <a:extLst>
            <a:ext uri="{FF2B5EF4-FFF2-40B4-BE49-F238E27FC236}">
              <a16:creationId xmlns:a16="http://schemas.microsoft.com/office/drawing/2014/main" id="{4C821593-677D-40B5-B821-F18B16C7539B}"/>
            </a:ext>
          </a:extLst>
        </xdr:cNvPr>
        <xdr:cNvSpPr txBox="1"/>
      </xdr:nvSpPr>
      <xdr:spPr>
        <a:xfrm>
          <a:off x="1622686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5097</xdr:rowOff>
    </xdr:from>
    <xdr:ext cx="469744" cy="259045"/>
    <xdr:sp macro="" textlink="">
      <xdr:nvSpPr>
        <xdr:cNvPr id="550" name="n_1mainValue【庁舎】&#10;一人当たり面積">
          <a:extLst>
            <a:ext uri="{FF2B5EF4-FFF2-40B4-BE49-F238E27FC236}">
              <a16:creationId xmlns:a16="http://schemas.microsoft.com/office/drawing/2014/main" id="{49B612A5-223A-4554-9831-530DA342C628}"/>
            </a:ext>
          </a:extLst>
        </xdr:cNvPr>
        <xdr:cNvSpPr txBox="1"/>
      </xdr:nvSpPr>
      <xdr:spPr>
        <a:xfrm>
          <a:off x="18561127" y="1743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17797</xdr:rowOff>
    </xdr:from>
    <xdr:ext cx="469744" cy="259045"/>
    <xdr:sp macro="" textlink="">
      <xdr:nvSpPr>
        <xdr:cNvPr id="551" name="n_2mainValue【庁舎】&#10;一人当たり面積">
          <a:extLst>
            <a:ext uri="{FF2B5EF4-FFF2-40B4-BE49-F238E27FC236}">
              <a16:creationId xmlns:a16="http://schemas.microsoft.com/office/drawing/2014/main" id="{35BA27CB-EE40-4F46-9D4F-861E4857A55D}"/>
            </a:ext>
          </a:extLst>
        </xdr:cNvPr>
        <xdr:cNvSpPr txBox="1"/>
      </xdr:nvSpPr>
      <xdr:spPr>
        <a:xfrm>
          <a:off x="17776267"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43197</xdr:rowOff>
    </xdr:from>
    <xdr:ext cx="469744" cy="259045"/>
    <xdr:sp macro="" textlink="">
      <xdr:nvSpPr>
        <xdr:cNvPr id="552" name="n_3mainValue【庁舎】&#10;一人当たり面積">
          <a:extLst>
            <a:ext uri="{FF2B5EF4-FFF2-40B4-BE49-F238E27FC236}">
              <a16:creationId xmlns:a16="http://schemas.microsoft.com/office/drawing/2014/main" id="{3201C572-E6D0-406E-BCBE-32DBB2B30F37}"/>
            </a:ext>
          </a:extLst>
        </xdr:cNvPr>
        <xdr:cNvSpPr txBox="1"/>
      </xdr:nvSpPr>
      <xdr:spPr>
        <a:xfrm>
          <a:off x="17001567" y="1747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64788</xdr:rowOff>
    </xdr:from>
    <xdr:ext cx="469744" cy="259045"/>
    <xdr:sp macro="" textlink="">
      <xdr:nvSpPr>
        <xdr:cNvPr id="553" name="n_4mainValue【庁舎】&#10;一人当たり面積">
          <a:extLst>
            <a:ext uri="{FF2B5EF4-FFF2-40B4-BE49-F238E27FC236}">
              <a16:creationId xmlns:a16="http://schemas.microsoft.com/office/drawing/2014/main" id="{6D7C9E0B-97C9-4F9E-AB90-55D3F16F518E}"/>
            </a:ext>
          </a:extLst>
        </xdr:cNvPr>
        <xdr:cNvSpPr txBox="1"/>
      </xdr:nvSpPr>
      <xdr:spPr>
        <a:xfrm>
          <a:off x="16226867" y="1749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4" name="正方形/長方形 553">
          <a:extLst>
            <a:ext uri="{FF2B5EF4-FFF2-40B4-BE49-F238E27FC236}">
              <a16:creationId xmlns:a16="http://schemas.microsoft.com/office/drawing/2014/main" id="{2ADACFBD-B26C-457A-8EBF-F82F1D1D845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5" name="正方形/長方形 554">
          <a:extLst>
            <a:ext uri="{FF2B5EF4-FFF2-40B4-BE49-F238E27FC236}">
              <a16:creationId xmlns:a16="http://schemas.microsoft.com/office/drawing/2014/main" id="{ED08990F-2842-4D62-A6D9-035CA74A79D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6" name="テキスト ボックス 555">
          <a:extLst>
            <a:ext uri="{FF2B5EF4-FFF2-40B4-BE49-F238E27FC236}">
              <a16:creationId xmlns:a16="http://schemas.microsoft.com/office/drawing/2014/main" id="{15B4236A-BC80-4CEB-BB07-0F947E8EB8E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類似団体と比較して有形固定資産減価償却率が高くなっている施設は、図書館、体育館・プール、市民会館、庁舎である。</a:t>
          </a:r>
        </a:p>
        <a:p>
          <a:r>
            <a:rPr kumimoji="1" lang="ja-JP" altLang="en-US" sz="1300">
              <a:latin typeface="ＭＳ Ｐゴシック" panose="020B0600070205080204" pitchFamily="50" charset="-128"/>
              <a:ea typeface="ＭＳ Ｐゴシック" panose="020B0600070205080204" pitchFamily="50" charset="-128"/>
            </a:rPr>
            <a:t>　庁舎を除く施設について、減価償却率が高くなっているのは、東西に長い町域であることから、多くの地区で体育館や地域総合センターを保有し、かつそれらの更新や大規模改修が進んでいないためである。</a:t>
          </a:r>
        </a:p>
        <a:p>
          <a:r>
            <a:rPr kumimoji="1" lang="ja-JP" altLang="en-US" sz="1300">
              <a:latin typeface="ＭＳ Ｐゴシック" panose="020B0600070205080204" pitchFamily="50" charset="-128"/>
              <a:ea typeface="ＭＳ Ｐゴシック" panose="020B0600070205080204" pitchFamily="50" charset="-128"/>
            </a:rPr>
            <a:t>　今後は、長寿命化対策と更新事業を計画的に実施する必要がある。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8,411
8,284
362.86
8,915,711
8,639,198
244,136
4,956,072
6,761,908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人口の減少や全国平均を上回る高齢化率（令年</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43.8</a:t>
          </a:r>
          <a:r>
            <a:rPr kumimoji="1" lang="ja-JP" altLang="en-US" sz="1300">
              <a:latin typeface="ＭＳ Ｐゴシック" panose="020B0600070205080204" pitchFamily="50" charset="-128"/>
              <a:ea typeface="ＭＳ Ｐゴシック" panose="020B0600070205080204" pitchFamily="50" charset="-128"/>
            </a:rPr>
            <a:t>％）に加え、町内に立地する企業が少ないことなどにより、財政基盤が弱く、類似団体平均を下回っている。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定員管理計画による職員の適正配置、中期を見通した財政計画を踏まえ、物件費及び補助費等の抑制に努めるとともに、緊急性や住民ニーズを的確に把握した事業の選択によるまちづくりを展開し、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81845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111777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1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88.9</a:t>
          </a:r>
          <a:r>
            <a:rPr kumimoji="1" lang="ja-JP" altLang="en-US" sz="1300">
              <a:latin typeface="ＭＳ Ｐゴシック" panose="020B0600070205080204" pitchFamily="50" charset="-128"/>
              <a:ea typeface="ＭＳ Ｐゴシック" panose="020B0600070205080204" pitchFamily="50" charset="-128"/>
            </a:rPr>
            <a:t>％となり、類似団体平均をわずかに上回っている。経常収支比率が悪化した要因として、分子で、生活排水処理事業の法適化に伴い、経常経費が改善される一方、分母は、地方税、普通交付税及び財産収入の経常一般財源の減少したことが経常収支比率悪化の要因となっている。</a:t>
          </a:r>
        </a:p>
        <a:p>
          <a:r>
            <a:rPr kumimoji="1" lang="ja-JP" altLang="en-US" sz="1300">
              <a:latin typeface="ＭＳ Ｐゴシック" panose="020B0600070205080204" pitchFamily="50" charset="-128"/>
              <a:ea typeface="ＭＳ Ｐゴシック" panose="020B0600070205080204" pitchFamily="50" charset="-128"/>
            </a:rPr>
            <a:t>　今後も、技能労務職員の退職不補充を引続き実施するとともに定員管理計画による職員の適正配置に努め、需要が低下した、また一定の目的を達成した事業の廃止・縮小を検討するなど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120862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74350"/>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55033</xdr:rowOff>
    </xdr:from>
    <xdr:to>
      <xdr:col>19</xdr:col>
      <xdr:colOff>133350</xdr:colOff>
      <xdr:row>62</xdr:row>
      <xdr:rowOff>44450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1348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55033</xdr:rowOff>
    </xdr:from>
    <xdr:to>
      <xdr:col>15</xdr:col>
      <xdr:colOff>82550</xdr:colOff>
      <xdr:row>62</xdr:row>
      <xdr:rowOff>128905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13483"/>
          <a:ext cx="889000" cy="24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128905</xdr:rowOff>
    </xdr:from>
    <xdr:to>
      <xdr:col>11</xdr:col>
      <xdr:colOff>31750</xdr:colOff>
      <xdr:row>63</xdr:row>
      <xdr:rowOff>62019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58805"/>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70062</xdr:rowOff>
    </xdr:from>
    <xdr:to>
      <xdr:col>23</xdr:col>
      <xdr:colOff>184150</xdr:colOff>
      <xdr:row>63</xdr:row>
      <xdr:rowOff>212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42139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7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4233</xdr:rowOff>
    </xdr:from>
    <xdr:to>
      <xdr:col>15</xdr:col>
      <xdr:colOff>133350</xdr:colOff>
      <xdr:row>61</xdr:row>
      <xdr:rowOff>105833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116010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78105</xdr:rowOff>
    </xdr:from>
    <xdr:to>
      <xdr:col>11</xdr:col>
      <xdr:colOff>82550</xdr:colOff>
      <xdr:row>63</xdr:row>
      <xdr:rowOff>8255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18432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11219</xdr:rowOff>
    </xdr:from>
    <xdr:to>
      <xdr:col>7</xdr:col>
      <xdr:colOff>31750</xdr:colOff>
      <xdr:row>63</xdr:row>
      <xdr:rowOff>112819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97596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9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[295,541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人当たりの金額は、類似団体平均と比べわずかに優位となっている。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勧奨退職制度の推進、働き方の見直しによる時間外勤務の抑制、業務の民間委託の推進を実施するなど、より一層の定員管理に努めるとともに、行政全般において、業務の見直しや効率化等により物件費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120340</xdr:rowOff>
    </xdr:from>
    <xdr:to>
      <xdr:col>23</xdr:col>
      <xdr:colOff>133350</xdr:colOff>
      <xdr:row>82</xdr:row>
      <xdr:rowOff>137956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79240"/>
          <a:ext cx="838200" cy="1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109703</xdr:rowOff>
    </xdr:from>
    <xdr:to>
      <xdr:col>19</xdr:col>
      <xdr:colOff>133350</xdr:colOff>
      <xdr:row>82</xdr:row>
      <xdr:rowOff>120340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68603"/>
          <a:ext cx="889000" cy="1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88568</xdr:rowOff>
    </xdr:from>
    <xdr:to>
      <xdr:col>15</xdr:col>
      <xdr:colOff>82550</xdr:colOff>
      <xdr:row>82</xdr:row>
      <xdr:rowOff>109703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47468"/>
          <a:ext cx="889000" cy="2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50270</xdr:rowOff>
    </xdr:from>
    <xdr:to>
      <xdr:col>11</xdr:col>
      <xdr:colOff>31750</xdr:colOff>
      <xdr:row>82</xdr:row>
      <xdr:rowOff>88568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09170"/>
          <a:ext cx="889000" cy="3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87156</xdr:rowOff>
    </xdr:from>
    <xdr:to>
      <xdr:col>23</xdr:col>
      <xdr:colOff>184150</xdr:colOff>
      <xdr:row>83</xdr:row>
      <xdr:rowOff>17306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4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103683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9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69540</xdr:rowOff>
    </xdr:from>
    <xdr:to>
      <xdr:col>19</xdr:col>
      <xdr:colOff>184150</xdr:colOff>
      <xdr:row>82</xdr:row>
      <xdr:rowOff>171140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2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9867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97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58903</xdr:rowOff>
    </xdr:from>
    <xdr:to>
      <xdr:col>15</xdr:col>
      <xdr:colOff>133350</xdr:colOff>
      <xdr:row>82</xdr:row>
      <xdr:rowOff>160503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1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170680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86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37768</xdr:rowOff>
    </xdr:from>
    <xdr:to>
      <xdr:col>11</xdr:col>
      <xdr:colOff>82550</xdr:colOff>
      <xdr:row>82</xdr:row>
      <xdr:rowOff>139368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9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149545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6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170920</xdr:rowOff>
    </xdr:from>
    <xdr:to>
      <xdr:col>7</xdr:col>
      <xdr:colOff>31750</xdr:colOff>
      <xdr:row>82</xdr:row>
      <xdr:rowOff>101070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5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111247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2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類似団体平均をわずかに上回っているが、今後も引き続き、人事院勧告を踏まえて、職員給与の適正化に努める。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54732</xdr:rowOff>
    </xdr:from>
    <xdr:to>
      <xdr:col>81</xdr:col>
      <xdr:colOff>44450</xdr:colOff>
      <xdr:row>85</xdr:row>
      <xdr:rowOff>158145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27982"/>
          <a:ext cx="8382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54732</xdr:rowOff>
    </xdr:from>
    <xdr:to>
      <xdr:col>77</xdr:col>
      <xdr:colOff>44450</xdr:colOff>
      <xdr:row>85</xdr:row>
      <xdr:rowOff>66221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2798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66221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3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43241</xdr:rowOff>
    </xdr:from>
    <xdr:to>
      <xdr:col>68</xdr:col>
      <xdr:colOff>152400</xdr:colOff>
      <xdr:row>85</xdr:row>
      <xdr:rowOff>66221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16491"/>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107345</xdr:rowOff>
    </xdr:from>
    <xdr:to>
      <xdr:col>81</xdr:col>
      <xdr:colOff>95250</xdr:colOff>
      <xdr:row>86</xdr:row>
      <xdr:rowOff>37495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79422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5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3932</xdr:rowOff>
    </xdr:from>
    <xdr:to>
      <xdr:col>77</xdr:col>
      <xdr:colOff>95250</xdr:colOff>
      <xdr:row>85</xdr:row>
      <xdr:rowOff>105532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163891</xdr:rowOff>
    </xdr:from>
    <xdr:to>
      <xdr:col>64</xdr:col>
      <xdr:colOff>152400</xdr:colOff>
      <xdr:row>85</xdr:row>
      <xdr:rowOff>94041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104218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人口千人当たり職員数が類似団体平均を上回っている要因は、町域が広い（縦長の形状）ことから、出張所、学校、保育園などの配置が多いことや、診療所に従事する医療職員が含まれていることである。</a:t>
          </a:r>
        </a:p>
        <a:p>
          <a:r>
            <a:rPr kumimoji="1" lang="ja-JP" altLang="en-US" sz="1300">
              <a:latin typeface="ＭＳ Ｐゴシック" panose="020B0600070205080204" pitchFamily="50" charset="-128"/>
              <a:ea typeface="ＭＳ Ｐゴシック" panose="020B0600070205080204" pitchFamily="50" charset="-128"/>
            </a:rPr>
            <a:t>　今後も、引き続き勧奨退職制度の推進や、技能労務職員の退職不補充、業務の民間委託の推進、組織の見直しによる効率的な職員配置など、より一層の定員の適正管理に努める。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75565</xdr:rowOff>
    </xdr:from>
    <xdr:to>
      <xdr:col>81</xdr:col>
      <xdr:colOff>44450</xdr:colOff>
      <xdr:row>64</xdr:row>
      <xdr:rowOff>88434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48365"/>
          <a:ext cx="8382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47413</xdr:rowOff>
    </xdr:from>
    <xdr:to>
      <xdr:col>77</xdr:col>
      <xdr:colOff>44450</xdr:colOff>
      <xdr:row>64</xdr:row>
      <xdr:rowOff>75565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02021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8001</xdr:rowOff>
    </xdr:from>
    <xdr:to>
      <xdr:col>72</xdr:col>
      <xdr:colOff>203200</xdr:colOff>
      <xdr:row>64</xdr:row>
      <xdr:rowOff>47413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80801"/>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8001</xdr:rowOff>
    </xdr:from>
    <xdr:to>
      <xdr:col>68</xdr:col>
      <xdr:colOff>152400</xdr:colOff>
      <xdr:row>64</xdr:row>
      <xdr:rowOff>9609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980801"/>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37634</xdr:rowOff>
    </xdr:from>
    <xdr:to>
      <xdr:col>81</xdr:col>
      <xdr:colOff>95250</xdr:colOff>
      <xdr:row>64</xdr:row>
      <xdr:rowOff>139234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01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9711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8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24765</xdr:rowOff>
    </xdr:from>
    <xdr:to>
      <xdr:col>77</xdr:col>
      <xdr:colOff>95250</xdr:colOff>
      <xdr:row>64</xdr:row>
      <xdr:rowOff>126365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111142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168063</xdr:rowOff>
    </xdr:from>
    <xdr:to>
      <xdr:col>73</xdr:col>
      <xdr:colOff>44450</xdr:colOff>
      <xdr:row>64</xdr:row>
      <xdr:rowOff>98213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82990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128651</xdr:rowOff>
    </xdr:from>
    <xdr:to>
      <xdr:col>68</xdr:col>
      <xdr:colOff>203200</xdr:colOff>
      <xdr:row>64</xdr:row>
      <xdr:rowOff>58801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3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43578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01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130259</xdr:rowOff>
    </xdr:from>
    <xdr:to>
      <xdr:col>64</xdr:col>
      <xdr:colOff>152400</xdr:colOff>
      <xdr:row>64</xdr:row>
      <xdr:rowOff>60409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93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45186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017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年度は、類似団体をわずかに上回り、昨年度と比較し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％悪化した。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年度まで公債費は、平成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年度と同水準で推移し、令和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年度から減少傾向に転じる見込みであるが、令和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か年計画で実施する防災行政無線更新事業などにより実質公債費比率は改善が見込まれない。</a:t>
          </a:r>
        </a:p>
        <a:p>
          <a:r>
            <a:rPr kumimoji="1" lang="ja-JP" altLang="en-US" sz="1300">
              <a:latin typeface="ＭＳ Ｐゴシック" panose="020B0600070205080204" pitchFamily="50" charset="-128"/>
              <a:ea typeface="ＭＳ Ｐゴシック" panose="020B0600070205080204" pitchFamily="50" charset="-128"/>
            </a:rPr>
            <a:t>　今後は、普通建設事業等の優先順位を明確化することで、過度に地方債に頼ることのない財政運営に努める。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52070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0332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13462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0332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13462</xdr:rowOff>
    </xdr:from>
    <xdr:to>
      <xdr:col>72</xdr:col>
      <xdr:colOff>203200</xdr:colOff>
      <xdr:row>41</xdr:row>
      <xdr:rowOff>52070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4291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119634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8152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144797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134112</xdr:rowOff>
    </xdr:from>
    <xdr:to>
      <xdr:col>73</xdr:col>
      <xdr:colOff>44450</xdr:colOff>
      <xdr:row>41</xdr:row>
      <xdr:rowOff>64262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155211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統合簡易水道整備事業、大台厚生新病院整備に対する支援、メディカルセンターの整備などに係る地方債の発行による地方債残高の増加により、平成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年度から数値が悪化傾向であったが、平成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年度から地方債の発行抑制に努めてきたことから、数値は改善傾向にある。</a:t>
          </a:r>
        </a:p>
        <a:p>
          <a:r>
            <a:rPr kumimoji="1" lang="ja-JP" altLang="en-US" sz="1300">
              <a:latin typeface="ＭＳ Ｐゴシック" panose="020B0600070205080204" pitchFamily="50" charset="-128"/>
              <a:ea typeface="ＭＳ Ｐゴシック" panose="020B0600070205080204" pitchFamily="50" charset="-128"/>
            </a:rPr>
            <a:t>　今後は、充当可能基金の減少や大型の公共投資が見込まれることから、普通建設事業の優先順位を明確化することで地方債の発行抑制や平準化を図り、財政の健全化に努める。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122283</xdr:rowOff>
    </xdr:from>
    <xdr:to>
      <xdr:col>81</xdr:col>
      <xdr:colOff>44450</xdr:colOff>
      <xdr:row>14</xdr:row>
      <xdr:rowOff>38735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351133"/>
          <a:ext cx="838200" cy="8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38735</xdr:rowOff>
    </xdr:from>
    <xdr:to>
      <xdr:col>77</xdr:col>
      <xdr:colOff>44450</xdr:colOff>
      <xdr:row>14</xdr:row>
      <xdr:rowOff>152491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439035"/>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152491</xdr:rowOff>
    </xdr:from>
    <xdr:to>
      <xdr:col>72</xdr:col>
      <xdr:colOff>203200</xdr:colOff>
      <xdr:row>16</xdr:row>
      <xdr:rowOff>54338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552791"/>
          <a:ext cx="889000" cy="24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54338</xdr:rowOff>
    </xdr:from>
    <xdr:to>
      <xdr:col>68</xdr:col>
      <xdr:colOff>152400</xdr:colOff>
      <xdr:row>17</xdr:row>
      <xdr:rowOff>56969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797538"/>
          <a:ext cx="889000" cy="17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92166</xdr:rowOff>
    </xdr:from>
    <xdr:to>
      <xdr:col>68</xdr:col>
      <xdr:colOff>203200</xdr:colOff>
      <xdr:row>14</xdr:row>
      <xdr:rowOff>22316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71483</xdr:rowOff>
    </xdr:from>
    <xdr:to>
      <xdr:col>81</xdr:col>
      <xdr:colOff>95250</xdr:colOff>
      <xdr:row>14</xdr:row>
      <xdr:rowOff>1633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30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43560</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27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159385</xdr:rowOff>
    </xdr:from>
    <xdr:to>
      <xdr:col>77</xdr:col>
      <xdr:colOff>95250</xdr:colOff>
      <xdr:row>14</xdr:row>
      <xdr:rowOff>89535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38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74312</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474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101691</xdr:rowOff>
    </xdr:from>
    <xdr:to>
      <xdr:col>73</xdr:col>
      <xdr:colOff>44450</xdr:colOff>
      <xdr:row>15</xdr:row>
      <xdr:rowOff>31841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50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16618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588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3538</xdr:rowOff>
    </xdr:from>
    <xdr:to>
      <xdr:col>68</xdr:col>
      <xdr:colOff>203200</xdr:colOff>
      <xdr:row>16</xdr:row>
      <xdr:rowOff>105138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74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89915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833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6169</xdr:rowOff>
    </xdr:from>
    <xdr:to>
      <xdr:col>64</xdr:col>
      <xdr:colOff>152400</xdr:colOff>
      <xdr:row>17</xdr:row>
      <xdr:rowOff>107769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92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92546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00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8,411
8,284
362.86
8,915,711
8,639,198
244,136
4,956,072
6,761,908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類似団体平均と比較すると、人件費に係る経常収支比率は低い水準で、前年度と同じである。</a:t>
          </a:r>
        </a:p>
        <a:p>
          <a:r>
            <a:rPr kumimoji="1" lang="ja-JP" altLang="en-US" sz="1300">
              <a:latin typeface="ＭＳ Ｐゴシック" panose="020B0600070205080204" pitchFamily="50" charset="-128"/>
              <a:ea typeface="ＭＳ Ｐゴシック" panose="020B0600070205080204" pitchFamily="50" charset="-128"/>
            </a:rPr>
            <a:t>　今後も、引き続き勧奨退職制度の推進や、技能労務職員の退職不補充、業務の民間委託の推進、組織の見直しによる効率的な職員配置など、より一層の定員の適正管理、人件費の抑制に努める。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36</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06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76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37</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76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37</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849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100347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物件費に係る経常収支比率は、類似団体と比較してやや低くなっている。しかしながら、過去からの物件費に係る決算額の推移は増加の傾向が続いている　　　</a:t>
          </a:r>
        </a:p>
        <a:p>
          <a:r>
            <a:rPr kumimoji="1" lang="ja-JP" altLang="en-US" sz="1300">
              <a:latin typeface="ＭＳ Ｐゴシック" panose="020B0600070205080204" pitchFamily="50" charset="-128"/>
              <a:ea typeface="ＭＳ Ｐゴシック" panose="020B0600070205080204" pitchFamily="50" charset="-128"/>
            </a:rPr>
            <a:t>　今後も、引続き行政全般において、事業の見直しや効率化等により物件費の抑制に努める。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117856</xdr:rowOff>
    </xdr:from>
    <xdr:to>
      <xdr:col>82</xdr:col>
      <xdr:colOff>107950</xdr:colOff>
      <xdr:row>16</xdr:row>
      <xdr:rowOff>159004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610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30988</xdr:rowOff>
    </xdr:from>
    <xdr:to>
      <xdr:col>78</xdr:col>
      <xdr:colOff>69850</xdr:colOff>
      <xdr:row>16</xdr:row>
      <xdr:rowOff>117856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7418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30988</xdr:rowOff>
    </xdr:from>
    <xdr:to>
      <xdr:col>73</xdr:col>
      <xdr:colOff>180975</xdr:colOff>
      <xdr:row>16</xdr:row>
      <xdr:rowOff>72136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741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72136</xdr:rowOff>
    </xdr:from>
    <xdr:to>
      <xdr:col>69</xdr:col>
      <xdr:colOff>92075</xdr:colOff>
      <xdr:row>16</xdr:row>
      <xdr:rowOff>168148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1533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108204</xdr:rowOff>
    </xdr:from>
    <xdr:to>
      <xdr:col>82</xdr:col>
      <xdr:colOff>158750</xdr:colOff>
      <xdr:row>17</xdr:row>
      <xdr:rowOff>38354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124731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9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67056</xdr:rowOff>
    </xdr:from>
    <xdr:to>
      <xdr:col>78</xdr:col>
      <xdr:colOff>120650</xdr:colOff>
      <xdr:row>16</xdr:row>
      <xdr:rowOff>168656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7383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7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151638</xdr:rowOff>
    </xdr:from>
    <xdr:to>
      <xdr:col>74</xdr:col>
      <xdr:colOff>31750</xdr:colOff>
      <xdr:row>16</xdr:row>
      <xdr:rowOff>81788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21336</xdr:rowOff>
    </xdr:from>
    <xdr:to>
      <xdr:col>69</xdr:col>
      <xdr:colOff>142875</xdr:colOff>
      <xdr:row>16</xdr:row>
      <xdr:rowOff>122936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133113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類似団体平均と比較すると低い水準で推移しているが、今後は住民の高齢化に伴う老人福祉費等に係る扶助費の増加が懸念される。</a:t>
          </a:r>
        </a:p>
        <a:p>
          <a:r>
            <a:rPr kumimoji="1" lang="ja-JP" altLang="en-US" sz="1300">
              <a:latin typeface="ＭＳ Ｐゴシック" panose="020B0600070205080204" pitchFamily="50" charset="-128"/>
              <a:ea typeface="ＭＳ Ｐゴシック" panose="020B0600070205080204" pitchFamily="50" charset="-128"/>
            </a:rPr>
            <a:t>　高齢者の健康維持、フレイル予防、各種検診の受診率向上を図るなど、健康寿命の延伸に係る施策を推進し扶助費の抑制に努める。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04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54</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55</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366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56</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805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年度は、経年変化として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中期を見通した財政計画では、介護認定者の増加による介護保険特別会計への給付費の繰出金が増加傾向となる方向で推計されていることから、給付費の抑制を図るべく、フレイル予防や新しい介護予防・日常生活支援総合事業を推進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77470</xdr:rowOff>
    </xdr:from>
    <xdr:to>
      <xdr:col>82</xdr:col>
      <xdr:colOff>107950</xdr:colOff>
      <xdr:row>55</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5072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100330</xdr:rowOff>
    </xdr:from>
    <xdr:to>
      <xdr:col>78</xdr:col>
      <xdr:colOff>69850</xdr:colOff>
      <xdr:row>55</xdr:row>
      <xdr:rowOff>153670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530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100330</xdr:rowOff>
    </xdr:from>
    <xdr:to>
      <xdr:col>73</xdr:col>
      <xdr:colOff>180975</xdr:colOff>
      <xdr:row>56</xdr:row>
      <xdr:rowOff>5080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5300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xdr:rowOff>
    </xdr:from>
    <xdr:to>
      <xdr:col>69</xdr:col>
      <xdr:colOff>92075</xdr:colOff>
      <xdr:row>56</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06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43197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49530</xdr:rowOff>
    </xdr:from>
    <xdr:to>
      <xdr:col>74</xdr:col>
      <xdr:colOff>31750</xdr:colOff>
      <xdr:row>55</xdr:row>
      <xdr:rowOff>151130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161307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125730</xdr:rowOff>
    </xdr:from>
    <xdr:to>
      <xdr:col>69</xdr:col>
      <xdr:colOff>142875</xdr:colOff>
      <xdr:row>56</xdr:row>
      <xdr:rowOff>55880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66057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広域消防やし尿･ごみ処理等の業務に係る一部事務組合に対する負担金が多く、昨年度との経年比較では、昨年度比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％増加し、経常収支比率が類似団体平均をわずかに上回った。</a:t>
          </a:r>
        </a:p>
        <a:p>
          <a:r>
            <a:rPr kumimoji="1" lang="ja-JP" altLang="en-US" sz="1300">
              <a:latin typeface="ＭＳ Ｐゴシック" panose="020B0600070205080204" pitchFamily="50" charset="-128"/>
              <a:ea typeface="ＭＳ Ｐゴシック" panose="020B0600070205080204" pitchFamily="50" charset="-128"/>
            </a:rPr>
            <a:t>　水道事業会計及び一部事務組合等には、引き続き徹底した行財政改革による負担金の抑制を求め、補助費等の抑制に努める。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120142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8149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37846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81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138430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814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138430</xdr:rowOff>
    </xdr:from>
    <xdr:to>
      <xdr:col>69</xdr:col>
      <xdr:colOff>92075</xdr:colOff>
      <xdr:row>37</xdr:row>
      <xdr:rowOff>152146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482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公債費に係る経常収支比率は類似団体平均より高い数値で推移している。平成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年度が公債費のピーク期間になり、令和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年度から減少に転じる見込みであるが、大型公共事業も予定されていることから、今後も厳しい財政運営となることが想定される。</a:t>
          </a:r>
        </a:p>
        <a:p>
          <a:r>
            <a:rPr kumimoji="1" lang="ja-JP" altLang="en-US" sz="1300">
              <a:latin typeface="ＭＳ Ｐゴシック" panose="020B0600070205080204" pitchFamily="50" charset="-128"/>
              <a:ea typeface="ＭＳ Ｐゴシック" panose="020B0600070205080204" pitchFamily="50" charset="-128"/>
            </a:rPr>
            <a:t>　今後、大台町総合計画に基づき、緊急性と住民のニーズを把握した事業の選択と集中により、計画的な町債発行に努める。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127000</xdr:rowOff>
    </xdr:from>
    <xdr:to>
      <xdr:col>24</xdr:col>
      <xdr:colOff>25400</xdr:colOff>
      <xdr:row>77</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328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96520</xdr:rowOff>
    </xdr:from>
    <xdr:to>
      <xdr:col>19</xdr:col>
      <xdr:colOff>187325</xdr:colOff>
      <xdr:row>77</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98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96520</xdr:rowOff>
    </xdr:from>
    <xdr:to>
      <xdr:col>15</xdr:col>
      <xdr:colOff>98425</xdr:colOff>
      <xdr:row>77</xdr:row>
      <xdr:rowOff>104139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2981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104139</xdr:rowOff>
    </xdr:from>
    <xdr:to>
      <xdr:col>11</xdr:col>
      <xdr:colOff>9525</xdr:colOff>
      <xdr:row>77</xdr:row>
      <xdr:rowOff>153670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3057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48277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76200</xdr:rowOff>
    </xdr:from>
    <xdr:to>
      <xdr:col>20</xdr:col>
      <xdr:colOff>38100</xdr:colOff>
      <xdr:row>78</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162577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45720</xdr:rowOff>
    </xdr:from>
    <xdr:to>
      <xdr:col>15</xdr:col>
      <xdr:colOff>149225</xdr:colOff>
      <xdr:row>77</xdr:row>
      <xdr:rowOff>147320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53339</xdr:rowOff>
    </xdr:from>
    <xdr:to>
      <xdr:col>11</xdr:col>
      <xdr:colOff>60325</xdr:colOff>
      <xdr:row>77</xdr:row>
      <xdr:rowOff>154939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139716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102870</xdr:rowOff>
    </xdr:from>
    <xdr:to>
      <xdr:col>6</xdr:col>
      <xdr:colOff>171450</xdr:colOff>
      <xdr:row>78</xdr:row>
      <xdr:rowOff>33020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17797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a:t>
          </a:r>
          <a:r>
            <a:rPr kumimoji="1" lang="en-US" altLang="ja-JP" sz="1300">
              <a:latin typeface="ＭＳ Ｐゴシック" panose="020B0600070205080204" pitchFamily="50" charset="-128"/>
              <a:ea typeface="ＭＳ Ｐゴシック" panose="020B0600070205080204" pitchFamily="50" charset="-128"/>
            </a:rPr>
            <a:t>88.9</a:t>
          </a:r>
          <a:r>
            <a:rPr kumimoji="1" lang="ja-JP" altLang="en-US" sz="1300">
              <a:latin typeface="ＭＳ Ｐゴシック" panose="020B0600070205080204" pitchFamily="50" charset="-128"/>
              <a:ea typeface="ＭＳ Ｐゴシック" panose="020B0600070205080204" pitchFamily="50" charset="-128"/>
            </a:rPr>
            <a:t>％のうち公債費（</a:t>
          </a:r>
          <a:r>
            <a:rPr kumimoji="1" lang="en-US" altLang="ja-JP" sz="1300">
              <a:latin typeface="ＭＳ Ｐゴシック" panose="020B0600070205080204" pitchFamily="50" charset="-128"/>
              <a:ea typeface="ＭＳ Ｐゴシック" panose="020B0600070205080204" pitchFamily="50" charset="-128"/>
            </a:rPr>
            <a:t>21.5</a:t>
          </a:r>
          <a:r>
            <a:rPr kumimoji="1" lang="ja-JP" altLang="en-US" sz="1300">
              <a:latin typeface="ＭＳ Ｐゴシック" panose="020B0600070205080204" pitchFamily="50" charset="-128"/>
              <a:ea typeface="ＭＳ Ｐゴシック" panose="020B0600070205080204" pitchFamily="50" charset="-128"/>
            </a:rPr>
            <a:t>％）以外では、人件費が（</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％）、維持補修費（</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％）の順となっており、類似団体平均と比較しても</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％低くなっている。</a:t>
          </a:r>
        </a:p>
        <a:p>
          <a:r>
            <a:rPr kumimoji="1" lang="ja-JP" altLang="en-US" sz="1300">
              <a:latin typeface="ＭＳ Ｐゴシック" panose="020B0600070205080204" pitchFamily="50" charset="-128"/>
              <a:ea typeface="ＭＳ Ｐゴシック" panose="020B0600070205080204" pitchFamily="50" charset="-128"/>
            </a:rPr>
            <a:t>　今後も、引き続き行政の効率化等による経費抑制に努める。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69850</xdr:rowOff>
    </xdr:from>
    <xdr:to>
      <xdr:col>82</xdr:col>
      <xdr:colOff>107950</xdr:colOff>
      <xdr:row>76</xdr:row>
      <xdr:rowOff>142239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00050"/>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119380</xdr:rowOff>
    </xdr:from>
    <xdr:to>
      <xdr:col>78</xdr:col>
      <xdr:colOff>69850</xdr:colOff>
      <xdr:row>76</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7813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119380</xdr:rowOff>
    </xdr:from>
    <xdr:to>
      <xdr:col>73</xdr:col>
      <xdr:colOff>180975</xdr:colOff>
      <xdr:row>77</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97813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50800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029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107966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19050</xdr:rowOff>
    </xdr:from>
    <xdr:to>
      <xdr:col>78</xdr:col>
      <xdr:colOff>120650</xdr:colOff>
      <xdr:row>76</xdr:row>
      <xdr:rowOff>120650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130827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68580</xdr:rowOff>
    </xdr:from>
    <xdr:to>
      <xdr:col>74</xdr:col>
      <xdr:colOff>31750</xdr:colOff>
      <xdr:row>75</xdr:row>
      <xdr:rowOff>170180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8907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0</xdr:rowOff>
    </xdr:from>
    <xdr:to>
      <xdr:col>65</xdr:col>
      <xdr:colOff>53975</xdr:colOff>
      <xdr:row>77</xdr:row>
      <xdr:rowOff>101600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5088</xdr:rowOff>
    </xdr:from>
    <xdr:to>
      <xdr:col>29</xdr:col>
      <xdr:colOff>127000</xdr:colOff>
      <xdr:row>16</xdr:row>
      <xdr:rowOff>56355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95913"/>
          <a:ext cx="647700" cy="51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55707</xdr:rowOff>
    </xdr:from>
    <xdr:to>
      <xdr:col>26</xdr:col>
      <xdr:colOff>50800</xdr:colOff>
      <xdr:row>16</xdr:row>
      <xdr:rowOff>56355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46532"/>
          <a:ext cx="698500" cy="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55707</xdr:rowOff>
    </xdr:from>
    <xdr:to>
      <xdr:col>22</xdr:col>
      <xdr:colOff>114300</xdr:colOff>
      <xdr:row>16</xdr:row>
      <xdr:rowOff>134704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46532"/>
          <a:ext cx="698500" cy="78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134704</xdr:rowOff>
    </xdr:from>
    <xdr:to>
      <xdr:col>18</xdr:col>
      <xdr:colOff>177800</xdr:colOff>
      <xdr:row>17</xdr:row>
      <xdr:rowOff>14902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25529"/>
          <a:ext cx="698500" cy="51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125738</xdr:rowOff>
    </xdr:from>
    <xdr:to>
      <xdr:col>29</xdr:col>
      <xdr:colOff>177800</xdr:colOff>
      <xdr:row>16</xdr:row>
      <xdr:rowOff>55888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45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142265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9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5555</xdr:rowOff>
    </xdr:from>
    <xdr:to>
      <xdr:col>26</xdr:col>
      <xdr:colOff>101600</xdr:colOff>
      <xdr:row>16</xdr:row>
      <xdr:rowOff>107155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96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117332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4907</xdr:rowOff>
    </xdr:from>
    <xdr:to>
      <xdr:col>22</xdr:col>
      <xdr:colOff>165100</xdr:colOff>
      <xdr:row>16</xdr:row>
      <xdr:rowOff>106507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95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116684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83904</xdr:rowOff>
    </xdr:from>
    <xdr:to>
      <xdr:col>19</xdr:col>
      <xdr:colOff>38100</xdr:colOff>
      <xdr:row>17</xdr:row>
      <xdr:rowOff>14054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4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24231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4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135552</xdr:rowOff>
    </xdr:from>
    <xdr:to>
      <xdr:col>15</xdr:col>
      <xdr:colOff>101600</xdr:colOff>
      <xdr:row>17</xdr:row>
      <xdr:rowOff>65702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26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75879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95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329213</xdr:rowOff>
    </xdr:from>
    <xdr:to>
      <xdr:col>29</xdr:col>
      <xdr:colOff>127000</xdr:colOff>
      <xdr:row>36</xdr:row>
      <xdr:rowOff>11329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39563"/>
          <a:ext cx="647700" cy="25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11329</xdr:rowOff>
    </xdr:from>
    <xdr:to>
      <xdr:col>26</xdr:col>
      <xdr:colOff>50800</xdr:colOff>
      <xdr:row>36</xdr:row>
      <xdr:rowOff>43120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64579"/>
          <a:ext cx="698500" cy="31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43120</xdr:rowOff>
    </xdr:from>
    <xdr:to>
      <xdr:col>22</xdr:col>
      <xdr:colOff>114300</xdr:colOff>
      <xdr:row>36</xdr:row>
      <xdr:rowOff>145810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96370"/>
          <a:ext cx="698500" cy="102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77100</xdr:rowOff>
    </xdr:from>
    <xdr:to>
      <xdr:col>18</xdr:col>
      <xdr:colOff>177800</xdr:colOff>
      <xdr:row>36</xdr:row>
      <xdr:rowOff>145810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030350"/>
          <a:ext cx="698500" cy="68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278413</xdr:rowOff>
    </xdr:from>
    <xdr:to>
      <xdr:col>29</xdr:col>
      <xdr:colOff>177800</xdr:colOff>
      <xdr:row>36</xdr:row>
      <xdr:rowOff>37113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88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123490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3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303429</xdr:rowOff>
    </xdr:from>
    <xdr:to>
      <xdr:col>26</xdr:col>
      <xdr:colOff>101600</xdr:colOff>
      <xdr:row>36</xdr:row>
      <xdr:rowOff>62129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13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72306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82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335220</xdr:rowOff>
    </xdr:from>
    <xdr:to>
      <xdr:col>22</xdr:col>
      <xdr:colOff>165100</xdr:colOff>
      <xdr:row>36</xdr:row>
      <xdr:rowOff>93920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45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104097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71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95010</xdr:rowOff>
    </xdr:from>
    <xdr:to>
      <xdr:col>19</xdr:col>
      <xdr:colOff>38100</xdr:colOff>
      <xdr:row>37</xdr:row>
      <xdr:rowOff>25160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48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9937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26300</xdr:rowOff>
    </xdr:from>
    <xdr:to>
      <xdr:col>15</xdr:col>
      <xdr:colOff>101600</xdr:colOff>
      <xdr:row>36</xdr:row>
      <xdr:rowOff>127900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79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138077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74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8,411
8,284
362.86
8,915,711
8,639,198
244,136
4,956,072
6,761,908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132034</xdr:rowOff>
    </xdr:from>
    <xdr:to>
      <xdr:col>24</xdr:col>
      <xdr:colOff>63500</xdr:colOff>
      <xdr:row>34</xdr:row>
      <xdr:rowOff>61976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89884"/>
          <a:ext cx="838200" cy="10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61976</xdr:rowOff>
    </xdr:from>
    <xdr:to>
      <xdr:col>19</xdr:col>
      <xdr:colOff>177800</xdr:colOff>
      <xdr:row>34</xdr:row>
      <xdr:rowOff>69451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91276"/>
          <a:ext cx="889000" cy="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69451</xdr:rowOff>
    </xdr:from>
    <xdr:to>
      <xdr:col>15</xdr:col>
      <xdr:colOff>50800</xdr:colOff>
      <xdr:row>34</xdr:row>
      <xdr:rowOff>122220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98751"/>
          <a:ext cx="889000" cy="5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122220</xdr:rowOff>
    </xdr:from>
    <xdr:to>
      <xdr:col>10</xdr:col>
      <xdr:colOff>114300</xdr:colOff>
      <xdr:row>35</xdr:row>
      <xdr:rowOff>102476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51520"/>
          <a:ext cx="889000" cy="1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81234</xdr:rowOff>
    </xdr:from>
    <xdr:to>
      <xdr:col>24</xdr:col>
      <xdr:colOff>114300</xdr:colOff>
      <xdr:row>34</xdr:row>
      <xdr:rowOff>11384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3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104111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11176</xdr:rowOff>
    </xdr:from>
    <xdr:to>
      <xdr:col>20</xdr:col>
      <xdr:colOff>38100</xdr:colOff>
      <xdr:row>34</xdr:row>
      <xdr:rowOff>112776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129303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1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18651</xdr:rowOff>
    </xdr:from>
    <xdr:to>
      <xdr:col>15</xdr:col>
      <xdr:colOff>101600</xdr:colOff>
      <xdr:row>34</xdr:row>
      <xdr:rowOff>120251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4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136778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2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71420</xdr:rowOff>
    </xdr:from>
    <xdr:to>
      <xdr:col>10</xdr:col>
      <xdr:colOff>165100</xdr:colOff>
      <xdr:row>35</xdr:row>
      <xdr:rowOff>1570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0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18097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7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51676</xdr:rowOff>
    </xdr:from>
    <xdr:to>
      <xdr:col>6</xdr:col>
      <xdr:colOff>38100</xdr:colOff>
      <xdr:row>35</xdr:row>
      <xdr:rowOff>153276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5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169803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2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54344</xdr:rowOff>
    </xdr:from>
    <xdr:to>
      <xdr:col>24</xdr:col>
      <xdr:colOff>63500</xdr:colOff>
      <xdr:row>58</xdr:row>
      <xdr:rowOff>66777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98444"/>
          <a:ext cx="838200" cy="1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66777</xdr:rowOff>
    </xdr:from>
    <xdr:to>
      <xdr:col>19</xdr:col>
      <xdr:colOff>177800</xdr:colOff>
      <xdr:row>58</xdr:row>
      <xdr:rowOff>79247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10877"/>
          <a:ext cx="889000" cy="1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79247</xdr:rowOff>
    </xdr:from>
    <xdr:to>
      <xdr:col>15</xdr:col>
      <xdr:colOff>50800</xdr:colOff>
      <xdr:row>58</xdr:row>
      <xdr:rowOff>93582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23347"/>
          <a:ext cx="889000" cy="1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93582</xdr:rowOff>
    </xdr:from>
    <xdr:to>
      <xdr:col>10</xdr:col>
      <xdr:colOff>114300</xdr:colOff>
      <xdr:row>58</xdr:row>
      <xdr:rowOff>108999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37682"/>
          <a:ext cx="889000" cy="1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3544</xdr:rowOff>
    </xdr:from>
    <xdr:to>
      <xdr:col>24</xdr:col>
      <xdr:colOff>114300</xdr:colOff>
      <xdr:row>58</xdr:row>
      <xdr:rowOff>105144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4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122800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9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15977</xdr:rowOff>
    </xdr:from>
    <xdr:to>
      <xdr:col>20</xdr:col>
      <xdr:colOff>38100</xdr:colOff>
      <xdr:row>58</xdr:row>
      <xdr:rowOff>117577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6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108704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28447</xdr:rowOff>
    </xdr:from>
    <xdr:to>
      <xdr:col>15</xdr:col>
      <xdr:colOff>101600</xdr:colOff>
      <xdr:row>58</xdr:row>
      <xdr:rowOff>130047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7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121174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10065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42782</xdr:rowOff>
    </xdr:from>
    <xdr:to>
      <xdr:col>10</xdr:col>
      <xdr:colOff>165100</xdr:colOff>
      <xdr:row>58</xdr:row>
      <xdr:rowOff>144382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8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135509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1007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58199</xdr:rowOff>
    </xdr:from>
    <xdr:to>
      <xdr:col>6</xdr:col>
      <xdr:colOff>38100</xdr:colOff>
      <xdr:row>58</xdr:row>
      <xdr:rowOff>159799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0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150926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9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91160</xdr:rowOff>
    </xdr:from>
    <xdr:to>
      <xdr:col>24</xdr:col>
      <xdr:colOff>63500</xdr:colOff>
      <xdr:row>78</xdr:row>
      <xdr:rowOff>107981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64260"/>
          <a:ext cx="838200" cy="1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107981</xdr:rowOff>
    </xdr:from>
    <xdr:to>
      <xdr:col>19</xdr:col>
      <xdr:colOff>177800</xdr:colOff>
      <xdr:row>78</xdr:row>
      <xdr:rowOff>113430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81081"/>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113430</xdr:rowOff>
    </xdr:from>
    <xdr:to>
      <xdr:col>15</xdr:col>
      <xdr:colOff>50800</xdr:colOff>
      <xdr:row>78</xdr:row>
      <xdr:rowOff>121622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86530"/>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121622</xdr:rowOff>
    </xdr:from>
    <xdr:to>
      <xdr:col>10</xdr:col>
      <xdr:colOff>114300</xdr:colOff>
      <xdr:row>78</xdr:row>
      <xdr:rowOff>136423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94722"/>
          <a:ext cx="889000" cy="1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40360</xdr:rowOff>
    </xdr:from>
    <xdr:to>
      <xdr:col>24</xdr:col>
      <xdr:colOff>114300</xdr:colOff>
      <xdr:row>78</xdr:row>
      <xdr:rowOff>141960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1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126737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2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57181</xdr:rowOff>
    </xdr:from>
    <xdr:to>
      <xdr:col>20</xdr:col>
      <xdr:colOff>38100</xdr:colOff>
      <xdr:row>78</xdr:row>
      <xdr:rowOff>158781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149908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62630</xdr:rowOff>
    </xdr:from>
    <xdr:to>
      <xdr:col>15</xdr:col>
      <xdr:colOff>101600</xdr:colOff>
      <xdr:row>78</xdr:row>
      <xdr:rowOff>164230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155357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2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70822</xdr:rowOff>
    </xdr:from>
    <xdr:to>
      <xdr:col>10</xdr:col>
      <xdr:colOff>165100</xdr:colOff>
      <xdr:row>79</xdr:row>
      <xdr:rowOff>972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163549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36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85623</xdr:rowOff>
    </xdr:from>
    <xdr:to>
      <xdr:col>6</xdr:col>
      <xdr:colOff>38100</xdr:colOff>
      <xdr:row>79</xdr:row>
      <xdr:rowOff>15773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5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6900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5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121631</xdr:rowOff>
    </xdr:from>
    <xdr:to>
      <xdr:col>24</xdr:col>
      <xdr:colOff>63500</xdr:colOff>
      <xdr:row>98</xdr:row>
      <xdr:rowOff>15525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752281"/>
          <a:ext cx="838200" cy="6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18835</xdr:rowOff>
    </xdr:from>
    <xdr:to>
      <xdr:col>19</xdr:col>
      <xdr:colOff>177800</xdr:colOff>
      <xdr:row>97</xdr:row>
      <xdr:rowOff>121631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49485"/>
          <a:ext cx="889000" cy="10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18835</xdr:rowOff>
    </xdr:from>
    <xdr:to>
      <xdr:col>15</xdr:col>
      <xdr:colOff>50800</xdr:colOff>
      <xdr:row>98</xdr:row>
      <xdr:rowOff>54395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49485"/>
          <a:ext cx="889000" cy="20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41512</xdr:rowOff>
    </xdr:from>
    <xdr:to>
      <xdr:col>10</xdr:col>
      <xdr:colOff>114300</xdr:colOff>
      <xdr:row>98</xdr:row>
      <xdr:rowOff>54395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43612"/>
          <a:ext cx="889000" cy="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136175</xdr:rowOff>
    </xdr:from>
    <xdr:to>
      <xdr:col>24</xdr:col>
      <xdr:colOff>114300</xdr:colOff>
      <xdr:row>98</xdr:row>
      <xdr:rowOff>66325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6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114602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74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70831</xdr:rowOff>
    </xdr:from>
    <xdr:to>
      <xdr:col>20</xdr:col>
      <xdr:colOff>38100</xdr:colOff>
      <xdr:row>98</xdr:row>
      <xdr:rowOff>981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0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163558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9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139485</xdr:rowOff>
    </xdr:from>
    <xdr:to>
      <xdr:col>15</xdr:col>
      <xdr:colOff>101600</xdr:colOff>
      <xdr:row>97</xdr:row>
      <xdr:rowOff>69635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9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60762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3595</xdr:rowOff>
    </xdr:from>
    <xdr:to>
      <xdr:col>10</xdr:col>
      <xdr:colOff>165100</xdr:colOff>
      <xdr:row>98</xdr:row>
      <xdr:rowOff>105195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96322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9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162162</xdr:rowOff>
    </xdr:from>
    <xdr:to>
      <xdr:col>6</xdr:col>
      <xdr:colOff>38100</xdr:colOff>
      <xdr:row>98</xdr:row>
      <xdr:rowOff>92312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83439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3830</xdr:rowOff>
    </xdr:from>
    <xdr:to>
      <xdr:col>55</xdr:col>
      <xdr:colOff>0</xdr:colOff>
      <xdr:row>36</xdr:row>
      <xdr:rowOff>63419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76030"/>
          <a:ext cx="838200" cy="5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63419</xdr:rowOff>
    </xdr:from>
    <xdr:to>
      <xdr:col>50</xdr:col>
      <xdr:colOff>114300</xdr:colOff>
      <xdr:row>36</xdr:row>
      <xdr:rowOff>132342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35619"/>
          <a:ext cx="8890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126020</xdr:rowOff>
    </xdr:from>
    <xdr:to>
      <xdr:col>45</xdr:col>
      <xdr:colOff>177800</xdr:colOff>
      <xdr:row>36</xdr:row>
      <xdr:rowOff>132342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55320"/>
          <a:ext cx="889000" cy="34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126020</xdr:rowOff>
    </xdr:from>
    <xdr:to>
      <xdr:col>41</xdr:col>
      <xdr:colOff>50800</xdr:colOff>
      <xdr:row>37</xdr:row>
      <xdr:rowOff>100763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55320"/>
          <a:ext cx="889000" cy="48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60926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124480</xdr:rowOff>
    </xdr:from>
    <xdr:to>
      <xdr:col>55</xdr:col>
      <xdr:colOff>50800</xdr:colOff>
      <xdr:row>36</xdr:row>
      <xdr:rowOff>54630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2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147357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7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12619</xdr:rowOff>
    </xdr:from>
    <xdr:to>
      <xdr:col>50</xdr:col>
      <xdr:colOff>165100</xdr:colOff>
      <xdr:row>36</xdr:row>
      <xdr:rowOff>114219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8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130746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60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81542</xdr:rowOff>
    </xdr:from>
    <xdr:to>
      <xdr:col>46</xdr:col>
      <xdr:colOff>38100</xdr:colOff>
      <xdr:row>37</xdr:row>
      <xdr:rowOff>11692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5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28219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2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75220</xdr:rowOff>
    </xdr:from>
    <xdr:to>
      <xdr:col>41</xdr:col>
      <xdr:colOff>101600</xdr:colOff>
      <xdr:row>35</xdr:row>
      <xdr:rowOff>5370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21897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7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49963</xdr:rowOff>
    </xdr:from>
    <xdr:to>
      <xdr:col>36</xdr:col>
      <xdr:colOff>165100</xdr:colOff>
      <xdr:row>37</xdr:row>
      <xdr:rowOff>151563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9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142690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48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70259</xdr:rowOff>
    </xdr:from>
    <xdr:to>
      <xdr:col>55</xdr:col>
      <xdr:colOff>0</xdr:colOff>
      <xdr:row>58</xdr:row>
      <xdr:rowOff>95003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14359"/>
          <a:ext cx="838200" cy="2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95003</xdr:rowOff>
    </xdr:from>
    <xdr:to>
      <xdr:col>50</xdr:col>
      <xdr:colOff>114300</xdr:colOff>
      <xdr:row>58</xdr:row>
      <xdr:rowOff>102116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39103"/>
          <a:ext cx="889000" cy="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102116</xdr:rowOff>
    </xdr:from>
    <xdr:to>
      <xdr:col>45</xdr:col>
      <xdr:colOff>177800</xdr:colOff>
      <xdr:row>58</xdr:row>
      <xdr:rowOff>111647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46216"/>
          <a:ext cx="889000" cy="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100597</xdr:rowOff>
    </xdr:from>
    <xdr:to>
      <xdr:col>41</xdr:col>
      <xdr:colOff>50800</xdr:colOff>
      <xdr:row>58</xdr:row>
      <xdr:rowOff>111647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44697"/>
          <a:ext cx="889000" cy="1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19459</xdr:rowOff>
    </xdr:from>
    <xdr:to>
      <xdr:col>55</xdr:col>
      <xdr:colOff>50800</xdr:colOff>
      <xdr:row>58</xdr:row>
      <xdr:rowOff>121059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6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44203</xdr:rowOff>
    </xdr:from>
    <xdr:to>
      <xdr:col>50</xdr:col>
      <xdr:colOff>165100</xdr:colOff>
      <xdr:row>58</xdr:row>
      <xdr:rowOff>145803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8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136930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8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51316</xdr:rowOff>
    </xdr:from>
    <xdr:to>
      <xdr:col>46</xdr:col>
      <xdr:colOff>38100</xdr:colOff>
      <xdr:row>58</xdr:row>
      <xdr:rowOff>152916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9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144043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60847</xdr:rowOff>
    </xdr:from>
    <xdr:to>
      <xdr:col>41</xdr:col>
      <xdr:colOff>101600</xdr:colOff>
      <xdr:row>58</xdr:row>
      <xdr:rowOff>162447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0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153574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9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49797</xdr:rowOff>
    </xdr:from>
    <xdr:to>
      <xdr:col>36</xdr:col>
      <xdr:colOff>165100</xdr:colOff>
      <xdr:row>58</xdr:row>
      <xdr:rowOff>151397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9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142524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8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135403</xdr:rowOff>
    </xdr:from>
    <xdr:to>
      <xdr:col>55</xdr:col>
      <xdr:colOff>0</xdr:colOff>
      <xdr:row>78</xdr:row>
      <xdr:rowOff>137063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08503"/>
          <a:ext cx="838200" cy="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133383</xdr:rowOff>
    </xdr:from>
    <xdr:to>
      <xdr:col>50</xdr:col>
      <xdr:colOff>114300</xdr:colOff>
      <xdr:row>78</xdr:row>
      <xdr:rowOff>135403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06483"/>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133383</xdr:rowOff>
    </xdr:from>
    <xdr:to>
      <xdr:col>45</xdr:col>
      <xdr:colOff>177800</xdr:colOff>
      <xdr:row>78</xdr:row>
      <xdr:rowOff>134621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06483"/>
          <a:ext cx="889000" cy="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134621</xdr:rowOff>
    </xdr:from>
    <xdr:to>
      <xdr:col>41</xdr:col>
      <xdr:colOff>50800</xdr:colOff>
      <xdr:row>78</xdr:row>
      <xdr:rowOff>138829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07721"/>
          <a:ext cx="889000" cy="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86263</xdr:rowOff>
    </xdr:from>
    <xdr:to>
      <xdr:col>55</xdr:col>
      <xdr:colOff>50800</xdr:colOff>
      <xdr:row>79</xdr:row>
      <xdr:rowOff>16413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84603</xdr:rowOff>
    </xdr:from>
    <xdr:to>
      <xdr:col>50</xdr:col>
      <xdr:colOff>165100</xdr:colOff>
      <xdr:row>79</xdr:row>
      <xdr:rowOff>14753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5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5880</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5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82583</xdr:rowOff>
    </xdr:from>
    <xdr:to>
      <xdr:col>46</xdr:col>
      <xdr:colOff>38100</xdr:colOff>
      <xdr:row>79</xdr:row>
      <xdr:rowOff>12733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3860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4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83821</xdr:rowOff>
    </xdr:from>
    <xdr:to>
      <xdr:col>41</xdr:col>
      <xdr:colOff>101600</xdr:colOff>
      <xdr:row>79</xdr:row>
      <xdr:rowOff>13971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5098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4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88029</xdr:rowOff>
    </xdr:from>
    <xdr:to>
      <xdr:col>36</xdr:col>
      <xdr:colOff>165100</xdr:colOff>
      <xdr:row>79</xdr:row>
      <xdr:rowOff>18179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6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9306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55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161021</xdr:rowOff>
    </xdr:from>
    <xdr:to>
      <xdr:col>55</xdr:col>
      <xdr:colOff>0</xdr:colOff>
      <xdr:row>98</xdr:row>
      <xdr:rowOff>5094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20221"/>
          <a:ext cx="838200" cy="18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5094</xdr:rowOff>
    </xdr:from>
    <xdr:to>
      <xdr:col>50</xdr:col>
      <xdr:colOff>114300</xdr:colOff>
      <xdr:row>98</xdr:row>
      <xdr:rowOff>74611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07194"/>
          <a:ext cx="889000" cy="6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74611</xdr:rowOff>
    </xdr:from>
    <xdr:to>
      <xdr:col>45</xdr:col>
      <xdr:colOff>177800</xdr:colOff>
      <xdr:row>98</xdr:row>
      <xdr:rowOff>128597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76711"/>
          <a:ext cx="889000" cy="5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15664</xdr:rowOff>
    </xdr:from>
    <xdr:to>
      <xdr:col>41</xdr:col>
      <xdr:colOff>50800</xdr:colOff>
      <xdr:row>98</xdr:row>
      <xdr:rowOff>128597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17764"/>
          <a:ext cx="889000" cy="11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110221</xdr:rowOff>
    </xdr:from>
    <xdr:to>
      <xdr:col>55</xdr:col>
      <xdr:colOff>50800</xdr:colOff>
      <xdr:row>97</xdr:row>
      <xdr:rowOff>40371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6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133098</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20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125744</xdr:rowOff>
    </xdr:from>
    <xdr:to>
      <xdr:col>50</xdr:col>
      <xdr:colOff>165100</xdr:colOff>
      <xdr:row>98</xdr:row>
      <xdr:rowOff>55894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5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72421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53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23811</xdr:rowOff>
    </xdr:from>
    <xdr:to>
      <xdr:col>46</xdr:col>
      <xdr:colOff>38100</xdr:colOff>
      <xdr:row>98</xdr:row>
      <xdr:rowOff>125411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2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116538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1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77797</xdr:rowOff>
    </xdr:from>
    <xdr:to>
      <xdr:col>41</xdr:col>
      <xdr:colOff>101600</xdr:colOff>
      <xdr:row>99</xdr:row>
      <xdr:rowOff>7947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7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170524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136314</xdr:rowOff>
    </xdr:from>
    <xdr:to>
      <xdr:col>36</xdr:col>
      <xdr:colOff>165100</xdr:colOff>
      <xdr:row>98</xdr:row>
      <xdr:rowOff>66464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6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57591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5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48564</xdr:rowOff>
    </xdr:from>
    <xdr:to>
      <xdr:col>85</xdr:col>
      <xdr:colOff>127000</xdr:colOff>
      <xdr:row>39</xdr:row>
      <xdr:rowOff>55662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35114"/>
          <a:ext cx="838200" cy="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48564</xdr:rowOff>
    </xdr:from>
    <xdr:to>
      <xdr:col>81</xdr:col>
      <xdr:colOff>50800</xdr:colOff>
      <xdr:row>39</xdr:row>
      <xdr:rowOff>63467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735114"/>
          <a:ext cx="889000" cy="1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27610</xdr:rowOff>
    </xdr:from>
    <xdr:to>
      <xdr:col>76</xdr:col>
      <xdr:colOff>114300</xdr:colOff>
      <xdr:row>39</xdr:row>
      <xdr:rowOff>63467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14160"/>
          <a:ext cx="889000" cy="3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144718</xdr:rowOff>
    </xdr:from>
    <xdr:to>
      <xdr:col>71</xdr:col>
      <xdr:colOff>177800</xdr:colOff>
      <xdr:row>39</xdr:row>
      <xdr:rowOff>27610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59818"/>
          <a:ext cx="889000" cy="5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4862</xdr:rowOff>
    </xdr:from>
    <xdr:to>
      <xdr:col>85</xdr:col>
      <xdr:colOff>177800</xdr:colOff>
      <xdr:row>39</xdr:row>
      <xdr:rowOff>106462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9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91239</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0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169214</xdr:rowOff>
    </xdr:from>
    <xdr:to>
      <xdr:col>81</xdr:col>
      <xdr:colOff>101600</xdr:colOff>
      <xdr:row>39</xdr:row>
      <xdr:rowOff>99364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8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90491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77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12667</xdr:rowOff>
    </xdr:from>
    <xdr:to>
      <xdr:col>76</xdr:col>
      <xdr:colOff>165100</xdr:colOff>
      <xdr:row>39</xdr:row>
      <xdr:rowOff>114267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9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105394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7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148260</xdr:rowOff>
    </xdr:from>
    <xdr:to>
      <xdr:col>72</xdr:col>
      <xdr:colOff>38100</xdr:colOff>
      <xdr:row>39</xdr:row>
      <xdr:rowOff>78410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69537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7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93918</xdr:rowOff>
    </xdr:from>
    <xdr:to>
      <xdr:col>67</xdr:col>
      <xdr:colOff>101600</xdr:colOff>
      <xdr:row>39</xdr:row>
      <xdr:rowOff>24068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0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15195</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670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56197</xdr:rowOff>
    </xdr:from>
    <xdr:to>
      <xdr:col>85</xdr:col>
      <xdr:colOff>127000</xdr:colOff>
      <xdr:row>76</xdr:row>
      <xdr:rowOff>76126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086397"/>
          <a:ext cx="838200" cy="1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76126</xdr:rowOff>
    </xdr:from>
    <xdr:to>
      <xdr:col>81</xdr:col>
      <xdr:colOff>50800</xdr:colOff>
      <xdr:row>76</xdr:row>
      <xdr:rowOff>81083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106326"/>
          <a:ext cx="889000" cy="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81083</xdr:rowOff>
    </xdr:from>
    <xdr:to>
      <xdr:col>76</xdr:col>
      <xdr:colOff>114300</xdr:colOff>
      <xdr:row>76</xdr:row>
      <xdr:rowOff>111689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111283"/>
          <a:ext cx="889000" cy="3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111689</xdr:rowOff>
    </xdr:from>
    <xdr:to>
      <xdr:col>71</xdr:col>
      <xdr:colOff>177800</xdr:colOff>
      <xdr:row>76</xdr:row>
      <xdr:rowOff>111888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141889"/>
          <a:ext cx="8890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5397</xdr:rowOff>
    </xdr:from>
    <xdr:to>
      <xdr:col>85</xdr:col>
      <xdr:colOff>177800</xdr:colOff>
      <xdr:row>76</xdr:row>
      <xdr:rowOff>106997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03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28274</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88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25326</xdr:rowOff>
    </xdr:from>
    <xdr:to>
      <xdr:col>81</xdr:col>
      <xdr:colOff>101600</xdr:colOff>
      <xdr:row>76</xdr:row>
      <xdr:rowOff>126926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05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143453</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83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30283</xdr:rowOff>
    </xdr:from>
    <xdr:to>
      <xdr:col>76</xdr:col>
      <xdr:colOff>165100</xdr:colOff>
      <xdr:row>76</xdr:row>
      <xdr:rowOff>131883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06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148410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83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60889</xdr:rowOff>
    </xdr:from>
    <xdr:to>
      <xdr:col>72</xdr:col>
      <xdr:colOff>38100</xdr:colOff>
      <xdr:row>76</xdr:row>
      <xdr:rowOff>162489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09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7566</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86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61088</xdr:rowOff>
    </xdr:from>
    <xdr:to>
      <xdr:col>67</xdr:col>
      <xdr:colOff>101600</xdr:colOff>
      <xdr:row>76</xdr:row>
      <xdr:rowOff>162688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09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7764</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86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169585</xdr:rowOff>
    </xdr:from>
    <xdr:to>
      <xdr:col>85</xdr:col>
      <xdr:colOff>127000</xdr:colOff>
      <xdr:row>98</xdr:row>
      <xdr:rowOff>20655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800235"/>
          <a:ext cx="838200" cy="2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20655</xdr:rowOff>
    </xdr:from>
    <xdr:to>
      <xdr:col>81</xdr:col>
      <xdr:colOff>50800</xdr:colOff>
      <xdr:row>98</xdr:row>
      <xdr:rowOff>35984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822755"/>
          <a:ext cx="889000" cy="1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35984</xdr:rowOff>
    </xdr:from>
    <xdr:to>
      <xdr:col>76</xdr:col>
      <xdr:colOff>114300</xdr:colOff>
      <xdr:row>98</xdr:row>
      <xdr:rowOff>93816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38084"/>
          <a:ext cx="889000" cy="5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93816</xdr:rowOff>
    </xdr:from>
    <xdr:to>
      <xdr:col>71</xdr:col>
      <xdr:colOff>177800</xdr:colOff>
      <xdr:row>98</xdr:row>
      <xdr:rowOff>103865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95916"/>
          <a:ext cx="889000" cy="1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118785</xdr:rowOff>
    </xdr:from>
    <xdr:to>
      <xdr:col>85</xdr:col>
      <xdr:colOff>177800</xdr:colOff>
      <xdr:row>98</xdr:row>
      <xdr:rowOff>48935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4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97212</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141305</xdr:rowOff>
    </xdr:from>
    <xdr:to>
      <xdr:col>81</xdr:col>
      <xdr:colOff>101600</xdr:colOff>
      <xdr:row>98</xdr:row>
      <xdr:rowOff>71455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62582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6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156634</xdr:rowOff>
    </xdr:from>
    <xdr:to>
      <xdr:col>76</xdr:col>
      <xdr:colOff>165100</xdr:colOff>
      <xdr:row>98</xdr:row>
      <xdr:rowOff>86784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8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77911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43016</xdr:rowOff>
    </xdr:from>
    <xdr:to>
      <xdr:col>72</xdr:col>
      <xdr:colOff>38100</xdr:colOff>
      <xdr:row>98</xdr:row>
      <xdr:rowOff>144616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135743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3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53065</xdr:rowOff>
    </xdr:from>
    <xdr:to>
      <xdr:col>67</xdr:col>
      <xdr:colOff>101600</xdr:colOff>
      <xdr:row>98</xdr:row>
      <xdr:rowOff>154665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5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145792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4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142420</xdr:rowOff>
    </xdr:from>
    <xdr:to>
      <xdr:col>116</xdr:col>
      <xdr:colOff>63500</xdr:colOff>
      <xdr:row>35</xdr:row>
      <xdr:rowOff>78024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5971720"/>
          <a:ext cx="838200" cy="10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0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63896</xdr:rowOff>
    </xdr:from>
    <xdr:to>
      <xdr:col>111</xdr:col>
      <xdr:colOff>177800</xdr:colOff>
      <xdr:row>35</xdr:row>
      <xdr:rowOff>78024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064646"/>
          <a:ext cx="8890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122969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63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63896</xdr:rowOff>
    </xdr:from>
    <xdr:to>
      <xdr:col>107</xdr:col>
      <xdr:colOff>50800</xdr:colOff>
      <xdr:row>35</xdr:row>
      <xdr:rowOff>113159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064646"/>
          <a:ext cx="8890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131472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113159</xdr:rowOff>
    </xdr:from>
    <xdr:to>
      <xdr:col>102</xdr:col>
      <xdr:colOff>114300</xdr:colOff>
      <xdr:row>36</xdr:row>
      <xdr:rowOff>27526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113909"/>
          <a:ext cx="889000" cy="8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133552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64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148320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66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91620</xdr:rowOff>
    </xdr:from>
    <xdr:to>
      <xdr:col>116</xdr:col>
      <xdr:colOff>114300</xdr:colOff>
      <xdr:row>35</xdr:row>
      <xdr:rowOff>21770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59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114497</xdr:rowOff>
    </xdr:from>
    <xdr:ext cx="534377"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577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27224</xdr:rowOff>
    </xdr:from>
    <xdr:to>
      <xdr:col>112</xdr:col>
      <xdr:colOff>38100</xdr:colOff>
      <xdr:row>35</xdr:row>
      <xdr:rowOff>128824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02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145351</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56111" y="580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13096</xdr:rowOff>
    </xdr:from>
    <xdr:to>
      <xdr:col>107</xdr:col>
      <xdr:colOff>101600</xdr:colOff>
      <xdr:row>35</xdr:row>
      <xdr:rowOff>114696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0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131223</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67111" y="578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62359</xdr:rowOff>
    </xdr:from>
    <xdr:to>
      <xdr:col>102</xdr:col>
      <xdr:colOff>165100</xdr:colOff>
      <xdr:row>35</xdr:row>
      <xdr:rowOff>163959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06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9036</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278111" y="583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148176</xdr:rowOff>
    </xdr:from>
    <xdr:to>
      <xdr:col>98</xdr:col>
      <xdr:colOff>38100</xdr:colOff>
      <xdr:row>36</xdr:row>
      <xdr:rowOff>78326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14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94853</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389111" y="592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136441</xdr:rowOff>
    </xdr:from>
    <xdr:to>
      <xdr:col>116</xdr:col>
      <xdr:colOff>63500</xdr:colOff>
      <xdr:row>58</xdr:row>
      <xdr:rowOff>136509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80541"/>
          <a:ext cx="8382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136509</xdr:rowOff>
    </xdr:from>
    <xdr:to>
      <xdr:col>111</xdr:col>
      <xdr:colOff>177800</xdr:colOff>
      <xdr:row>58</xdr:row>
      <xdr:rowOff>136550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80609"/>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136550</xdr:rowOff>
    </xdr:from>
    <xdr:to>
      <xdr:col>107</xdr:col>
      <xdr:colOff>50800</xdr:colOff>
      <xdr:row>58</xdr:row>
      <xdr:rowOff>136637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80650"/>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136637</xdr:rowOff>
    </xdr:from>
    <xdr:to>
      <xdr:col>102</xdr:col>
      <xdr:colOff>114300</xdr:colOff>
      <xdr:row>58</xdr:row>
      <xdr:rowOff>136710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80737"/>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85641</xdr:rowOff>
    </xdr:from>
    <xdr:to>
      <xdr:col>116</xdr:col>
      <xdr:colOff>114300</xdr:colOff>
      <xdr:row>59</xdr:row>
      <xdr:rowOff>15791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2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27963</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85709</xdr:rowOff>
    </xdr:from>
    <xdr:to>
      <xdr:col>112</xdr:col>
      <xdr:colOff>38100</xdr:colOff>
      <xdr:row>59</xdr:row>
      <xdr:rowOff>15859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2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6986</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122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85750</xdr:rowOff>
    </xdr:from>
    <xdr:to>
      <xdr:col>107</xdr:col>
      <xdr:colOff>101600</xdr:colOff>
      <xdr:row>59</xdr:row>
      <xdr:rowOff>15900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7027</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122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85837</xdr:rowOff>
    </xdr:from>
    <xdr:to>
      <xdr:col>102</xdr:col>
      <xdr:colOff>165100</xdr:colOff>
      <xdr:row>59</xdr:row>
      <xdr:rowOff>15987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7114</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122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85910</xdr:rowOff>
    </xdr:from>
    <xdr:to>
      <xdr:col>98</xdr:col>
      <xdr:colOff>38100</xdr:colOff>
      <xdr:row>59</xdr:row>
      <xdr:rowOff>16060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7187</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122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163538</xdr:rowOff>
    </xdr:from>
    <xdr:to>
      <xdr:col>116</xdr:col>
      <xdr:colOff>63500</xdr:colOff>
      <xdr:row>75</xdr:row>
      <xdr:rowOff>40284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507938"/>
          <a:ext cx="838200" cy="39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163538</xdr:rowOff>
    </xdr:from>
    <xdr:to>
      <xdr:col>111</xdr:col>
      <xdr:colOff>177800</xdr:colOff>
      <xdr:row>73</xdr:row>
      <xdr:rowOff>148196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507938"/>
          <a:ext cx="889000" cy="15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148196</xdr:rowOff>
    </xdr:from>
    <xdr:to>
      <xdr:col>107</xdr:col>
      <xdr:colOff>50800</xdr:colOff>
      <xdr:row>74</xdr:row>
      <xdr:rowOff>3848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664046"/>
          <a:ext cx="889000" cy="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3848</xdr:rowOff>
    </xdr:from>
    <xdr:to>
      <xdr:col>102</xdr:col>
      <xdr:colOff>114300</xdr:colOff>
      <xdr:row>74</xdr:row>
      <xdr:rowOff>114173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691148"/>
          <a:ext cx="889000" cy="1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3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160934</xdr:rowOff>
    </xdr:from>
    <xdr:to>
      <xdr:col>116</xdr:col>
      <xdr:colOff>114300</xdr:colOff>
      <xdr:row>75</xdr:row>
      <xdr:rowOff>91084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84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12361</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69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112738</xdr:rowOff>
    </xdr:from>
    <xdr:to>
      <xdr:col>112</xdr:col>
      <xdr:colOff>38100</xdr:colOff>
      <xdr:row>73</xdr:row>
      <xdr:rowOff>42888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45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59415</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23795" y="12232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97396</xdr:rowOff>
    </xdr:from>
    <xdr:to>
      <xdr:col>107</xdr:col>
      <xdr:colOff>101600</xdr:colOff>
      <xdr:row>74</xdr:row>
      <xdr:rowOff>27546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61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44073</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34795" y="12388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124498</xdr:rowOff>
    </xdr:from>
    <xdr:to>
      <xdr:col>102</xdr:col>
      <xdr:colOff>165100</xdr:colOff>
      <xdr:row>74</xdr:row>
      <xdr:rowOff>54648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64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71175</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45795" y="1241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63373</xdr:rowOff>
    </xdr:from>
    <xdr:to>
      <xdr:col>98</xdr:col>
      <xdr:colOff>38100</xdr:colOff>
      <xdr:row>74</xdr:row>
      <xdr:rowOff>164973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75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10050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52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1,027,131</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75,356</a:t>
          </a:r>
          <a:r>
            <a:rPr kumimoji="1" lang="ja-JP" altLang="en-US" sz="1300">
              <a:latin typeface="ＭＳ Ｐゴシック" panose="020B0600070205080204" pitchFamily="50" charset="-128"/>
              <a:ea typeface="ＭＳ Ｐゴシック" panose="020B0600070205080204" pitchFamily="50" charset="-128"/>
            </a:rPr>
            <a:t>円増加した。主な構成項目である人件費は、住民一人当たり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173,506</a:t>
          </a:r>
          <a:r>
            <a:rPr kumimoji="1" lang="ja-JP" altLang="en-US" sz="1300">
              <a:latin typeface="ＭＳ Ｐゴシック" panose="020B0600070205080204" pitchFamily="50" charset="-128"/>
              <a:ea typeface="ＭＳ Ｐゴシック" panose="020B0600070205080204" pitchFamily="50" charset="-128"/>
            </a:rPr>
            <a:t>円であり、会計年度任用職員制度の導入により歳出額が増加していることに加え、平成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報徳病院の診療所化に伴い、企業会計を廃止し一般会計へ編入したことにより、類似団体平均と比べて高い水準となっている。引き続き勧奨退職制度の推進や、技能労務職員の退職不補充、業務の民間委託の推進、組織の見直しによる効率的な職員配置などにより、一層の定員管理に努める。</a:t>
          </a:r>
        </a:p>
        <a:p>
          <a:r>
            <a:rPr kumimoji="1" lang="ja-JP" altLang="en-US" sz="1300">
              <a:latin typeface="ＭＳ Ｐゴシック" panose="020B0600070205080204" pitchFamily="50" charset="-128"/>
              <a:ea typeface="ＭＳ Ｐゴシック" panose="020B0600070205080204" pitchFamily="50" charset="-128"/>
            </a:rPr>
            <a:t>　補助費等は、前年度に比べ増加し、コロナ禍及び物価高騰対策としての生活支援、経済対策などにより、住民一人当たり</a:t>
          </a:r>
          <a:r>
            <a:rPr kumimoji="1" lang="en-US" altLang="ja-JP" sz="1300">
              <a:latin typeface="ＭＳ Ｐゴシック" panose="020B0600070205080204" pitchFamily="50" charset="-128"/>
              <a:ea typeface="ＭＳ Ｐゴシック" panose="020B0600070205080204" pitchFamily="50" charset="-128"/>
            </a:rPr>
            <a:t>186,605</a:t>
          </a:r>
          <a:r>
            <a:rPr kumimoji="1" lang="ja-JP" altLang="en-US" sz="1300">
              <a:latin typeface="ＭＳ Ｐゴシック" panose="020B0600070205080204" pitchFamily="50" charset="-128"/>
              <a:ea typeface="ＭＳ Ｐゴシック" panose="020B0600070205080204" pitchFamily="50" charset="-128"/>
            </a:rPr>
            <a:t>円となり、コロナ禍前の決算額と比較しても大幅に増加した状態が続いている。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151,883</a:t>
          </a:r>
          <a:r>
            <a:rPr kumimoji="1" lang="ja-JP" altLang="en-US" sz="1300">
              <a:latin typeface="ＭＳ Ｐゴシック" panose="020B0600070205080204" pitchFamily="50" charset="-128"/>
              <a:ea typeface="ＭＳ Ｐゴシック" panose="020B0600070205080204" pitchFamily="50" charset="-128"/>
            </a:rPr>
            <a:t>円であり、類似団体と比較すると低い値となっている。今後も、選択と集中により当町の財政規模や人口動向を勘案つつ、有形固定資産減価償却率の推移も踏まえたうえで実施事業を十分精査する必要が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131,917</a:t>
          </a:r>
          <a:r>
            <a:rPr kumimoji="1" lang="ja-JP" altLang="en-US" sz="1300">
              <a:latin typeface="ＭＳ Ｐゴシック" panose="020B0600070205080204" pitchFamily="50" charset="-128"/>
              <a:ea typeface="ＭＳ Ｐゴシック" panose="020B0600070205080204" pitchFamily="50" charset="-128"/>
            </a:rPr>
            <a:t>円であり、類似団体と比較して一人当たりコストが高い状況となっている。これは、大台厚生新病院整備に対する支援、メディカルセンターの整備事業などに要した公債費の増によるものであるが、平成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年度が公債費のピーク期間と見込んでおり、厳しい財政運営となることから、緊急性と住民のニーズを把握した事業の選択と集中により、計画的な町債発行に努める必要がある。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8,411
8,284
362.86
8,915,711
8,639,198
244,136
4,956,072
6,761,908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82877</xdr:rowOff>
    </xdr:from>
    <xdr:to>
      <xdr:col>24</xdr:col>
      <xdr:colOff>63500</xdr:colOff>
      <xdr:row>37</xdr:row>
      <xdr:rowOff>126637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26527"/>
          <a:ext cx="8382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126637</xdr:rowOff>
    </xdr:from>
    <xdr:to>
      <xdr:col>19</xdr:col>
      <xdr:colOff>177800</xdr:colOff>
      <xdr:row>37</xdr:row>
      <xdr:rowOff>163540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70287"/>
          <a:ext cx="8890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163540</xdr:rowOff>
    </xdr:from>
    <xdr:to>
      <xdr:col>15</xdr:col>
      <xdr:colOff>50800</xdr:colOff>
      <xdr:row>38</xdr:row>
      <xdr:rowOff>20828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07190"/>
          <a:ext cx="8890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155539</xdr:rowOff>
    </xdr:from>
    <xdr:to>
      <xdr:col>10</xdr:col>
      <xdr:colOff>114300</xdr:colOff>
      <xdr:row>38</xdr:row>
      <xdr:rowOff>20828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99189"/>
          <a:ext cx="889000" cy="3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87502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32077</xdr:rowOff>
    </xdr:from>
    <xdr:to>
      <xdr:col>24</xdr:col>
      <xdr:colOff>114300</xdr:colOff>
      <xdr:row>37</xdr:row>
      <xdr:rowOff>133677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7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10504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5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75837</xdr:rowOff>
    </xdr:from>
    <xdr:to>
      <xdr:col>20</xdr:col>
      <xdr:colOff>38100</xdr:colOff>
      <xdr:row>38</xdr:row>
      <xdr:rowOff>5987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1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168564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1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112740</xdr:rowOff>
    </xdr:from>
    <xdr:to>
      <xdr:col>15</xdr:col>
      <xdr:colOff>101600</xdr:colOff>
      <xdr:row>38</xdr:row>
      <xdr:rowOff>42890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5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34017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4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141478</xdr:rowOff>
    </xdr:from>
    <xdr:to>
      <xdr:col>10</xdr:col>
      <xdr:colOff>165100</xdr:colOff>
      <xdr:row>38</xdr:row>
      <xdr:rowOff>71628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62755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7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104739</xdr:rowOff>
    </xdr:from>
    <xdr:to>
      <xdr:col>6</xdr:col>
      <xdr:colOff>38100</xdr:colOff>
      <xdr:row>38</xdr:row>
      <xdr:rowOff>34889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4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26016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4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67792</xdr:rowOff>
    </xdr:from>
    <xdr:to>
      <xdr:col>24</xdr:col>
      <xdr:colOff>63500</xdr:colOff>
      <xdr:row>58</xdr:row>
      <xdr:rowOff>90008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10011892"/>
          <a:ext cx="838200" cy="2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90008</xdr:rowOff>
    </xdr:from>
    <xdr:to>
      <xdr:col>19</xdr:col>
      <xdr:colOff>177800</xdr:colOff>
      <xdr:row>58</xdr:row>
      <xdr:rowOff>118022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034108"/>
          <a:ext cx="889000" cy="2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54435</xdr:rowOff>
    </xdr:from>
    <xdr:to>
      <xdr:col>15</xdr:col>
      <xdr:colOff>50800</xdr:colOff>
      <xdr:row>58</xdr:row>
      <xdr:rowOff>118022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98535"/>
          <a:ext cx="889000" cy="6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54435</xdr:rowOff>
    </xdr:from>
    <xdr:to>
      <xdr:col>10</xdr:col>
      <xdr:colOff>114300</xdr:colOff>
      <xdr:row>59</xdr:row>
      <xdr:rowOff>9182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98535"/>
          <a:ext cx="889000" cy="12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16992</xdr:rowOff>
    </xdr:from>
    <xdr:to>
      <xdr:col>24</xdr:col>
      <xdr:colOff>114300</xdr:colOff>
      <xdr:row>58</xdr:row>
      <xdr:rowOff>118592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6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117906</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9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39208</xdr:rowOff>
    </xdr:from>
    <xdr:to>
      <xdr:col>20</xdr:col>
      <xdr:colOff>38100</xdr:colOff>
      <xdr:row>58</xdr:row>
      <xdr:rowOff>140808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8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131935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076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67222</xdr:rowOff>
    </xdr:from>
    <xdr:to>
      <xdr:col>15</xdr:col>
      <xdr:colOff>101600</xdr:colOff>
      <xdr:row>58</xdr:row>
      <xdr:rowOff>168822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1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159949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10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3635</xdr:rowOff>
    </xdr:from>
    <xdr:to>
      <xdr:col>10</xdr:col>
      <xdr:colOff>165100</xdr:colOff>
      <xdr:row>58</xdr:row>
      <xdr:rowOff>105235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4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96362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1004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129832</xdr:rowOff>
    </xdr:from>
    <xdr:to>
      <xdr:col>6</xdr:col>
      <xdr:colOff>38100</xdr:colOff>
      <xdr:row>59</xdr:row>
      <xdr:rowOff>59982</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7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51109</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137285</xdr:rowOff>
    </xdr:from>
    <xdr:to>
      <xdr:col>24</xdr:col>
      <xdr:colOff>63500</xdr:colOff>
      <xdr:row>76</xdr:row>
      <xdr:rowOff>51392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996035"/>
          <a:ext cx="838200" cy="8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51392</xdr:rowOff>
    </xdr:from>
    <xdr:to>
      <xdr:col>19</xdr:col>
      <xdr:colOff>177800</xdr:colOff>
      <xdr:row>76</xdr:row>
      <xdr:rowOff>58235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081592"/>
          <a:ext cx="889000" cy="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58235</xdr:rowOff>
    </xdr:from>
    <xdr:to>
      <xdr:col>15</xdr:col>
      <xdr:colOff>50800</xdr:colOff>
      <xdr:row>77</xdr:row>
      <xdr:rowOff>2307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088435"/>
          <a:ext cx="889000" cy="11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2307</xdr:rowOff>
    </xdr:from>
    <xdr:to>
      <xdr:col>10</xdr:col>
      <xdr:colOff>114300</xdr:colOff>
      <xdr:row>77</xdr:row>
      <xdr:rowOff>53522</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03957"/>
          <a:ext cx="889000" cy="5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161331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6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86485</xdr:rowOff>
    </xdr:from>
    <xdr:to>
      <xdr:col>24</xdr:col>
      <xdr:colOff>114300</xdr:colOff>
      <xdr:row>76</xdr:row>
      <xdr:rowOff>16635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109362</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79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592</xdr:rowOff>
    </xdr:from>
    <xdr:to>
      <xdr:col>20</xdr:col>
      <xdr:colOff>38100</xdr:colOff>
      <xdr:row>76</xdr:row>
      <xdr:rowOff>102192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3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118718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80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7435</xdr:rowOff>
    </xdr:from>
    <xdr:to>
      <xdr:col>15</xdr:col>
      <xdr:colOff>101600</xdr:colOff>
      <xdr:row>76</xdr:row>
      <xdr:rowOff>109035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3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125561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1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122957</xdr:rowOff>
    </xdr:from>
    <xdr:to>
      <xdr:col>10</xdr:col>
      <xdr:colOff>165100</xdr:colOff>
      <xdr:row>77</xdr:row>
      <xdr:rowOff>53107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5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69635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92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2722</xdr:rowOff>
    </xdr:from>
    <xdr:to>
      <xdr:col>6</xdr:col>
      <xdr:colOff>38100</xdr:colOff>
      <xdr:row>77</xdr:row>
      <xdr:rowOff>104322</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0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120849</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97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73383</xdr:rowOff>
    </xdr:from>
    <xdr:to>
      <xdr:col>24</xdr:col>
      <xdr:colOff>63500</xdr:colOff>
      <xdr:row>98</xdr:row>
      <xdr:rowOff>75693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75483"/>
          <a:ext cx="838200" cy="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13647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81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75323</xdr:rowOff>
    </xdr:from>
    <xdr:to>
      <xdr:col>19</xdr:col>
      <xdr:colOff>177800</xdr:colOff>
      <xdr:row>98</xdr:row>
      <xdr:rowOff>75693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77423"/>
          <a:ext cx="8890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75323</xdr:rowOff>
    </xdr:from>
    <xdr:to>
      <xdr:col>15</xdr:col>
      <xdr:colOff>50800</xdr:colOff>
      <xdr:row>98</xdr:row>
      <xdr:rowOff>83204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77423"/>
          <a:ext cx="889000" cy="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83204</xdr:rowOff>
    </xdr:from>
    <xdr:to>
      <xdr:col>10</xdr:col>
      <xdr:colOff>114300</xdr:colOff>
      <xdr:row>98</xdr:row>
      <xdr:rowOff>84925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85304"/>
          <a:ext cx="889000" cy="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148623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22583</xdr:rowOff>
    </xdr:from>
    <xdr:to>
      <xdr:col>24</xdr:col>
      <xdr:colOff>114300</xdr:colOff>
      <xdr:row>98</xdr:row>
      <xdr:rowOff>124183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2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153410</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1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24893</xdr:rowOff>
    </xdr:from>
    <xdr:to>
      <xdr:col>20</xdr:col>
      <xdr:colOff>38100</xdr:colOff>
      <xdr:row>98</xdr:row>
      <xdr:rowOff>126493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143020</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60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24523</xdr:rowOff>
    </xdr:from>
    <xdr:to>
      <xdr:col>15</xdr:col>
      <xdr:colOff>101600</xdr:colOff>
      <xdr:row>98</xdr:row>
      <xdr:rowOff>126123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2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142650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601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32404</xdr:rowOff>
    </xdr:from>
    <xdr:to>
      <xdr:col>10</xdr:col>
      <xdr:colOff>165100</xdr:colOff>
      <xdr:row>98</xdr:row>
      <xdr:rowOff>134004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3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150531</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60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34125</xdr:rowOff>
    </xdr:from>
    <xdr:to>
      <xdr:col>6</xdr:col>
      <xdr:colOff>38100</xdr:colOff>
      <xdr:row>98</xdr:row>
      <xdr:rowOff>135725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152252</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61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156102</xdr:rowOff>
    </xdr:from>
    <xdr:to>
      <xdr:col>55</xdr:col>
      <xdr:colOff>0</xdr:colOff>
      <xdr:row>37</xdr:row>
      <xdr:rowOff>156959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499752"/>
          <a:ext cx="8382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156959</xdr:rowOff>
    </xdr:from>
    <xdr:to>
      <xdr:col>50</xdr:col>
      <xdr:colOff>114300</xdr:colOff>
      <xdr:row>37</xdr:row>
      <xdr:rowOff>157474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00609"/>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157474</xdr:rowOff>
    </xdr:from>
    <xdr:to>
      <xdr:col>45</xdr:col>
      <xdr:colOff>177800</xdr:colOff>
      <xdr:row>37</xdr:row>
      <xdr:rowOff>158559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01124"/>
          <a:ext cx="8890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158559</xdr:rowOff>
    </xdr:from>
    <xdr:to>
      <xdr:col>41</xdr:col>
      <xdr:colOff>50800</xdr:colOff>
      <xdr:row>37</xdr:row>
      <xdr:rowOff>159474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0220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105302</xdr:rowOff>
    </xdr:from>
    <xdr:to>
      <xdr:col>55</xdr:col>
      <xdr:colOff>50800</xdr:colOff>
      <xdr:row>38</xdr:row>
      <xdr:rowOff>35452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4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106159</xdr:rowOff>
    </xdr:from>
    <xdr:to>
      <xdr:col>50</xdr:col>
      <xdr:colOff>165100</xdr:colOff>
      <xdr:row>38</xdr:row>
      <xdr:rowOff>36309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4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27436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42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106674</xdr:rowOff>
    </xdr:from>
    <xdr:to>
      <xdr:col>46</xdr:col>
      <xdr:colOff>38100</xdr:colOff>
      <xdr:row>38</xdr:row>
      <xdr:rowOff>36824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5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27950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43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107759</xdr:rowOff>
    </xdr:from>
    <xdr:to>
      <xdr:col>41</xdr:col>
      <xdr:colOff>101600</xdr:colOff>
      <xdr:row>38</xdr:row>
      <xdr:rowOff>37909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5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29036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44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108674</xdr:rowOff>
    </xdr:from>
    <xdr:to>
      <xdr:col>36</xdr:col>
      <xdr:colOff>165100</xdr:colOff>
      <xdr:row>38</xdr:row>
      <xdr:rowOff>38824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5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29951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45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55836</xdr:rowOff>
    </xdr:from>
    <xdr:to>
      <xdr:col>55</xdr:col>
      <xdr:colOff>0</xdr:colOff>
      <xdr:row>57</xdr:row>
      <xdr:rowOff>68500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828486"/>
          <a:ext cx="838200" cy="1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55836</xdr:rowOff>
    </xdr:from>
    <xdr:to>
      <xdr:col>50</xdr:col>
      <xdr:colOff>114300</xdr:colOff>
      <xdr:row>57</xdr:row>
      <xdr:rowOff>97935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28486"/>
          <a:ext cx="889000" cy="4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97935</xdr:rowOff>
    </xdr:from>
    <xdr:to>
      <xdr:col>45</xdr:col>
      <xdr:colOff>177800</xdr:colOff>
      <xdr:row>57</xdr:row>
      <xdr:rowOff>113475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70585"/>
          <a:ext cx="889000" cy="1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113475</xdr:rowOff>
    </xdr:from>
    <xdr:to>
      <xdr:col>41</xdr:col>
      <xdr:colOff>50800</xdr:colOff>
      <xdr:row>57</xdr:row>
      <xdr:rowOff>162688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86125"/>
          <a:ext cx="889000" cy="4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17700</xdr:rowOff>
    </xdr:from>
    <xdr:to>
      <xdr:col>55</xdr:col>
      <xdr:colOff>50800</xdr:colOff>
      <xdr:row>57</xdr:row>
      <xdr:rowOff>119300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9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40577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5036</xdr:rowOff>
    </xdr:from>
    <xdr:to>
      <xdr:col>50</xdr:col>
      <xdr:colOff>165100</xdr:colOff>
      <xdr:row>57</xdr:row>
      <xdr:rowOff>106636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123163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55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47135</xdr:rowOff>
    </xdr:from>
    <xdr:to>
      <xdr:col>46</xdr:col>
      <xdr:colOff>38100</xdr:colOff>
      <xdr:row>57</xdr:row>
      <xdr:rowOff>148735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1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139862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1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62675</xdr:rowOff>
    </xdr:from>
    <xdr:to>
      <xdr:col>41</xdr:col>
      <xdr:colOff>101600</xdr:colOff>
      <xdr:row>57</xdr:row>
      <xdr:rowOff>164275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3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155402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2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111888</xdr:rowOff>
    </xdr:from>
    <xdr:to>
      <xdr:col>36</xdr:col>
      <xdr:colOff>165100</xdr:colOff>
      <xdr:row>58</xdr:row>
      <xdr:rowOff>42038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8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33165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7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10838</xdr:rowOff>
    </xdr:from>
    <xdr:to>
      <xdr:col>55</xdr:col>
      <xdr:colOff>0</xdr:colOff>
      <xdr:row>78</xdr:row>
      <xdr:rowOff>154597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83938"/>
          <a:ext cx="838200" cy="14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10838</xdr:rowOff>
    </xdr:from>
    <xdr:to>
      <xdr:col>50</xdr:col>
      <xdr:colOff>114300</xdr:colOff>
      <xdr:row>78</xdr:row>
      <xdr:rowOff>69070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83938"/>
          <a:ext cx="889000" cy="5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83512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31938</xdr:rowOff>
    </xdr:from>
    <xdr:to>
      <xdr:col>45</xdr:col>
      <xdr:colOff>177800</xdr:colOff>
      <xdr:row>78</xdr:row>
      <xdr:rowOff>69070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05038"/>
          <a:ext cx="889000" cy="3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31938</xdr:rowOff>
    </xdr:from>
    <xdr:to>
      <xdr:col>41</xdr:col>
      <xdr:colOff>50800</xdr:colOff>
      <xdr:row>79</xdr:row>
      <xdr:rowOff>978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05038"/>
          <a:ext cx="889000" cy="14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106828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103797</xdr:rowOff>
    </xdr:from>
    <xdr:to>
      <xdr:col>55</xdr:col>
      <xdr:colOff>50800</xdr:colOff>
      <xdr:row>79</xdr:row>
      <xdr:rowOff>33947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7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18724</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131488</xdr:rowOff>
    </xdr:from>
    <xdr:to>
      <xdr:col>50</xdr:col>
      <xdr:colOff>165100</xdr:colOff>
      <xdr:row>78</xdr:row>
      <xdr:rowOff>61638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3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78165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10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18270</xdr:rowOff>
    </xdr:from>
    <xdr:to>
      <xdr:col>46</xdr:col>
      <xdr:colOff>38100</xdr:colOff>
      <xdr:row>78</xdr:row>
      <xdr:rowOff>119870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110997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8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152588</xdr:rowOff>
    </xdr:from>
    <xdr:to>
      <xdr:col>41</xdr:col>
      <xdr:colOff>101600</xdr:colOff>
      <xdr:row>78</xdr:row>
      <xdr:rowOff>82738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5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99265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2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121628</xdr:rowOff>
    </xdr:from>
    <xdr:to>
      <xdr:col>36</xdr:col>
      <xdr:colOff>165100</xdr:colOff>
      <xdr:row>79</xdr:row>
      <xdr:rowOff>51778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42905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8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71089</xdr:rowOff>
    </xdr:from>
    <xdr:to>
      <xdr:col>55</xdr:col>
      <xdr:colOff>0</xdr:colOff>
      <xdr:row>97</xdr:row>
      <xdr:rowOff>109703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01739"/>
          <a:ext cx="838200" cy="3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109703</xdr:rowOff>
    </xdr:from>
    <xdr:to>
      <xdr:col>50</xdr:col>
      <xdr:colOff>114300</xdr:colOff>
      <xdr:row>97</xdr:row>
      <xdr:rowOff>117553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40353"/>
          <a:ext cx="889000" cy="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117553</xdr:rowOff>
    </xdr:from>
    <xdr:to>
      <xdr:col>45</xdr:col>
      <xdr:colOff>177800</xdr:colOff>
      <xdr:row>97</xdr:row>
      <xdr:rowOff>159889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48203"/>
          <a:ext cx="889000" cy="4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145731</xdr:rowOff>
    </xdr:from>
    <xdr:to>
      <xdr:col>41</xdr:col>
      <xdr:colOff>50800</xdr:colOff>
      <xdr:row>97</xdr:row>
      <xdr:rowOff>159889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76381"/>
          <a:ext cx="889000" cy="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20289</xdr:rowOff>
    </xdr:from>
    <xdr:to>
      <xdr:col>55</xdr:col>
      <xdr:colOff>50800</xdr:colOff>
      <xdr:row>97</xdr:row>
      <xdr:rowOff>121889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5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170166</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2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58903</xdr:rowOff>
    </xdr:from>
    <xdr:to>
      <xdr:col>50</xdr:col>
      <xdr:colOff>165100</xdr:colOff>
      <xdr:row>97</xdr:row>
      <xdr:rowOff>160503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8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151630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66753</xdr:rowOff>
    </xdr:from>
    <xdr:to>
      <xdr:col>46</xdr:col>
      <xdr:colOff>38100</xdr:colOff>
      <xdr:row>97</xdr:row>
      <xdr:rowOff>168353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9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159480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9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109089</xdr:rowOff>
    </xdr:from>
    <xdr:to>
      <xdr:col>41</xdr:col>
      <xdr:colOff>101600</xdr:colOff>
      <xdr:row>98</xdr:row>
      <xdr:rowOff>39239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30366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3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94931</xdr:rowOff>
    </xdr:from>
    <xdr:to>
      <xdr:col>36</xdr:col>
      <xdr:colOff>165100</xdr:colOff>
      <xdr:row>98</xdr:row>
      <xdr:rowOff>25081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2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16208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1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102765</xdr:rowOff>
    </xdr:from>
    <xdr:to>
      <xdr:col>85</xdr:col>
      <xdr:colOff>127000</xdr:colOff>
      <xdr:row>36</xdr:row>
      <xdr:rowOff>83840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589165"/>
          <a:ext cx="838200" cy="66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83840</xdr:rowOff>
    </xdr:from>
    <xdr:to>
      <xdr:col>81</xdr:col>
      <xdr:colOff>50800</xdr:colOff>
      <xdr:row>36</xdr:row>
      <xdr:rowOff>137953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256040"/>
          <a:ext cx="889000" cy="5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71691</xdr:rowOff>
    </xdr:from>
    <xdr:to>
      <xdr:col>76</xdr:col>
      <xdr:colOff>114300</xdr:colOff>
      <xdr:row>36</xdr:row>
      <xdr:rowOff>137953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243891"/>
          <a:ext cx="889000" cy="6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71691</xdr:rowOff>
    </xdr:from>
    <xdr:to>
      <xdr:col>71</xdr:col>
      <xdr:colOff>177800</xdr:colOff>
      <xdr:row>37</xdr:row>
      <xdr:rowOff>23016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243891"/>
          <a:ext cx="889000" cy="12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170932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40957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51965</xdr:rowOff>
    </xdr:from>
    <xdr:to>
      <xdr:col>85</xdr:col>
      <xdr:colOff>177800</xdr:colOff>
      <xdr:row>32</xdr:row>
      <xdr:rowOff>153565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53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74842</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38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33040</xdr:rowOff>
    </xdr:from>
    <xdr:to>
      <xdr:col>81</xdr:col>
      <xdr:colOff>101600</xdr:colOff>
      <xdr:row>36</xdr:row>
      <xdr:rowOff>134640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0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151167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98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87153</xdr:rowOff>
    </xdr:from>
    <xdr:to>
      <xdr:col>76</xdr:col>
      <xdr:colOff>165100</xdr:colOff>
      <xdr:row>37</xdr:row>
      <xdr:rowOff>17303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33830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03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20891</xdr:rowOff>
    </xdr:from>
    <xdr:to>
      <xdr:col>72</xdr:col>
      <xdr:colOff>38100</xdr:colOff>
      <xdr:row>36</xdr:row>
      <xdr:rowOff>122491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9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139018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6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143666</xdr:rowOff>
    </xdr:from>
    <xdr:to>
      <xdr:col>67</xdr:col>
      <xdr:colOff>101600</xdr:colOff>
      <xdr:row>37</xdr:row>
      <xdr:rowOff>73816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1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90343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09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80039</xdr:rowOff>
    </xdr:from>
    <xdr:to>
      <xdr:col>85</xdr:col>
      <xdr:colOff>127000</xdr:colOff>
      <xdr:row>57</xdr:row>
      <xdr:rowOff>132586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52689"/>
          <a:ext cx="838200" cy="5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118246</xdr:rowOff>
    </xdr:from>
    <xdr:to>
      <xdr:col>81</xdr:col>
      <xdr:colOff>50800</xdr:colOff>
      <xdr:row>57</xdr:row>
      <xdr:rowOff>132586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890896"/>
          <a:ext cx="889000" cy="1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95737</xdr:rowOff>
    </xdr:from>
    <xdr:to>
      <xdr:col>76</xdr:col>
      <xdr:colOff>114300</xdr:colOff>
      <xdr:row>57</xdr:row>
      <xdr:rowOff>118246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68387"/>
          <a:ext cx="889000" cy="2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43101</xdr:rowOff>
    </xdr:from>
    <xdr:to>
      <xdr:col>71</xdr:col>
      <xdr:colOff>177800</xdr:colOff>
      <xdr:row>57</xdr:row>
      <xdr:rowOff>95737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815751"/>
          <a:ext cx="889000" cy="5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108821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29239</xdr:rowOff>
    </xdr:from>
    <xdr:to>
      <xdr:col>85</xdr:col>
      <xdr:colOff>177800</xdr:colOff>
      <xdr:row>57</xdr:row>
      <xdr:rowOff>130839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0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7666</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81786</xdr:rowOff>
    </xdr:from>
    <xdr:to>
      <xdr:col>81</xdr:col>
      <xdr:colOff>101600</xdr:colOff>
      <xdr:row>58</xdr:row>
      <xdr:rowOff>11936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5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3063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4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67446</xdr:rowOff>
    </xdr:from>
    <xdr:to>
      <xdr:col>76</xdr:col>
      <xdr:colOff>165100</xdr:colOff>
      <xdr:row>57</xdr:row>
      <xdr:rowOff>169046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160173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3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44937</xdr:rowOff>
    </xdr:from>
    <xdr:to>
      <xdr:col>72</xdr:col>
      <xdr:colOff>38100</xdr:colOff>
      <xdr:row>57</xdr:row>
      <xdr:rowOff>146537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1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137664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1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163751</xdr:rowOff>
    </xdr:from>
    <xdr:to>
      <xdr:col>67</xdr:col>
      <xdr:colOff>101600</xdr:colOff>
      <xdr:row>57</xdr:row>
      <xdr:rowOff>93901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6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110428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4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48564</xdr:rowOff>
    </xdr:from>
    <xdr:to>
      <xdr:col>85</xdr:col>
      <xdr:colOff>127000</xdr:colOff>
      <xdr:row>79</xdr:row>
      <xdr:rowOff>55662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93114"/>
          <a:ext cx="838200" cy="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48564</xdr:rowOff>
    </xdr:from>
    <xdr:to>
      <xdr:col>81</xdr:col>
      <xdr:colOff>50800</xdr:colOff>
      <xdr:row>79</xdr:row>
      <xdr:rowOff>63467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93114"/>
          <a:ext cx="889000" cy="1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27609</xdr:rowOff>
    </xdr:from>
    <xdr:to>
      <xdr:col>76</xdr:col>
      <xdr:colOff>114300</xdr:colOff>
      <xdr:row>79</xdr:row>
      <xdr:rowOff>63467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72159"/>
          <a:ext cx="889000" cy="3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144718</xdr:rowOff>
    </xdr:from>
    <xdr:to>
      <xdr:col>71</xdr:col>
      <xdr:colOff>177800</xdr:colOff>
      <xdr:row>79</xdr:row>
      <xdr:rowOff>27609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7818"/>
          <a:ext cx="889000" cy="5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4862</xdr:rowOff>
    </xdr:from>
    <xdr:to>
      <xdr:col>85</xdr:col>
      <xdr:colOff>177800</xdr:colOff>
      <xdr:row>79</xdr:row>
      <xdr:rowOff>106462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4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91239</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6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169214</xdr:rowOff>
    </xdr:from>
    <xdr:to>
      <xdr:col>81</xdr:col>
      <xdr:colOff>101600</xdr:colOff>
      <xdr:row>79</xdr:row>
      <xdr:rowOff>99364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90491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3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12667</xdr:rowOff>
    </xdr:from>
    <xdr:to>
      <xdr:col>76</xdr:col>
      <xdr:colOff>165100</xdr:colOff>
      <xdr:row>79</xdr:row>
      <xdr:rowOff>114267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5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105394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4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148259</xdr:rowOff>
    </xdr:from>
    <xdr:to>
      <xdr:col>72</xdr:col>
      <xdr:colOff>38100</xdr:colOff>
      <xdr:row>79</xdr:row>
      <xdr:rowOff>78409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2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69536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1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93918</xdr:rowOff>
    </xdr:from>
    <xdr:to>
      <xdr:col>67</xdr:col>
      <xdr:colOff>101600</xdr:colOff>
      <xdr:row>79</xdr:row>
      <xdr:rowOff>24068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15195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5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56197</xdr:rowOff>
    </xdr:from>
    <xdr:to>
      <xdr:col>85</xdr:col>
      <xdr:colOff>127000</xdr:colOff>
      <xdr:row>96</xdr:row>
      <xdr:rowOff>76126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15397"/>
          <a:ext cx="838200" cy="1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76126</xdr:rowOff>
    </xdr:from>
    <xdr:to>
      <xdr:col>81</xdr:col>
      <xdr:colOff>50800</xdr:colOff>
      <xdr:row>96</xdr:row>
      <xdr:rowOff>81083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35326"/>
          <a:ext cx="889000" cy="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81083</xdr:rowOff>
    </xdr:from>
    <xdr:to>
      <xdr:col>76</xdr:col>
      <xdr:colOff>114300</xdr:colOff>
      <xdr:row>96</xdr:row>
      <xdr:rowOff>111689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40283"/>
          <a:ext cx="889000" cy="3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111689</xdr:rowOff>
    </xdr:from>
    <xdr:to>
      <xdr:col>71</xdr:col>
      <xdr:colOff>177800</xdr:colOff>
      <xdr:row>96</xdr:row>
      <xdr:rowOff>111888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70889"/>
          <a:ext cx="8890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156424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5397</xdr:rowOff>
    </xdr:from>
    <xdr:to>
      <xdr:col>85</xdr:col>
      <xdr:colOff>177800</xdr:colOff>
      <xdr:row>96</xdr:row>
      <xdr:rowOff>106997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28274</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16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25326</xdr:rowOff>
    </xdr:from>
    <xdr:to>
      <xdr:col>81</xdr:col>
      <xdr:colOff>101600</xdr:colOff>
      <xdr:row>96</xdr:row>
      <xdr:rowOff>126926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8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143453</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25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30283</xdr:rowOff>
    </xdr:from>
    <xdr:to>
      <xdr:col>76</xdr:col>
      <xdr:colOff>165100</xdr:colOff>
      <xdr:row>96</xdr:row>
      <xdr:rowOff>131883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8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148410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6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60889</xdr:rowOff>
    </xdr:from>
    <xdr:to>
      <xdr:col>72</xdr:col>
      <xdr:colOff>38100</xdr:colOff>
      <xdr:row>96</xdr:row>
      <xdr:rowOff>162489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2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7566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29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61088</xdr:rowOff>
    </xdr:from>
    <xdr:to>
      <xdr:col>67</xdr:col>
      <xdr:colOff>101600</xdr:colOff>
      <xdr:row>96</xdr:row>
      <xdr:rowOff>162688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2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7765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29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255,634</a:t>
          </a:r>
          <a:r>
            <a:rPr kumimoji="1" lang="ja-JP" altLang="en-US" sz="1300">
              <a:latin typeface="ＭＳ Ｐゴシック" panose="020B0600070205080204" pitchFamily="50" charset="-128"/>
              <a:ea typeface="ＭＳ Ｐゴシック" panose="020B0600070205080204" pitchFamily="50" charset="-128"/>
            </a:rPr>
            <a:t>円であり、類似団体平均値と比べて高い水準にある。これは、東西に長い地勢のため</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つの保育園を保有していることが大きな要因である。</a:t>
          </a: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145,050</a:t>
          </a:r>
          <a:r>
            <a:rPr kumimoji="1" lang="ja-JP" altLang="en-US" sz="1300">
              <a:latin typeface="ＭＳ Ｐゴシック" panose="020B0600070205080204" pitchFamily="50" charset="-128"/>
              <a:ea typeface="ＭＳ Ｐゴシック" panose="020B0600070205080204" pitchFamily="50" charset="-128"/>
            </a:rPr>
            <a:t>円であり、類似団体平均値と比べて高い水準にある。これは、水道事業会計及び生活排水処理事業会計への補助金・出資金の存在や、平成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年度から報徳病院の診療所化により企業会計を廃止し一般会計へ編入したことよる経費が加わっていることが大きな要因である。</a:t>
          </a:r>
        </a:p>
        <a:p>
          <a:r>
            <a:rPr kumimoji="1" lang="ja-JP" altLang="en-US" sz="1300">
              <a:latin typeface="ＭＳ Ｐゴシック" panose="020B0600070205080204" pitchFamily="50" charset="-128"/>
              <a:ea typeface="ＭＳ Ｐゴシック" panose="020B0600070205080204" pitchFamily="50" charset="-128"/>
            </a:rPr>
            <a:t>　消防費は、住民一人当たり</a:t>
          </a:r>
          <a:r>
            <a:rPr kumimoji="1" lang="en-US" altLang="ja-JP" sz="1300">
              <a:latin typeface="ＭＳ Ｐゴシック" panose="020B0600070205080204" pitchFamily="50" charset="-128"/>
              <a:ea typeface="ＭＳ Ｐゴシック" panose="020B0600070205080204" pitchFamily="50" charset="-128"/>
            </a:rPr>
            <a:t>93,262</a:t>
          </a:r>
          <a:r>
            <a:rPr kumimoji="1" lang="ja-JP" altLang="en-US" sz="1300">
              <a:latin typeface="ＭＳ Ｐゴシック" panose="020B0600070205080204" pitchFamily="50" charset="-128"/>
              <a:ea typeface="ＭＳ Ｐゴシック" panose="020B0600070205080204" pitchFamily="50" charset="-128"/>
            </a:rPr>
            <a:t>円であり、前年度と比較しても大幅に増加している。これは、令和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計画で防災行政無線更新事業に着手したことが要因である。また、これまでの経費をみても類似団体と比べて高い水準にあるが、これは、当町の地勢上、町域が東西に広く消防行政にかかる効率性が低いことが大きな要因で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131,917</a:t>
          </a:r>
          <a:r>
            <a:rPr kumimoji="1" lang="ja-JP" altLang="en-US" sz="1300">
              <a:latin typeface="ＭＳ Ｐゴシック" panose="020B0600070205080204" pitchFamily="50" charset="-128"/>
              <a:ea typeface="ＭＳ Ｐゴシック" panose="020B0600070205080204" pitchFamily="50" charset="-128"/>
            </a:rPr>
            <a:t>円であり、類似団体平均値と比べて高い水準にある。これは、合併以降、積極的に公共施設やインフラの整備を行なってきたことが要因である。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実質単年度収支については、新型コロナウイルス対策事業や特定目的基金の積立てなどにより赤字となったが、財政調整基金の取り崩しにより実質収支は黒字となっている。財政調整基金の残高は、令和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年度末で</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千万円となっているが、財政計画では、令和</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千万円まで落ち込む見通しとなっていることから、今後は、事業の選択と集中により、適正な財政運営を図るとともに、経常的経費の削減に努める必要がある。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すべての会計で赤字を出していないものの、水道事業会計や生活排水処理事業会計では、法定外繰入に頼る状況にあるため、いずれの事業も使用料の値上げや施設の長寿命化など経営効率の向上に関する検討が必要である。</a:t>
          </a:r>
        </a:p>
        <a:p>
          <a:r>
            <a:rPr kumimoji="1" lang="ja-JP" altLang="en-US" sz="1400">
              <a:latin typeface="ＭＳ ゴシック" pitchFamily="49" charset="-128"/>
              <a:ea typeface="ＭＳ ゴシック" pitchFamily="49" charset="-128"/>
            </a:rPr>
            <a:t>　また、国民健康保険事業特別会計では、平成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年度に国民健康保険税の引上げを行った。保険給付費は減少傾向となったが、これは被保険者数の減少によるものであり、</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人当たりの保険給付費減少に向けて、健康を維持するための健康づくり事業や各種検診事業を推進し、医療費の抑制に努める必要がある。</a:t>
          </a:r>
        </a:p>
        <a:p>
          <a:r>
            <a:rPr kumimoji="1" lang="ja-JP" altLang="en-US" sz="1400">
              <a:latin typeface="ＭＳ ゴシック" pitchFamily="49" charset="-128"/>
              <a:ea typeface="ＭＳ ゴシック" pitchFamily="49" charset="-128"/>
            </a:rPr>
            <a:t>　また、介護保険事業特別会計では、認定者が増加傾向にあり、それに伴い給付費も増加が見込まれる。今後は、給付費の抑制を図るべく、フレイル予防や新しい介護予防・日常生活支援総合事業を推進していく必要がある。</a:t>
          </a:r>
        </a:p>
        <a:p>
          <a:r>
            <a:rPr kumimoji="1" lang="ja-JP" altLang="en-US" sz="1400">
              <a:latin typeface="ＭＳ ゴシック" pitchFamily="49" charset="-128"/>
              <a:ea typeface="ＭＳ ゴシック" pitchFamily="49" charset="-128"/>
            </a:rPr>
            <a:t>　この他の会計においても、適正な利用者負担を求めるなど税収の確保と、行政のスリム化等を図り、持続可能な財政運営に努める必要がある。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8915711</v>
      </c>
      <c r="BO4" s="407"/>
      <c r="BP4" s="407"/>
      <c r="BQ4" s="407"/>
      <c r="BR4" s="407"/>
      <c r="BS4" s="407"/>
      <c r="BT4" s="407"/>
      <c r="BU4" s="408"/>
      <c r="BV4" s="406">
        <v>8437867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4.9000000000000004</v>
      </c>
      <c r="CU4" s="413"/>
      <c r="CV4" s="413"/>
      <c r="CW4" s="413"/>
      <c r="CX4" s="413"/>
      <c r="CY4" s="413"/>
      <c r="CZ4" s="413"/>
      <c r="DA4" s="414"/>
      <c r="DB4" s="412">
        <v>4.2</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8639198</v>
      </c>
      <c r="BO5" s="444"/>
      <c r="BP5" s="444"/>
      <c r="BQ5" s="444"/>
      <c r="BR5" s="444"/>
      <c r="BS5" s="444"/>
      <c r="BT5" s="444"/>
      <c r="BU5" s="445"/>
      <c r="BV5" s="443">
        <v>8180510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88.9</v>
      </c>
      <c r="CU5" s="441"/>
      <c r="CV5" s="441"/>
      <c r="CW5" s="441"/>
      <c r="CX5" s="441"/>
      <c r="CY5" s="441"/>
      <c r="CZ5" s="441"/>
      <c r="DA5" s="442"/>
      <c r="DB5" s="440">
        <v>87</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276513</v>
      </c>
      <c r="BO6" s="444"/>
      <c r="BP6" s="444"/>
      <c r="BQ6" s="444"/>
      <c r="BR6" s="444"/>
      <c r="BS6" s="444"/>
      <c r="BT6" s="444"/>
      <c r="BU6" s="445"/>
      <c r="BV6" s="443">
        <v>257357</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89.3</v>
      </c>
      <c r="CU6" s="481"/>
      <c r="CV6" s="481"/>
      <c r="CW6" s="481"/>
      <c r="CX6" s="481"/>
      <c r="CY6" s="481"/>
      <c r="CZ6" s="481"/>
      <c r="DA6" s="482"/>
      <c r="DB6" s="480">
        <v>87.8</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32377</v>
      </c>
      <c r="BO7" s="444"/>
      <c r="BP7" s="444"/>
      <c r="BQ7" s="444"/>
      <c r="BR7" s="444"/>
      <c r="BS7" s="444"/>
      <c r="BT7" s="444"/>
      <c r="BU7" s="445"/>
      <c r="BV7" s="443">
        <v>50400</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4956072</v>
      </c>
      <c r="CU7" s="444"/>
      <c r="CV7" s="444"/>
      <c r="CW7" s="444"/>
      <c r="CX7" s="444"/>
      <c r="CY7" s="444"/>
      <c r="CZ7" s="444"/>
      <c r="DA7" s="445"/>
      <c r="DB7" s="443">
        <v>4986072</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244136</v>
      </c>
      <c r="BO8" s="444"/>
      <c r="BP8" s="444"/>
      <c r="BQ8" s="444"/>
      <c r="BR8" s="444"/>
      <c r="BS8" s="444"/>
      <c r="BT8" s="444"/>
      <c r="BU8" s="445"/>
      <c r="BV8" s="443">
        <v>206957</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0.24</v>
      </c>
      <c r="CU8" s="484"/>
      <c r="CV8" s="484"/>
      <c r="CW8" s="484"/>
      <c r="CX8" s="484"/>
      <c r="CY8" s="484"/>
      <c r="CZ8" s="484"/>
      <c r="DA8" s="485"/>
      <c r="DB8" s="483">
        <v>0.24</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8668</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37179</v>
      </c>
      <c r="BO9" s="444"/>
      <c r="BP9" s="444"/>
      <c r="BQ9" s="444"/>
      <c r="BR9" s="444"/>
      <c r="BS9" s="444"/>
      <c r="BT9" s="444"/>
      <c r="BU9" s="445"/>
      <c r="BV9" s="443">
        <v>-47955</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18.5</v>
      </c>
      <c r="CU9" s="441"/>
      <c r="CV9" s="441"/>
      <c r="CW9" s="441"/>
      <c r="CX9" s="441"/>
      <c r="CY9" s="441"/>
      <c r="CZ9" s="441"/>
      <c r="DA9" s="442"/>
      <c r="DB9" s="440">
        <v>17.100000000000001</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9557</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104</v>
      </c>
      <c r="AV10" s="476"/>
      <c r="AW10" s="476"/>
      <c r="AX10" s="476"/>
      <c r="AY10" s="477" t="s">
        <v>115</v>
      </c>
      <c r="AZ10" s="478"/>
      <c r="BA10" s="478"/>
      <c r="BB10" s="478"/>
      <c r="BC10" s="478"/>
      <c r="BD10" s="478"/>
      <c r="BE10" s="478"/>
      <c r="BF10" s="478"/>
      <c r="BG10" s="478"/>
      <c r="BH10" s="478"/>
      <c r="BI10" s="478"/>
      <c r="BJ10" s="478"/>
      <c r="BK10" s="478"/>
      <c r="BL10" s="478"/>
      <c r="BM10" s="479"/>
      <c r="BN10" s="443">
        <v>105530</v>
      </c>
      <c r="BO10" s="444"/>
      <c r="BP10" s="444"/>
      <c r="BQ10" s="444"/>
      <c r="BR10" s="444"/>
      <c r="BS10" s="444"/>
      <c r="BT10" s="444"/>
      <c r="BU10" s="445"/>
      <c r="BV10" s="443">
        <v>129894</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104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8411</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208563</v>
      </c>
      <c r="BO12" s="444"/>
      <c r="BP12" s="444"/>
      <c r="BQ12" s="444"/>
      <c r="BR12" s="444"/>
      <c r="BS12" s="444"/>
      <c r="BT12" s="444"/>
      <c r="BU12" s="445"/>
      <c r="BV12" s="443">
        <v>316220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8284</v>
      </c>
      <c r="S13" s="528"/>
      <c r="T13" s="528"/>
      <c r="U13" s="528"/>
      <c r="V13" s="529"/>
      <c r="W13" s="459" t="s">
        <v>131</v>
      </c>
      <c r="X13" s="460"/>
      <c r="Y13" s="460"/>
      <c r="Z13" s="460"/>
      <c r="AA13" s="460"/>
      <c r="AB13" s="450"/>
      <c r="AC13" s="494">
        <v>292</v>
      </c>
      <c r="AD13" s="495"/>
      <c r="AE13" s="495"/>
      <c r="AF13" s="495"/>
      <c r="AG13" s="537"/>
      <c r="AH13" s="494">
        <v>350</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-65854</v>
      </c>
      <c r="BO13" s="444"/>
      <c r="BP13" s="444"/>
      <c r="BQ13" s="444"/>
      <c r="BR13" s="444"/>
      <c r="BS13" s="444"/>
      <c r="BT13" s="444"/>
      <c r="BU13" s="445"/>
      <c r="BV13" s="443">
        <v>-234281</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8.5</v>
      </c>
      <c r="CU13" s="441"/>
      <c r="CV13" s="441"/>
      <c r="CW13" s="441"/>
      <c r="CX13" s="441"/>
      <c r="CY13" s="441"/>
      <c r="CZ13" s="441"/>
      <c r="DA13" s="442"/>
      <c r="DB13" s="440">
        <v>8</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8595</v>
      </c>
      <c r="S14" s="528"/>
      <c r="T14" s="528"/>
      <c r="U14" s="528"/>
      <c r="V14" s="529"/>
      <c r="W14" s="433"/>
      <c r="X14" s="434"/>
      <c r="Y14" s="434"/>
      <c r="Z14" s="434"/>
      <c r="AA14" s="434"/>
      <c r="AB14" s="423"/>
      <c r="AC14" s="530">
        <v>7.7</v>
      </c>
      <c r="AD14" s="531"/>
      <c r="AE14" s="531"/>
      <c r="AF14" s="531"/>
      <c r="AG14" s="532"/>
      <c r="AH14" s="530">
        <v>8.1999999999999993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2.2000000000000002</v>
      </c>
      <c r="CU14" s="542"/>
      <c r="CV14" s="542"/>
      <c r="CW14" s="542"/>
      <c r="CX14" s="542"/>
      <c r="CY14" s="542"/>
      <c r="CZ14" s="542"/>
      <c r="DA14" s="543"/>
      <c r="DB14" s="541">
        <v>7.3</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8487</v>
      </c>
      <c r="S15" s="528"/>
      <c r="T15" s="528"/>
      <c r="U15" s="528"/>
      <c r="V15" s="529"/>
      <c r="W15" s="459" t="s">
        <v>137</v>
      </c>
      <c r="X15" s="460"/>
      <c r="Y15" s="460"/>
      <c r="Z15" s="460"/>
      <c r="AA15" s="460"/>
      <c r="AB15" s="450"/>
      <c r="AC15" s="494">
        <v>1093</v>
      </c>
      <c r="AD15" s="495"/>
      <c r="AE15" s="495"/>
      <c r="AF15" s="495"/>
      <c r="AG15" s="537"/>
      <c r="AH15" s="494">
        <v>1206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1145751</v>
      </c>
      <c r="BO15" s="407"/>
      <c r="BP15" s="407"/>
      <c r="BQ15" s="407"/>
      <c r="BR15" s="407"/>
      <c r="BS15" s="407"/>
      <c r="BT15" s="407"/>
      <c r="BU15" s="408"/>
      <c r="BV15" s="406">
        <v>1115506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28.7</v>
      </c>
      <c r="AD16" s="531"/>
      <c r="AE16" s="531"/>
      <c r="AF16" s="531"/>
      <c r="AG16" s="532"/>
      <c r="AH16" s="530">
        <v>28.2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4672623</v>
      </c>
      <c r="BO16" s="444"/>
      <c r="BP16" s="444"/>
      <c r="BQ16" s="444"/>
      <c r="BR16" s="444"/>
      <c r="BS16" s="444"/>
      <c r="BT16" s="444"/>
      <c r="BU16" s="445"/>
      <c r="BV16" s="443">
        <v>4677126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2419</v>
      </c>
      <c r="AD17" s="495"/>
      <c r="AE17" s="495"/>
      <c r="AF17" s="495"/>
      <c r="AG17" s="537"/>
      <c r="AH17" s="494">
        <v>2723</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1415006</v>
      </c>
      <c r="BO17" s="444"/>
      <c r="BP17" s="444"/>
      <c r="BQ17" s="444"/>
      <c r="BR17" s="444"/>
      <c r="BS17" s="444"/>
      <c r="BT17" s="444"/>
      <c r="BU17" s="445"/>
      <c r="BV17" s="443">
        <v>1376158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362.86</v>
      </c>
      <c r="M18" s="567"/>
      <c r="N18" s="567"/>
      <c r="O18" s="567"/>
      <c r="P18" s="567"/>
      <c r="Q18" s="567"/>
      <c r="R18" s="568"/>
      <c r="S18" s="568"/>
      <c r="T18" s="568"/>
      <c r="U18" s="568"/>
      <c r="V18" s="569"/>
      <c r="W18" s="461"/>
      <c r="X18" s="462"/>
      <c r="Y18" s="462"/>
      <c r="Z18" s="462"/>
      <c r="AA18" s="462"/>
      <c r="AB18" s="453"/>
      <c r="AC18" s="570">
        <v>63.6</v>
      </c>
      <c r="AD18" s="571"/>
      <c r="AE18" s="571"/>
      <c r="AF18" s="571"/>
      <c r="AG18" s="572"/>
      <c r="AH18" s="570">
        <v>63.6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4409544</v>
      </c>
      <c r="BO18" s="444"/>
      <c r="BP18" s="444"/>
      <c r="BQ18" s="444"/>
      <c r="BR18" s="444"/>
      <c r="BS18" s="444"/>
      <c r="BT18" s="444"/>
      <c r="BU18" s="445"/>
      <c r="BV18" s="443">
        <v>4415216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24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6001638</v>
      </c>
      <c r="BO19" s="444"/>
      <c r="BP19" s="444"/>
      <c r="BQ19" s="444"/>
      <c r="BR19" s="444"/>
      <c r="BS19" s="444"/>
      <c r="BT19" s="444"/>
      <c r="BU19" s="445"/>
      <c r="BV19" s="443">
        <v>6380360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3639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6761908</v>
      </c>
      <c r="BO22" s="407"/>
      <c r="BP22" s="407"/>
      <c r="BQ22" s="407"/>
      <c r="BR22" s="407"/>
      <c r="BS22" s="407"/>
      <c r="BT22" s="407"/>
      <c r="BU22" s="408"/>
      <c r="BV22" s="406">
        <v>6976052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5766252</v>
      </c>
      <c r="BO23" s="444"/>
      <c r="BP23" s="444"/>
      <c r="BQ23" s="444"/>
      <c r="BR23" s="444"/>
      <c r="BS23" s="444"/>
      <c r="BT23" s="444"/>
      <c r="BU23" s="445"/>
      <c r="BV23" s="443">
        <v>5660068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7410</v>
      </c>
      <c r="R24" s="495"/>
      <c r="S24" s="495"/>
      <c r="T24" s="495"/>
      <c r="U24" s="495"/>
      <c r="V24" s="537"/>
      <c r="W24" s="589"/>
      <c r="X24" s="590"/>
      <c r="Y24" s="591"/>
      <c r="Z24" s="493" t="s">
        <v>162</v>
      </c>
      <c r="AA24" s="473"/>
      <c r="AB24" s="473"/>
      <c r="AC24" s="473"/>
      <c r="AD24" s="473"/>
      <c r="AE24" s="473"/>
      <c r="AF24" s="473"/>
      <c r="AG24" s="474"/>
      <c r="AH24" s="494">
        <v>154</v>
      </c>
      <c r="AI24" s="495"/>
      <c r="AJ24" s="495"/>
      <c r="AK24" s="495"/>
      <c r="AL24" s="537"/>
      <c r="AM24" s="494">
        <v>449834</v>
      </c>
      <c r="AN24" s="495"/>
      <c r="AO24" s="495"/>
      <c r="AP24" s="495"/>
      <c r="AQ24" s="495"/>
      <c r="AR24" s="537"/>
      <c r="AS24" s="494">
        <v>2921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4472021</v>
      </c>
      <c r="BO24" s="444"/>
      <c r="BP24" s="444"/>
      <c r="BQ24" s="444"/>
      <c r="BR24" s="444"/>
      <c r="BS24" s="444"/>
      <c r="BT24" s="444"/>
      <c r="BU24" s="445"/>
      <c r="BV24" s="443">
        <v>4412738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5620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879108</v>
      </c>
      <c r="BO25" s="407"/>
      <c r="BP25" s="407"/>
      <c r="BQ25" s="407"/>
      <c r="BR25" s="407"/>
      <c r="BS25" s="407"/>
      <c r="BT25" s="407"/>
      <c r="BU25" s="408"/>
      <c r="BV25" s="406">
        <v>896010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5130</v>
      </c>
      <c r="R26" s="495"/>
      <c r="S26" s="495"/>
      <c r="T26" s="495"/>
      <c r="U26" s="495"/>
      <c r="V26" s="537"/>
      <c r="W26" s="589"/>
      <c r="X26" s="590"/>
      <c r="Y26" s="591"/>
      <c r="Z26" s="493" t="s">
        <v>168</v>
      </c>
      <c r="AA26" s="595"/>
      <c r="AB26" s="595"/>
      <c r="AC26" s="595"/>
      <c r="AD26" s="595"/>
      <c r="AE26" s="595"/>
      <c r="AF26" s="595"/>
      <c r="AG26" s="596"/>
      <c r="AH26" s="494">
        <v>4</v>
      </c>
      <c r="AI26" s="495"/>
      <c r="AJ26" s="495"/>
      <c r="AK26" s="495"/>
      <c r="AL26" s="537"/>
      <c r="AM26" s="494">
        <v>9784</v>
      </c>
      <c r="AN26" s="495"/>
      <c r="AO26" s="495"/>
      <c r="AP26" s="495"/>
      <c r="AQ26" s="495"/>
      <c r="AR26" s="537"/>
      <c r="AS26" s="494">
        <v>2446</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2800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v>107238</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2100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1947834</v>
      </c>
      <c r="BO28" s="407"/>
      <c r="BP28" s="407"/>
      <c r="BQ28" s="407"/>
      <c r="BR28" s="407"/>
      <c r="BS28" s="407"/>
      <c r="BT28" s="407"/>
      <c r="BU28" s="408"/>
      <c r="BV28" s="406">
        <v>2050867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9</v>
      </c>
      <c r="M29" s="495"/>
      <c r="N29" s="495"/>
      <c r="O29" s="495"/>
      <c r="P29" s="537"/>
      <c r="Q29" s="494">
        <v>2000</v>
      </c>
      <c r="R29" s="495"/>
      <c r="S29" s="495"/>
      <c r="T29" s="495"/>
      <c r="U29" s="495"/>
      <c r="V29" s="537"/>
      <c r="W29" s="592"/>
      <c r="X29" s="593"/>
      <c r="Y29" s="594"/>
      <c r="Z29" s="493" t="s">
        <v>177</v>
      </c>
      <c r="AA29" s="473"/>
      <c r="AB29" s="473"/>
      <c r="AC29" s="473"/>
      <c r="AD29" s="473"/>
      <c r="AE29" s="473"/>
      <c r="AF29" s="473"/>
      <c r="AG29" s="474"/>
      <c r="AH29" s="494">
        <v>154</v>
      </c>
      <c r="AI29" s="495"/>
      <c r="AJ29" s="495"/>
      <c r="AK29" s="495"/>
      <c r="AL29" s="537"/>
      <c r="AM29" s="494">
        <v>449834</v>
      </c>
      <c r="AN29" s="495"/>
      <c r="AO29" s="495"/>
      <c r="AP29" s="495"/>
      <c r="AQ29" s="495"/>
      <c r="AR29" s="537"/>
      <c r="AS29" s="494">
        <v>2921</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148853</v>
      </c>
      <c r="BO29" s="444"/>
      <c r="BP29" s="444"/>
      <c r="BQ29" s="444"/>
      <c r="BR29" s="444"/>
      <c r="BS29" s="444"/>
      <c r="BT29" s="444"/>
      <c r="BU29" s="445"/>
      <c r="BV29" s="443">
        <v>201327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95.6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2283912</v>
      </c>
      <c r="BO30" s="563"/>
      <c r="BP30" s="563"/>
      <c r="BQ30" s="563"/>
      <c r="BR30" s="563"/>
      <c r="BS30" s="563"/>
      <c r="BT30" s="563"/>
      <c r="BU30" s="564"/>
      <c r="BV30" s="562">
        <v>2110913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奥伊勢広域行政組合</v>
      </c>
      <c r="BZ34" s="634"/>
      <c r="CA34" s="634"/>
      <c r="CB34" s="634"/>
      <c r="CC34" s="634"/>
      <c r="CD34" s="634"/>
      <c r="CE34" s="634"/>
      <c r="CF34" s="634"/>
      <c r="CG34" s="634"/>
      <c r="CH34" s="634"/>
      <c r="CI34" s="634"/>
      <c r="CJ34" s="634"/>
      <c r="CK34" s="634"/>
      <c r="CL34" s="634"/>
      <c r="CM34" s="634"/>
      <c r="CN34" s="181"/>
      <c r="CO34" s="633">
        <f>IF(CQ34="","",MAX(C34:D43,U34:V43,AM34:AN43,BE34:BF43,BW34:BX43)+1)</f>
        <v>17</v>
      </c>
      <c r="CP34" s="633"/>
      <c r="CQ34" s="634" t="str">
        <f>IF('各会計、関係団体の財政状況及び健全化判断比率'!BS7="","",'各会計、関係団体の財政状況及び健全化判断比率'!BS7)</f>
        <v>フォレストファイターズ</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生活排水処理事業会計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香肌奥伊勢資源化広域連合</v>
      </c>
      <c r="BZ35" s="634"/>
      <c r="CA35" s="634"/>
      <c r="CB35" s="634"/>
      <c r="CC35" s="634"/>
      <c r="CD35" s="634"/>
      <c r="CE35" s="634"/>
      <c r="CF35" s="634"/>
      <c r="CG35" s="634"/>
      <c r="CH35" s="634"/>
      <c r="CI35" s="634"/>
      <c r="CJ35" s="634"/>
      <c r="CK35" s="634"/>
      <c r="CL35" s="634"/>
      <c r="CM35" s="634"/>
      <c r="CN35" s="181"/>
      <c r="CO35" s="633">
        <f t="shared" ref="CO35:CO43" si="3">IF(CQ35="","",CO34+1)</f>
        <v>18</v>
      </c>
      <c r="CP35" s="633"/>
      <c r="CQ35" s="634" t="str">
        <f>IF('各会計、関係団体の財政状況及び健全化判断比率'!BS8="","",'各会計、関係団体の財政状況及び健全化判断比率'!BS8)</f>
        <v>エム・エス・ピー</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紀勢地区広域消防組合</v>
      </c>
      <c r="BZ36" s="634"/>
      <c r="CA36" s="634"/>
      <c r="CB36" s="634"/>
      <c r="CC36" s="634"/>
      <c r="CD36" s="634"/>
      <c r="CE36" s="634"/>
      <c r="CF36" s="634"/>
      <c r="CG36" s="634"/>
      <c r="CH36" s="634"/>
      <c r="CI36" s="634"/>
      <c r="CJ36" s="634"/>
      <c r="CK36" s="634"/>
      <c r="CL36" s="634"/>
      <c r="CM36" s="634"/>
      <c r="CN36" s="181"/>
      <c r="CO36" s="633">
        <f t="shared" si="3"/>
        <v>19</v>
      </c>
      <c r="CP36" s="633"/>
      <c r="CQ36" s="634" t="str">
        <f>IF('各会計、関係団体の財政状況及び健全化判断比率'!BS9="","",'各会計、関係団体の財政状況及び健全化判断比率'!BS9)</f>
        <v>宮川物産</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三重県市町総合事務組合（一般会計）</v>
      </c>
      <c r="BZ37" s="634"/>
      <c r="CA37" s="634"/>
      <c r="CB37" s="634"/>
      <c r="CC37" s="634"/>
      <c r="CD37" s="634"/>
      <c r="CE37" s="634"/>
      <c r="CF37" s="634"/>
      <c r="CG37" s="634"/>
      <c r="CH37" s="634"/>
      <c r="CI37" s="634"/>
      <c r="CJ37" s="634"/>
      <c r="CK37" s="634"/>
      <c r="CL37" s="634"/>
      <c r="CM37" s="634"/>
      <c r="CN37" s="181"/>
      <c r="CO37" s="633">
        <f t="shared" si="3"/>
        <v>20</v>
      </c>
      <c r="CP37" s="633"/>
      <c r="CQ37" s="634" t="str">
        <f>IF('各会計、関係団体の財政状況及び健全化判断比率'!BS10="","",'各会計、関係団体の財政状況及び健全化判断比率'!BS10)</f>
        <v>宮川観光振興公社</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　　　  〃　　　　（共同研修特別会計）</v>
      </c>
      <c r="BZ38" s="634"/>
      <c r="CA38" s="634"/>
      <c r="CB38" s="634"/>
      <c r="CC38" s="634"/>
      <c r="CD38" s="634"/>
      <c r="CE38" s="634"/>
      <c r="CF38" s="634"/>
      <c r="CG38" s="634"/>
      <c r="CH38" s="634"/>
      <c r="CI38" s="634"/>
      <c r="CJ38" s="634"/>
      <c r="CK38" s="634"/>
      <c r="CL38" s="634"/>
      <c r="CM38" s="634"/>
      <c r="CN38" s="181"/>
      <c r="CO38" s="633">
        <f t="shared" si="3"/>
        <v>21</v>
      </c>
      <c r="CP38" s="633"/>
      <c r="CQ38" s="634" t="str">
        <f>IF('各会計、関係団体の財政状況及び健全化判断比率'!BS11="","",'各会計、関係団体の財政状況及び健全化判断比率'!BS11)</f>
        <v>道の駅奥伊勢おおだい</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　　　　　 〃　　　（デジタル地図特別会計）</v>
      </c>
      <c r="BZ39" s="634"/>
      <c r="CA39" s="634"/>
      <c r="CB39" s="634"/>
      <c r="CC39" s="634"/>
      <c r="CD39" s="634"/>
      <c r="CE39" s="634"/>
      <c r="CF39" s="634"/>
      <c r="CG39" s="634"/>
      <c r="CH39" s="634"/>
      <c r="CI39" s="634"/>
      <c r="CJ39" s="634"/>
      <c r="CK39" s="634"/>
      <c r="CL39" s="634"/>
      <c r="CM39" s="634"/>
      <c r="CN39" s="181"/>
      <c r="CO39" s="633">
        <f t="shared" si="3"/>
        <v>22</v>
      </c>
      <c r="CP39" s="633"/>
      <c r="CQ39" s="634" t="str">
        <f>IF('各会計、関係団体の財政状況及び健全化判断比率'!BS12="","",'各会計、関係団体の財政状況及び健全化判断比率'!BS12)</f>
        <v>奥伊勢ハイウェイパーク</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　　　  〃　　　　（物品特別会計）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　　　　　 〃　　　（退職手当特別会計）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15</v>
      </c>
      <c r="BX42" s="633"/>
      <c r="BY42" s="634" t="str">
        <f>IF('各会計、関係団体の財政状況及び健全化判断比率'!B76="","",'各会計、関係団体の財政状況及び健全化判断比率'!B76)</f>
        <v>　　　  〃　　　　（消防救急無線特別会計）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16</v>
      </c>
      <c r="BX43" s="633"/>
      <c r="BY43" s="634" t="str">
        <f>IF('各会計、関係団体の財政状況及び健全化判断比率'!B77="","",'各会計、関係団体の財政状況及び健全化判断比率'!B77)</f>
        <v>　　　  〃　　　　（公平委員会特別会計）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rXzZF5PTiX8Y6O2MWtAtmbjOb3Af0VPAzCHhs8u/6940nzt2ARAIGfPfTFbFp+GvclqVkG/AcciocSlxTA6YLQ==" saltValue="BFTwenLbr+tu0bgtm5s00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87" t="s">
        <v>532</v>
      </c>
      <c r="D34" s="1187"/>
      <c r="E34" s="1188"/>
      <c r="F34" s="32">
        <v>3.36</v>
      </c>
      <c r="G34" s="33">
        <v>3.31</v>
      </c>
      <c r="H34" s="33">
        <v>4.93</v>
      </c>
      <c r="I34" s="33">
        <v>4.1500000000000004</v>
      </c>
      <c r="J34" s="34">
        <v>4.92</v>
      </c>
      <c r="K34" s="22"/>
      <c r="L34" s="22"/>
      <c r="M34" s="22"/>
      <c r="N34" s="22"/>
      <c r="O34" s="22"/>
      <c r="P34" s="22"/>
    </row>
    <row r="35" spans="1:16" ht="39" customHeight="1" x14ac:dyDescent="0.2">
      <c r="A35" s="22"/>
      <c r="B35" s="35"/>
      <c r="C35" s="1181" t="s">
        <v>533</v>
      </c>
      <c r="D35" s="1182"/>
      <c r="E35" s="1183"/>
      <c r="F35" s="36">
        <v>1.1599999999999999</v>
      </c>
      <c r="G35" s="37">
        <v>1.24</v>
      </c>
      <c r="H35" s="37">
        <v>1.3</v>
      </c>
      <c r="I35" s="37">
        <v>1.49</v>
      </c>
      <c r="J35" s="38">
        <v>1.6</v>
      </c>
      <c r="K35" s="22"/>
      <c r="L35" s="22"/>
      <c r="M35" s="22"/>
      <c r="N35" s="22"/>
      <c r="O35" s="22"/>
      <c r="P35" s="22"/>
    </row>
    <row r="36" spans="1:16" ht="39" customHeight="1" x14ac:dyDescent="0.2">
      <c r="A36" s="22"/>
      <c r="B36" s="35"/>
      <c r="C36" s="1181" t="s">
        <v>534</v>
      </c>
      <c r="D36" s="1182"/>
      <c r="E36" s="1183"/>
      <c r="F36" s="36">
        <v>0.84</v>
      </c>
      <c r="G36" s="37">
        <v>1.25</v>
      </c>
      <c r="H36" s="37">
        <v>1.98</v>
      </c>
      <c r="I36" s="37">
        <v>1.95</v>
      </c>
      <c r="J36" s="38">
        <v>1.2</v>
      </c>
      <c r="K36" s="22"/>
      <c r="L36" s="22"/>
      <c r="M36" s="22"/>
      <c r="N36" s="22"/>
      <c r="O36" s="22"/>
      <c r="P36" s="22"/>
    </row>
    <row r="37" spans="1:16" ht="39" customHeight="1" x14ac:dyDescent="0.2">
      <c r="A37" s="22"/>
      <c r="B37" s="35"/>
      <c r="C37" s="1181" t="s">
        <v>535</v>
      </c>
      <c r="D37" s="1182"/>
      <c r="E37" s="1183"/>
      <c r="F37" s="36" t="s">
        <v>486</v>
      </c>
      <c r="G37" s="37" t="s">
        <v>486</v>
      </c>
      <c r="H37" s="37" t="s">
        <v>486</v>
      </c>
      <c r="I37" s="37" t="s">
        <v>486</v>
      </c>
      <c r="J37" s="38">
        <v>0.41</v>
      </c>
      <c r="K37" s="22"/>
      <c r="L37" s="22"/>
      <c r="M37" s="22"/>
      <c r="N37" s="22"/>
      <c r="O37" s="22"/>
      <c r="P37" s="22"/>
    </row>
    <row r="38" spans="1:16" ht="39" customHeight="1" x14ac:dyDescent="0.2">
      <c r="A38" s="22"/>
      <c r="B38" s="35"/>
      <c r="C38" s="1181" t="s">
        <v>536</v>
      </c>
      <c r="D38" s="1182"/>
      <c r="E38" s="1183"/>
      <c r="F38" s="36">
        <v>0.43</v>
      </c>
      <c r="G38" s="37">
        <v>0.13</v>
      </c>
      <c r="H38" s="37">
        <v>0.2</v>
      </c>
      <c r="I38" s="37">
        <v>0.14000000000000001</v>
      </c>
      <c r="J38" s="38">
        <v>0.17</v>
      </c>
      <c r="K38" s="22"/>
      <c r="L38" s="22"/>
      <c r="M38" s="22"/>
      <c r="N38" s="22"/>
      <c r="O38" s="22"/>
      <c r="P38" s="22"/>
    </row>
    <row r="39" spans="1:16" ht="39" customHeight="1" x14ac:dyDescent="0.2">
      <c r="A39" s="22"/>
      <c r="B39" s="35"/>
      <c r="C39" s="1181" t="s">
        <v>537</v>
      </c>
      <c r="D39" s="1182"/>
      <c r="E39" s="1183"/>
      <c r="F39" s="36">
        <v>0</v>
      </c>
      <c r="G39" s="37">
        <v>0</v>
      </c>
      <c r="H39" s="37">
        <v>0.04</v>
      </c>
      <c r="I39" s="37">
        <v>0</v>
      </c>
      <c r="J39" s="38">
        <v>0.05</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538</v>
      </c>
      <c r="D42" s="1182"/>
      <c r="E42" s="1183"/>
      <c r="F42" s="36" t="s">
        <v>486</v>
      </c>
      <c r="G42" s="37" t="s">
        <v>486</v>
      </c>
      <c r="H42" s="37" t="s">
        <v>486</v>
      </c>
      <c r="I42" s="37" t="s">
        <v>486</v>
      </c>
      <c r="J42" s="38" t="s">
        <v>486</v>
      </c>
      <c r="K42" s="22"/>
      <c r="L42" s="22"/>
      <c r="M42" s="22"/>
      <c r="N42" s="22"/>
      <c r="O42" s="22"/>
      <c r="P42" s="22"/>
    </row>
    <row r="43" spans="1:16" ht="39" customHeight="1" thickBot="1" x14ac:dyDescent="0.25">
      <c r="A43" s="22"/>
      <c r="B43" s="40"/>
      <c r="C43" s="1184" t="s">
        <v>539</v>
      </c>
      <c r="D43" s="1185"/>
      <c r="E43" s="1186"/>
      <c r="F43" s="41">
        <v>0.11</v>
      </c>
      <c r="G43" s="42">
        <v>0.23</v>
      </c>
      <c r="H43" s="42">
        <v>0.24</v>
      </c>
      <c r="I43" s="42">
        <v>0.77</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2Maj5+vciOSpHUYXkS4rRVe8twI2lun3DkgQJwXJKVMtuSLBebhOiSzQcsNkmkkzSYv0t3n93p7tsIVfnrqung==" saltValue="zdJPSx1vTW5DYwyw7GFz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1213</v>
      </c>
      <c r="L45" s="60">
        <v>1178</v>
      </c>
      <c r="M45" s="60">
        <v>1219</v>
      </c>
      <c r="N45" s="60">
        <v>1215</v>
      </c>
      <c r="O45" s="61">
        <v>1193</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486</v>
      </c>
      <c r="L46" s="64" t="s">
        <v>486</v>
      </c>
      <c r="M46" s="64" t="s">
        <v>486</v>
      </c>
      <c r="N46" s="64" t="s">
        <v>486</v>
      </c>
      <c r="O46" s="65" t="s">
        <v>486</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486</v>
      </c>
      <c r="L47" s="64" t="s">
        <v>486</v>
      </c>
      <c r="M47" s="64" t="s">
        <v>486</v>
      </c>
      <c r="N47" s="64" t="s">
        <v>486</v>
      </c>
      <c r="O47" s="65" t="s">
        <v>486</v>
      </c>
      <c r="P47" s="48"/>
      <c r="Q47" s="48"/>
      <c r="R47" s="48"/>
      <c r="S47" s="48"/>
      <c r="T47" s="48"/>
      <c r="U47" s="48"/>
    </row>
    <row r="48" spans="1:21" ht="30.75" customHeight="1" x14ac:dyDescent="0.2">
      <c r="A48" s="48"/>
      <c r="B48" s="1191"/>
      <c r="C48" s="1192"/>
      <c r="D48" s="62"/>
      <c r="E48" s="1197" t="s">
        <v>13</v>
      </c>
      <c r="F48" s="1197"/>
      <c r="G48" s="1197"/>
      <c r="H48" s="1197"/>
      <c r="I48" s="1197"/>
      <c r="J48" s="1198"/>
      <c r="K48" s="63">
        <v>175</v>
      </c>
      <c r="L48" s="64">
        <v>185</v>
      </c>
      <c r="M48" s="64">
        <v>203</v>
      </c>
      <c r="N48" s="64">
        <v>199</v>
      </c>
      <c r="O48" s="65">
        <v>178</v>
      </c>
      <c r="P48" s="48"/>
      <c r="Q48" s="48"/>
      <c r="R48" s="48"/>
      <c r="S48" s="48"/>
      <c r="T48" s="48"/>
      <c r="U48" s="48"/>
    </row>
    <row r="49" spans="1:21" ht="30.75" customHeight="1" x14ac:dyDescent="0.2">
      <c r="A49" s="48"/>
      <c r="B49" s="1191"/>
      <c r="C49" s="1192"/>
      <c r="D49" s="62"/>
      <c r="E49" s="1197" t="s">
        <v>14</v>
      </c>
      <c r="F49" s="1197"/>
      <c r="G49" s="1197"/>
      <c r="H49" s="1197"/>
      <c r="I49" s="1197"/>
      <c r="J49" s="1198"/>
      <c r="K49" s="63">
        <v>29</v>
      </c>
      <c r="L49" s="64">
        <v>16</v>
      </c>
      <c r="M49" s="64">
        <v>8</v>
      </c>
      <c r="N49" s="64">
        <v>12</v>
      </c>
      <c r="O49" s="65">
        <v>12</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486</v>
      </c>
      <c r="L50" s="64" t="s">
        <v>486</v>
      </c>
      <c r="M50" s="64" t="s">
        <v>486</v>
      </c>
      <c r="N50" s="64" t="s">
        <v>486</v>
      </c>
      <c r="O50" s="65" t="s">
        <v>486</v>
      </c>
      <c r="P50" s="48"/>
      <c r="Q50" s="48"/>
      <c r="R50" s="48"/>
      <c r="S50" s="48"/>
      <c r="T50" s="48"/>
      <c r="U50" s="48"/>
    </row>
    <row r="51" spans="1:21" ht="30.75" customHeight="1" x14ac:dyDescent="0.2">
      <c r="A51" s="48"/>
      <c r="B51" s="1193"/>
      <c r="C51" s="1194"/>
      <c r="D51" s="66"/>
      <c r="E51" s="1197" t="s">
        <v>16</v>
      </c>
      <c r="F51" s="1197"/>
      <c r="G51" s="1197"/>
      <c r="H51" s="1197"/>
      <c r="I51" s="1197"/>
      <c r="J51" s="1198"/>
      <c r="K51" s="63">
        <v>0</v>
      </c>
      <c r="L51" s="64">
        <v>0</v>
      </c>
      <c r="M51" s="64">
        <v>0</v>
      </c>
      <c r="N51" s="64">
        <v>0</v>
      </c>
      <c r="O51" s="65">
        <v>0</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1091</v>
      </c>
      <c r="L52" s="64">
        <v>1099</v>
      </c>
      <c r="M52" s="64">
        <v>1101</v>
      </c>
      <c r="N52" s="64">
        <v>1086</v>
      </c>
      <c r="O52" s="65">
        <v>1038</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326</v>
      </c>
      <c r="L53" s="69">
        <v>280</v>
      </c>
      <c r="M53" s="69">
        <v>329</v>
      </c>
      <c r="N53" s="69">
        <v>340</v>
      </c>
      <c r="O53" s="70">
        <v>345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2bDea84PMKH8TbdSTodPkolfYDZ6LRiEhHz3JkvISWiciiR2sMb2+Zi/BUWyfn5OJDWa9jB4OynXR4/FBswdg==" saltValue="ShC64WWnSo08eNryI1DXI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220" t="s">
        <v>30</v>
      </c>
      <c r="C41" s="1221"/>
      <c r="D41" s="105"/>
      <c r="E41" s="1226" t="s">
        <v>31</v>
      </c>
      <c r="F41" s="1226"/>
      <c r="G41" s="1226"/>
      <c r="H41" s="1227"/>
      <c r="I41" s="355">
        <v>9519</v>
      </c>
      <c r="J41" s="356">
        <v>8971</v>
      </c>
      <c r="K41" s="356">
        <v>8371</v>
      </c>
      <c r="L41" s="356">
        <v>7733</v>
      </c>
      <c r="M41" s="357">
        <v>7399</v>
      </c>
    </row>
    <row r="42" spans="2:13" ht="27.75" customHeight="1" x14ac:dyDescent="0.2">
      <c r="B42" s="1222"/>
      <c r="C42" s="1223"/>
      <c r="D42" s="106"/>
      <c r="E42" s="1228" t="s">
        <v>32</v>
      </c>
      <c r="F42" s="1228"/>
      <c r="G42" s="1228"/>
      <c r="H42" s="1229"/>
      <c r="I42" s="358" t="s">
        <v>486</v>
      </c>
      <c r="J42" s="359" t="s">
        <v>486</v>
      </c>
      <c r="K42" s="359" t="s">
        <v>486</v>
      </c>
      <c r="L42" s="359" t="s">
        <v>486</v>
      </c>
      <c r="M42" s="360" t="s">
        <v>486</v>
      </c>
    </row>
    <row r="43" spans="2:13" ht="27.75" customHeight="1" x14ac:dyDescent="0.2">
      <c r="B43" s="1222"/>
      <c r="C43" s="1223"/>
      <c r="D43" s="106"/>
      <c r="E43" s="1228" t="s">
        <v>33</v>
      </c>
      <c r="F43" s="1228"/>
      <c r="G43" s="1228"/>
      <c r="H43" s="1229"/>
      <c r="I43" s="358">
        <v>2842</v>
      </c>
      <c r="J43" s="359">
        <v>2637</v>
      </c>
      <c r="K43" s="359">
        <v>2435</v>
      </c>
      <c r="L43" s="359">
        <v>2230</v>
      </c>
      <c r="M43" s="360">
        <v>2025</v>
      </c>
    </row>
    <row r="44" spans="2:13" ht="27.75" customHeight="1" x14ac:dyDescent="0.2">
      <c r="B44" s="1222"/>
      <c r="C44" s="1223"/>
      <c r="D44" s="106"/>
      <c r="E44" s="1228" t="s">
        <v>34</v>
      </c>
      <c r="F44" s="1228"/>
      <c r="G44" s="1228"/>
      <c r="H44" s="1229"/>
      <c r="I44" s="358">
        <v>57</v>
      </c>
      <c r="J44" s="359">
        <v>71</v>
      </c>
      <c r="K44" s="359">
        <v>60</v>
      </c>
      <c r="L44" s="359">
        <v>51</v>
      </c>
      <c r="M44" s="360">
        <v>36</v>
      </c>
    </row>
    <row r="45" spans="2:13" ht="27.75" customHeight="1" x14ac:dyDescent="0.2">
      <c r="B45" s="1222"/>
      <c r="C45" s="1223"/>
      <c r="D45" s="106"/>
      <c r="E45" s="1228" t="s">
        <v>35</v>
      </c>
      <c r="F45" s="1228"/>
      <c r="G45" s="1228"/>
      <c r="H45" s="1229"/>
      <c r="I45" s="358">
        <v>1293</v>
      </c>
      <c r="J45" s="359">
        <v>1265</v>
      </c>
      <c r="K45" s="359">
        <v>1213</v>
      </c>
      <c r="L45" s="359">
        <v>1200</v>
      </c>
      <c r="M45" s="360">
        <v>1175</v>
      </c>
    </row>
    <row r="46" spans="2:13" ht="27.75" customHeight="1" x14ac:dyDescent="0.2">
      <c r="B46" s="1222"/>
      <c r="C46" s="1223"/>
      <c r="D46" s="107"/>
      <c r="E46" s="1228" t="s">
        <v>36</v>
      </c>
      <c r="F46" s="1228"/>
      <c r="G46" s="1228"/>
      <c r="H46" s="1229"/>
      <c r="I46" s="358" t="s">
        <v>486</v>
      </c>
      <c r="J46" s="359" t="s">
        <v>486</v>
      </c>
      <c r="K46" s="359" t="s">
        <v>486</v>
      </c>
      <c r="L46" s="359" t="s">
        <v>486</v>
      </c>
      <c r="M46" s="360" t="s">
        <v>486</v>
      </c>
    </row>
    <row r="47" spans="2:13" ht="27.75" customHeight="1" x14ac:dyDescent="0.2">
      <c r="B47" s="1222"/>
      <c r="C47" s="1223"/>
      <c r="D47" s="108"/>
      <c r="E47" s="1230" t="s">
        <v>37</v>
      </c>
      <c r="F47" s="1231"/>
      <c r="G47" s="1231"/>
      <c r="H47" s="1232"/>
      <c r="I47" s="358" t="s">
        <v>486</v>
      </c>
      <c r="J47" s="359" t="s">
        <v>486</v>
      </c>
      <c r="K47" s="359" t="s">
        <v>486</v>
      </c>
      <c r="L47" s="359" t="s">
        <v>486</v>
      </c>
      <c r="M47" s="360" t="s">
        <v>486</v>
      </c>
    </row>
    <row r="48" spans="2:13" ht="27.75" customHeight="1" x14ac:dyDescent="0.2">
      <c r="B48" s="1222"/>
      <c r="C48" s="1223"/>
      <c r="D48" s="106"/>
      <c r="E48" s="1228" t="s">
        <v>38</v>
      </c>
      <c r="F48" s="1228"/>
      <c r="G48" s="1228"/>
      <c r="H48" s="1229"/>
      <c r="I48" s="358" t="s">
        <v>486</v>
      </c>
      <c r="J48" s="359" t="s">
        <v>486</v>
      </c>
      <c r="K48" s="359" t="s">
        <v>486</v>
      </c>
      <c r="L48" s="359" t="s">
        <v>486</v>
      </c>
      <c r="M48" s="360" t="s">
        <v>486</v>
      </c>
    </row>
    <row r="49" spans="2:13" ht="27.75" customHeight="1" x14ac:dyDescent="0.2">
      <c r="B49" s="1224"/>
      <c r="C49" s="1225"/>
      <c r="D49" s="106"/>
      <c r="E49" s="1228" t="s">
        <v>39</v>
      </c>
      <c r="F49" s="1228"/>
      <c r="G49" s="1228"/>
      <c r="H49" s="1229"/>
      <c r="I49" s="358" t="s">
        <v>486</v>
      </c>
      <c r="J49" s="359" t="s">
        <v>486</v>
      </c>
      <c r="K49" s="359" t="s">
        <v>486</v>
      </c>
      <c r="L49" s="359" t="s">
        <v>486</v>
      </c>
      <c r="M49" s="360" t="s">
        <v>486</v>
      </c>
    </row>
    <row r="50" spans="2:13" ht="27.75" customHeight="1" x14ac:dyDescent="0.2">
      <c r="B50" s="1233" t="s">
        <v>40</v>
      </c>
      <c r="C50" s="1234"/>
      <c r="D50" s="109"/>
      <c r="E50" s="1228" t="s">
        <v>41</v>
      </c>
      <c r="F50" s="1228"/>
      <c r="G50" s="1228"/>
      <c r="H50" s="1229"/>
      <c r="I50" s="358">
        <v>3399</v>
      </c>
      <c r="J50" s="359">
        <v>3554</v>
      </c>
      <c r="K50" s="359">
        <v>3842</v>
      </c>
      <c r="L50" s="359">
        <v>3889</v>
      </c>
      <c r="M50" s="360">
        <v>3852</v>
      </c>
    </row>
    <row r="51" spans="2:13" ht="27.75" customHeight="1" x14ac:dyDescent="0.2">
      <c r="B51" s="1222"/>
      <c r="C51" s="1223"/>
      <c r="D51" s="106"/>
      <c r="E51" s="1228" t="s">
        <v>42</v>
      </c>
      <c r="F51" s="1228"/>
      <c r="G51" s="1228"/>
      <c r="H51" s="1229"/>
      <c r="I51" s="358" t="s">
        <v>486</v>
      </c>
      <c r="J51" s="359" t="s">
        <v>486</v>
      </c>
      <c r="K51" s="359" t="s">
        <v>486</v>
      </c>
      <c r="L51" s="359" t="s">
        <v>486</v>
      </c>
      <c r="M51" s="360" t="s">
        <v>486</v>
      </c>
    </row>
    <row r="52" spans="2:13" ht="27.75" customHeight="1" x14ac:dyDescent="0.2">
      <c r="B52" s="1224"/>
      <c r="C52" s="1225"/>
      <c r="D52" s="106"/>
      <c r="E52" s="1228" t="s">
        <v>43</v>
      </c>
      <c r="F52" s="1228"/>
      <c r="G52" s="1228"/>
      <c r="H52" s="1229"/>
      <c r="I52" s="358">
        <v>8916</v>
      </c>
      <c r="J52" s="359">
        <v>8311</v>
      </c>
      <c r="K52" s="359">
        <v>7671</v>
      </c>
      <c r="L52" s="359">
        <v>7037</v>
      </c>
      <c r="M52" s="360">
        <v>6693</v>
      </c>
    </row>
    <row r="53" spans="2:13" ht="27.75" customHeight="1" thickBot="1" x14ac:dyDescent="0.25">
      <c r="B53" s="1235" t="s">
        <v>19</v>
      </c>
      <c r="C53" s="1236"/>
      <c r="D53" s="110"/>
      <c r="E53" s="1237" t="s">
        <v>44</v>
      </c>
      <c r="F53" s="1237"/>
      <c r="G53" s="1237"/>
      <c r="H53" s="1238"/>
      <c r="I53" s="361">
        <v>1396</v>
      </c>
      <c r="J53" s="362">
        <v>1078</v>
      </c>
      <c r="K53" s="362">
        <v>566</v>
      </c>
      <c r="L53" s="362">
        <v>288</v>
      </c>
      <c r="M53" s="363">
        <v>89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jdpwWeUiQ963kTVpOQS89IC2twN0tpjU2XqkpOVuLXaeiE/usZEByordeGlv+KKp0Sjm9esaL/Vet3QFw1vyjA==" saltValue="w2C0X1luKT6J+TVWeW9x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47" t="s">
        <v>46</v>
      </c>
      <c r="D55" s="1247"/>
      <c r="E55" s="1248"/>
      <c r="F55" s="122">
        <v>2237</v>
      </c>
      <c r="G55" s="122">
        <v>2051</v>
      </c>
      <c r="H55" s="123">
        <v>1948</v>
      </c>
    </row>
    <row r="56" spans="2:8" ht="52.5" customHeight="1" x14ac:dyDescent="0.2">
      <c r="B56" s="124"/>
      <c r="C56" s="1249" t="s">
        <v>47</v>
      </c>
      <c r="D56" s="1249"/>
      <c r="E56" s="1250"/>
      <c r="F56" s="125">
        <v>181</v>
      </c>
      <c r="G56" s="125">
        <v>201</v>
      </c>
      <c r="H56" s="126">
        <v>149</v>
      </c>
    </row>
    <row r="57" spans="2:8" ht="53.25" customHeight="1" x14ac:dyDescent="0.2">
      <c r="B57" s="124"/>
      <c r="C57" s="1251" t="s">
        <v>48</v>
      </c>
      <c r="D57" s="1251"/>
      <c r="E57" s="1252"/>
      <c r="F57" s="127">
        <v>1954</v>
      </c>
      <c r="G57" s="127">
        <v>2111</v>
      </c>
      <c r="H57" s="128">
        <v>2284</v>
      </c>
    </row>
    <row r="58" spans="2:8" ht="45.75" customHeight="1" x14ac:dyDescent="0.2">
      <c r="B58" s="129"/>
      <c r="C58" s="1239" t="s">
        <v>566</v>
      </c>
      <c r="D58" s="1240"/>
      <c r="E58" s="1241"/>
      <c r="F58" s="130">
        <v>801</v>
      </c>
      <c r="G58" s="130">
        <v>801</v>
      </c>
      <c r="H58" s="131">
        <v>762</v>
      </c>
    </row>
    <row r="59" spans="2:8" ht="45.75" customHeight="1" x14ac:dyDescent="0.2">
      <c r="B59" s="129"/>
      <c r="C59" s="1239" t="s">
        <v>567</v>
      </c>
      <c r="D59" s="1240"/>
      <c r="E59" s="1241"/>
      <c r="F59" s="130">
        <v>561</v>
      </c>
      <c r="G59" s="130">
        <v>601</v>
      </c>
      <c r="H59" s="131">
        <v>601</v>
      </c>
    </row>
    <row r="60" spans="2:8" ht="45.75" customHeight="1" x14ac:dyDescent="0.2">
      <c r="B60" s="129"/>
      <c r="C60" s="1239" t="s">
        <v>571</v>
      </c>
      <c r="D60" s="1240"/>
      <c r="E60" s="1241"/>
      <c r="F60" s="130">
        <v>128</v>
      </c>
      <c r="G60" s="130">
        <v>228</v>
      </c>
      <c r="H60" s="131">
        <v>421</v>
      </c>
    </row>
    <row r="61" spans="2:8" ht="45.75" customHeight="1" x14ac:dyDescent="0.2">
      <c r="B61" s="129"/>
      <c r="C61" s="1239" t="s">
        <v>568</v>
      </c>
      <c r="D61" s="1240"/>
      <c r="E61" s="1241"/>
      <c r="F61" s="130" t="s">
        <v>570</v>
      </c>
      <c r="G61" s="130" t="s">
        <v>570</v>
      </c>
      <c r="H61" s="131">
        <v>264</v>
      </c>
    </row>
    <row r="62" spans="2:8" ht="45.75" customHeight="1" thickBot="1" x14ac:dyDescent="0.25">
      <c r="B62" s="132"/>
      <c r="C62" s="1242" t="s">
        <v>569</v>
      </c>
      <c r="D62" s="1243"/>
      <c r="E62" s="1244"/>
      <c r="F62" s="133">
        <v>146</v>
      </c>
      <c r="G62" s="133">
        <v>131</v>
      </c>
      <c r="H62" s="134">
        <v>145</v>
      </c>
    </row>
    <row r="63" spans="2:8" ht="52.5" customHeight="1" thickBot="1" x14ac:dyDescent="0.25">
      <c r="B63" s="135"/>
      <c r="C63" s="1245" t="s">
        <v>49</v>
      </c>
      <c r="D63" s="1245"/>
      <c r="E63" s="1246"/>
      <c r="F63" s="136">
        <v>4372</v>
      </c>
      <c r="G63" s="136">
        <v>4363</v>
      </c>
      <c r="H63" s="137">
        <v>4381</v>
      </c>
    </row>
    <row r="64" spans="2:8" ht="13" x14ac:dyDescent="0.2"/>
  </sheetData>
  <sheetProtection algorithmName="SHA-512" hashValue="PyfBsY+I4CqvSySX2DzbCb5uuRdu6xGvdLJbb87tjnZHRZPYWjW4MXk017RU9QbyQtNhjB+xdTbySDHDGFlEvA==" saltValue="dQu4yoSSm4wFvbUUsiRF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36D0C-AB73-44FE-9AC9-6D5D17DE8CC9}">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581</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574</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524</v>
      </c>
      <c r="BQ50" s="1266"/>
      <c r="BR50" s="1266"/>
      <c r="BS50" s="1266"/>
      <c r="BT50" s="1266"/>
      <c r="BU50" s="1266"/>
      <c r="BV50" s="1266"/>
      <c r="BW50" s="1266"/>
      <c r="BX50" s="1266" t="s">
        <v>525</v>
      </c>
      <c r="BY50" s="1266"/>
      <c r="BZ50" s="1266"/>
      <c r="CA50" s="1266"/>
      <c r="CB50" s="1266"/>
      <c r="CC50" s="1266"/>
      <c r="CD50" s="1266"/>
      <c r="CE50" s="1266"/>
      <c r="CF50" s="1266" t="s">
        <v>526</v>
      </c>
      <c r="CG50" s="1266"/>
      <c r="CH50" s="1266"/>
      <c r="CI50" s="1266"/>
      <c r="CJ50" s="1266"/>
      <c r="CK50" s="1266"/>
      <c r="CL50" s="1266"/>
      <c r="CM50" s="1266"/>
      <c r="CN50" s="1266" t="s">
        <v>527</v>
      </c>
      <c r="CO50" s="1266"/>
      <c r="CP50" s="1266"/>
      <c r="CQ50" s="1266"/>
      <c r="CR50" s="1266"/>
      <c r="CS50" s="1266"/>
      <c r="CT50" s="1266"/>
      <c r="CU50" s="1266"/>
      <c r="CV50" s="1266" t="s">
        <v>528</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575</v>
      </c>
      <c r="AO51" s="1269"/>
      <c r="AP51" s="1269"/>
      <c r="AQ51" s="1269"/>
      <c r="AR51" s="1269"/>
      <c r="AS51" s="1269"/>
      <c r="AT51" s="1269"/>
      <c r="AU51" s="1269"/>
      <c r="AV51" s="1269"/>
      <c r="AW51" s="1269"/>
      <c r="AX51" s="1269"/>
      <c r="AY51" s="1269"/>
      <c r="AZ51" s="1269"/>
      <c r="BA51" s="1269"/>
      <c r="BB51" s="1269" t="s">
        <v>576</v>
      </c>
      <c r="BC51" s="1269"/>
      <c r="BD51" s="1269"/>
      <c r="BE51" s="1269"/>
      <c r="BF51" s="1269"/>
      <c r="BG51" s="1269"/>
      <c r="BH51" s="1269"/>
      <c r="BI51" s="1269"/>
      <c r="BJ51" s="1269"/>
      <c r="BK51" s="1269"/>
      <c r="BL51" s="1269"/>
      <c r="BM51" s="1269"/>
      <c r="BN51" s="1269"/>
      <c r="BO51" s="1269"/>
      <c r="BP51" s="1267">
        <v>38.200000000000003</v>
      </c>
      <c r="BQ51" s="1267"/>
      <c r="BR51" s="1267"/>
      <c r="BS51" s="1267"/>
      <c r="BT51" s="1267"/>
      <c r="BU51" s="1267"/>
      <c r="BV51" s="1267"/>
      <c r="BW51" s="1267"/>
      <c r="BX51" s="1267">
        <v>28.1</v>
      </c>
      <c r="BY51" s="1267"/>
      <c r="BZ51" s="1267"/>
      <c r="CA51" s="1267"/>
      <c r="CB51" s="1267"/>
      <c r="CC51" s="1267"/>
      <c r="CD51" s="1267"/>
      <c r="CE51" s="1267"/>
      <c r="CF51" s="1267">
        <v>13.9</v>
      </c>
      <c r="CG51" s="1267"/>
      <c r="CH51" s="1267"/>
      <c r="CI51" s="1267"/>
      <c r="CJ51" s="1267"/>
      <c r="CK51" s="1267"/>
      <c r="CL51" s="1267"/>
      <c r="CM51" s="1267"/>
      <c r="CN51" s="1267">
        <v>7.3</v>
      </c>
      <c r="CO51" s="1267"/>
      <c r="CP51" s="1267"/>
      <c r="CQ51" s="1267"/>
      <c r="CR51" s="1267"/>
      <c r="CS51" s="1267"/>
      <c r="CT51" s="1267"/>
      <c r="CU51" s="1267"/>
      <c r="CV51" s="1267">
        <v>2.2000000000000002</v>
      </c>
      <c r="CW51" s="1267"/>
      <c r="CX51" s="1267"/>
      <c r="CY51" s="1267"/>
      <c r="CZ51" s="1267"/>
      <c r="DA51" s="1267"/>
      <c r="DB51" s="1267"/>
      <c r="DC51" s="1267"/>
    </row>
    <row r="52" spans="1:109" ht="13"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577</v>
      </c>
      <c r="BC53" s="1269"/>
      <c r="BD53" s="1269"/>
      <c r="BE53" s="1269"/>
      <c r="BF53" s="1269"/>
      <c r="BG53" s="1269"/>
      <c r="BH53" s="1269"/>
      <c r="BI53" s="1269"/>
      <c r="BJ53" s="1269"/>
      <c r="BK53" s="1269"/>
      <c r="BL53" s="1269"/>
      <c r="BM53" s="1269"/>
      <c r="BN53" s="1269"/>
      <c r="BO53" s="1269"/>
      <c r="BP53" s="1267">
        <v>60.9</v>
      </c>
      <c r="BQ53" s="1267"/>
      <c r="BR53" s="1267"/>
      <c r="BS53" s="1267"/>
      <c r="BT53" s="1267"/>
      <c r="BU53" s="1267"/>
      <c r="BV53" s="1267"/>
      <c r="BW53" s="1267"/>
      <c r="BX53" s="1267">
        <v>62.6</v>
      </c>
      <c r="BY53" s="1267"/>
      <c r="BZ53" s="1267"/>
      <c r="CA53" s="1267"/>
      <c r="CB53" s="1267"/>
      <c r="CC53" s="1267"/>
      <c r="CD53" s="1267"/>
      <c r="CE53" s="1267"/>
      <c r="CF53" s="1267">
        <v>64.400000000000006</v>
      </c>
      <c r="CG53" s="1267"/>
      <c r="CH53" s="1267"/>
      <c r="CI53" s="1267"/>
      <c r="CJ53" s="1267"/>
      <c r="CK53" s="1267"/>
      <c r="CL53" s="1267"/>
      <c r="CM53" s="1267"/>
      <c r="CN53" s="1267">
        <v>66</v>
      </c>
      <c r="CO53" s="1267"/>
      <c r="CP53" s="1267"/>
      <c r="CQ53" s="1267"/>
      <c r="CR53" s="1267"/>
      <c r="CS53" s="1267"/>
      <c r="CT53" s="1267"/>
      <c r="CU53" s="1267"/>
      <c r="CV53" s="1267">
        <v>67.8</v>
      </c>
      <c r="CW53" s="1267"/>
      <c r="CX53" s="1267"/>
      <c r="CY53" s="1267"/>
      <c r="CZ53" s="1267"/>
      <c r="DA53" s="1267"/>
      <c r="DB53" s="1267"/>
      <c r="DC53" s="1267"/>
    </row>
    <row r="54" spans="1:109" ht="13"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380"/>
      <c r="B55" s="372"/>
      <c r="G55" s="1262"/>
      <c r="H55" s="1262"/>
      <c r="I55" s="1262"/>
      <c r="J55" s="1262"/>
      <c r="K55" s="1268"/>
      <c r="L55" s="1268"/>
      <c r="M55" s="1268"/>
      <c r="N55" s="1268"/>
      <c r="AN55" s="1266" t="s">
        <v>578</v>
      </c>
      <c r="AO55" s="1266"/>
      <c r="AP55" s="1266"/>
      <c r="AQ55" s="1266"/>
      <c r="AR55" s="1266"/>
      <c r="AS55" s="1266"/>
      <c r="AT55" s="1266"/>
      <c r="AU55" s="1266"/>
      <c r="AV55" s="1266"/>
      <c r="AW55" s="1266"/>
      <c r="AX55" s="1266"/>
      <c r="AY55" s="1266"/>
      <c r="AZ55" s="1266"/>
      <c r="BA55" s="1266"/>
      <c r="BB55" s="1269" t="s">
        <v>576</v>
      </c>
      <c r="BC55" s="1269"/>
      <c r="BD55" s="1269"/>
      <c r="BE55" s="1269"/>
      <c r="BF55" s="1269"/>
      <c r="BG55" s="1269"/>
      <c r="BH55" s="1269"/>
      <c r="BI55" s="1269"/>
      <c r="BJ55" s="1269"/>
      <c r="BK55" s="1269"/>
      <c r="BL55" s="1269"/>
      <c r="BM55" s="1269"/>
      <c r="BN55" s="1269"/>
      <c r="BO55" s="1269"/>
      <c r="BP55" s="1267">
        <v>3</v>
      </c>
      <c r="BQ55" s="1267"/>
      <c r="BR55" s="1267"/>
      <c r="BS55" s="1267"/>
      <c r="BT55" s="1267"/>
      <c r="BU55" s="1267"/>
      <c r="BV55" s="1267"/>
      <c r="BW55" s="1267"/>
      <c r="BX55" s="1267">
        <v>3.4</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577</v>
      </c>
      <c r="BC57" s="1269"/>
      <c r="BD57" s="1269"/>
      <c r="BE57" s="1269"/>
      <c r="BF57" s="1269"/>
      <c r="BG57" s="1269"/>
      <c r="BH57" s="1269"/>
      <c r="BI57" s="1269"/>
      <c r="BJ57" s="1269"/>
      <c r="BK57" s="1269"/>
      <c r="BL57" s="1269"/>
      <c r="BM57" s="1269"/>
      <c r="BN57" s="1269"/>
      <c r="BO57" s="1269"/>
      <c r="BP57" s="1267">
        <v>63.3</v>
      </c>
      <c r="BQ57" s="1267"/>
      <c r="BR57" s="1267"/>
      <c r="BS57" s="1267"/>
      <c r="BT57" s="1267"/>
      <c r="BU57" s="1267"/>
      <c r="BV57" s="1267"/>
      <c r="BW57" s="1267"/>
      <c r="BX57" s="1267">
        <v>62.8</v>
      </c>
      <c r="BY57" s="1267"/>
      <c r="BZ57" s="1267"/>
      <c r="CA57" s="1267"/>
      <c r="CB57" s="1267"/>
      <c r="CC57" s="1267"/>
      <c r="CD57" s="1267"/>
      <c r="CE57" s="1267"/>
      <c r="CF57" s="1267">
        <v>62.7</v>
      </c>
      <c r="CG57" s="1267"/>
      <c r="CH57" s="1267"/>
      <c r="CI57" s="1267"/>
      <c r="CJ57" s="1267"/>
      <c r="CK57" s="1267"/>
      <c r="CL57" s="1267"/>
      <c r="CM57" s="1267"/>
      <c r="CN57" s="1267">
        <v>63.1</v>
      </c>
      <c r="CO57" s="1267"/>
      <c r="CP57" s="1267"/>
      <c r="CQ57" s="1267"/>
      <c r="CR57" s="1267"/>
      <c r="CS57" s="1267"/>
      <c r="CT57" s="1267"/>
      <c r="CU57" s="1267"/>
      <c r="CV57" s="1267">
        <v>63.8</v>
      </c>
      <c r="CW57" s="1267"/>
      <c r="CX57" s="1267"/>
      <c r="CY57" s="1267"/>
      <c r="CZ57" s="1267"/>
      <c r="DA57" s="1267"/>
      <c r="DB57" s="1267"/>
      <c r="DC57" s="1267"/>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579</v>
      </c>
    </row>
    <row r="64" spans="1:109" ht="13" x14ac:dyDescent="0.2">
      <c r="B64" s="372"/>
      <c r="G64" s="379"/>
      <c r="I64" s="392"/>
      <c r="J64" s="392"/>
      <c r="K64" s="392"/>
      <c r="L64" s="392"/>
      <c r="M64" s="392"/>
      <c r="N64" s="393"/>
      <c r="AM64" s="379"/>
      <c r="AN64" s="379" t="s">
        <v>573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3" t="s">
        <v>582</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574</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524</v>
      </c>
      <c r="BQ72" s="1266"/>
      <c r="BR72" s="1266"/>
      <c r="BS72" s="1266"/>
      <c r="BT72" s="1266"/>
      <c r="BU72" s="1266"/>
      <c r="BV72" s="1266"/>
      <c r="BW72" s="1266"/>
      <c r="BX72" s="1266" t="s">
        <v>525</v>
      </c>
      <c r="BY72" s="1266"/>
      <c r="BZ72" s="1266"/>
      <c r="CA72" s="1266"/>
      <c r="CB72" s="1266"/>
      <c r="CC72" s="1266"/>
      <c r="CD72" s="1266"/>
      <c r="CE72" s="1266"/>
      <c r="CF72" s="1266" t="s">
        <v>526</v>
      </c>
      <c r="CG72" s="1266"/>
      <c r="CH72" s="1266"/>
      <c r="CI72" s="1266"/>
      <c r="CJ72" s="1266"/>
      <c r="CK72" s="1266"/>
      <c r="CL72" s="1266"/>
      <c r="CM72" s="1266"/>
      <c r="CN72" s="1266" t="s">
        <v>527</v>
      </c>
      <c r="CO72" s="1266"/>
      <c r="CP72" s="1266"/>
      <c r="CQ72" s="1266"/>
      <c r="CR72" s="1266"/>
      <c r="CS72" s="1266"/>
      <c r="CT72" s="1266"/>
      <c r="CU72" s="1266"/>
      <c r="CV72" s="1266" t="s">
        <v>528</v>
      </c>
      <c r="CW72" s="1266"/>
      <c r="CX72" s="1266"/>
      <c r="CY72" s="1266"/>
      <c r="CZ72" s="1266"/>
      <c r="DA72" s="1266"/>
      <c r="DB72" s="1266"/>
      <c r="DC72" s="1266"/>
    </row>
    <row r="73" spans="2:107" ht="13" x14ac:dyDescent="0.2">
      <c r="B73" s="372"/>
      <c r="G73" s="1272"/>
      <c r="H73" s="1272"/>
      <c r="I73" s="1272"/>
      <c r="J73" s="1272"/>
      <c r="K73" s="1273"/>
      <c r="L73" s="1273"/>
      <c r="M73" s="1273"/>
      <c r="N73" s="1273"/>
      <c r="AM73" s="381"/>
      <c r="AN73" s="1269" t="s">
        <v>575</v>
      </c>
      <c r="AO73" s="1269"/>
      <c r="AP73" s="1269"/>
      <c r="AQ73" s="1269"/>
      <c r="AR73" s="1269"/>
      <c r="AS73" s="1269"/>
      <c r="AT73" s="1269"/>
      <c r="AU73" s="1269"/>
      <c r="AV73" s="1269"/>
      <c r="AW73" s="1269"/>
      <c r="AX73" s="1269"/>
      <c r="AY73" s="1269"/>
      <c r="AZ73" s="1269"/>
      <c r="BA73" s="1269"/>
      <c r="BB73" s="1269" t="s">
        <v>576</v>
      </c>
      <c r="BC73" s="1269"/>
      <c r="BD73" s="1269"/>
      <c r="BE73" s="1269"/>
      <c r="BF73" s="1269"/>
      <c r="BG73" s="1269"/>
      <c r="BH73" s="1269"/>
      <c r="BI73" s="1269"/>
      <c r="BJ73" s="1269"/>
      <c r="BK73" s="1269"/>
      <c r="BL73" s="1269"/>
      <c r="BM73" s="1269"/>
      <c r="BN73" s="1269"/>
      <c r="BO73" s="1269"/>
      <c r="BP73" s="1267">
        <v>38.200000000000003</v>
      </c>
      <c r="BQ73" s="1267"/>
      <c r="BR73" s="1267"/>
      <c r="BS73" s="1267"/>
      <c r="BT73" s="1267"/>
      <c r="BU73" s="1267"/>
      <c r="BV73" s="1267"/>
      <c r="BW73" s="1267"/>
      <c r="BX73" s="1267">
        <v>28.1</v>
      </c>
      <c r="BY73" s="1267"/>
      <c r="BZ73" s="1267"/>
      <c r="CA73" s="1267"/>
      <c r="CB73" s="1267"/>
      <c r="CC73" s="1267"/>
      <c r="CD73" s="1267"/>
      <c r="CE73" s="1267"/>
      <c r="CF73" s="1267">
        <v>13.9</v>
      </c>
      <c r="CG73" s="1267"/>
      <c r="CH73" s="1267"/>
      <c r="CI73" s="1267"/>
      <c r="CJ73" s="1267"/>
      <c r="CK73" s="1267"/>
      <c r="CL73" s="1267"/>
      <c r="CM73" s="1267"/>
      <c r="CN73" s="1267">
        <v>7.3</v>
      </c>
      <c r="CO73" s="1267"/>
      <c r="CP73" s="1267"/>
      <c r="CQ73" s="1267"/>
      <c r="CR73" s="1267"/>
      <c r="CS73" s="1267"/>
      <c r="CT73" s="1267"/>
      <c r="CU73" s="1267"/>
      <c r="CV73" s="1267">
        <v>2.2000000000000002</v>
      </c>
      <c r="CW73" s="1267"/>
      <c r="CX73" s="1267"/>
      <c r="CY73" s="1267"/>
      <c r="CZ73" s="1267"/>
      <c r="DA73" s="1267"/>
      <c r="DB73" s="1267"/>
      <c r="DC73" s="1267"/>
    </row>
    <row r="74" spans="2:107" ht="13"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580</v>
      </c>
      <c r="BC75" s="1269"/>
      <c r="BD75" s="1269"/>
      <c r="BE75" s="1269"/>
      <c r="BF75" s="1269"/>
      <c r="BG75" s="1269"/>
      <c r="BH75" s="1269"/>
      <c r="BI75" s="1269"/>
      <c r="BJ75" s="1269"/>
      <c r="BK75" s="1269"/>
      <c r="BL75" s="1269"/>
      <c r="BM75" s="1269"/>
      <c r="BN75" s="1269"/>
      <c r="BO75" s="1269"/>
      <c r="BP75" s="1267">
        <v>9.1999999999999993</v>
      </c>
      <c r="BQ75" s="1267"/>
      <c r="BR75" s="1267"/>
      <c r="BS75" s="1267"/>
      <c r="BT75" s="1267"/>
      <c r="BU75" s="1267"/>
      <c r="BV75" s="1267"/>
      <c r="BW75" s="1267"/>
      <c r="BX75" s="1267">
        <v>8.5</v>
      </c>
      <c r="BY75" s="1267"/>
      <c r="BZ75" s="1267"/>
      <c r="CA75" s="1267"/>
      <c r="CB75" s="1267"/>
      <c r="CC75" s="1267"/>
      <c r="CD75" s="1267"/>
      <c r="CE75" s="1267"/>
      <c r="CF75" s="1267">
        <v>8.1</v>
      </c>
      <c r="CG75" s="1267"/>
      <c r="CH75" s="1267"/>
      <c r="CI75" s="1267"/>
      <c r="CJ75" s="1267"/>
      <c r="CK75" s="1267"/>
      <c r="CL75" s="1267"/>
      <c r="CM75" s="1267"/>
      <c r="CN75" s="1267">
        <v>8</v>
      </c>
      <c r="CO75" s="1267"/>
      <c r="CP75" s="1267"/>
      <c r="CQ75" s="1267"/>
      <c r="CR75" s="1267"/>
      <c r="CS75" s="1267"/>
      <c r="CT75" s="1267"/>
      <c r="CU75" s="1267"/>
      <c r="CV75" s="1267">
        <v>8.5</v>
      </c>
      <c r="CW75" s="1267"/>
      <c r="CX75" s="1267"/>
      <c r="CY75" s="1267"/>
      <c r="CZ75" s="1267"/>
      <c r="DA75" s="1267"/>
      <c r="DB75" s="1267"/>
      <c r="DC75" s="1267"/>
    </row>
    <row r="76" spans="2:107" ht="13"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372"/>
      <c r="G77" s="1262"/>
      <c r="H77" s="1262"/>
      <c r="I77" s="1262"/>
      <c r="J77" s="1262"/>
      <c r="K77" s="1273"/>
      <c r="L77" s="1273"/>
      <c r="M77" s="1273"/>
      <c r="N77" s="1273"/>
      <c r="AN77" s="1266" t="s">
        <v>578</v>
      </c>
      <c r="AO77" s="1266"/>
      <c r="AP77" s="1266"/>
      <c r="AQ77" s="1266"/>
      <c r="AR77" s="1266"/>
      <c r="AS77" s="1266"/>
      <c r="AT77" s="1266"/>
      <c r="AU77" s="1266"/>
      <c r="AV77" s="1266"/>
      <c r="AW77" s="1266"/>
      <c r="AX77" s="1266"/>
      <c r="AY77" s="1266"/>
      <c r="AZ77" s="1266"/>
      <c r="BA77" s="1266"/>
      <c r="BB77" s="1269" t="s">
        <v>576</v>
      </c>
      <c r="BC77" s="1269"/>
      <c r="BD77" s="1269"/>
      <c r="BE77" s="1269"/>
      <c r="BF77" s="1269"/>
      <c r="BG77" s="1269"/>
      <c r="BH77" s="1269"/>
      <c r="BI77" s="1269"/>
      <c r="BJ77" s="1269"/>
      <c r="BK77" s="1269"/>
      <c r="BL77" s="1269"/>
      <c r="BM77" s="1269"/>
      <c r="BN77" s="1269"/>
      <c r="BO77" s="1269"/>
      <c r="BP77" s="1267">
        <v>3</v>
      </c>
      <c r="BQ77" s="1267"/>
      <c r="BR77" s="1267"/>
      <c r="BS77" s="1267"/>
      <c r="BT77" s="1267"/>
      <c r="BU77" s="1267"/>
      <c r="BV77" s="1267"/>
      <c r="BW77" s="1267"/>
      <c r="BX77" s="1267">
        <v>3.4</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ht="13"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580</v>
      </c>
      <c r="BC79" s="1269"/>
      <c r="BD79" s="1269"/>
      <c r="BE79" s="1269"/>
      <c r="BF79" s="1269"/>
      <c r="BG79" s="1269"/>
      <c r="BH79" s="1269"/>
      <c r="BI79" s="1269"/>
      <c r="BJ79" s="1269"/>
      <c r="BK79" s="1269"/>
      <c r="BL79" s="1269"/>
      <c r="BM79" s="1269"/>
      <c r="BN79" s="1269"/>
      <c r="BO79" s="1269"/>
      <c r="BP79" s="1267">
        <v>8.8000000000000007</v>
      </c>
      <c r="BQ79" s="1267"/>
      <c r="BR79" s="1267"/>
      <c r="BS79" s="1267"/>
      <c r="BT79" s="1267"/>
      <c r="BU79" s="1267"/>
      <c r="BV79" s="1267"/>
      <c r="BW79" s="1267"/>
      <c r="BX79" s="1267">
        <v>8.8000000000000007</v>
      </c>
      <c r="BY79" s="1267"/>
      <c r="BZ79" s="1267"/>
      <c r="CA79" s="1267"/>
      <c r="CB79" s="1267"/>
      <c r="CC79" s="1267"/>
      <c r="CD79" s="1267"/>
      <c r="CE79" s="1267"/>
      <c r="CF79" s="1267">
        <v>8.3000000000000007</v>
      </c>
      <c r="CG79" s="1267"/>
      <c r="CH79" s="1267"/>
      <c r="CI79" s="1267"/>
      <c r="CJ79" s="1267"/>
      <c r="CK79" s="1267"/>
      <c r="CL79" s="1267"/>
      <c r="CM79" s="1267"/>
      <c r="CN79" s="1267">
        <v>8.1</v>
      </c>
      <c r="CO79" s="1267"/>
      <c r="CP79" s="1267"/>
      <c r="CQ79" s="1267"/>
      <c r="CR79" s="1267"/>
      <c r="CS79" s="1267"/>
      <c r="CT79" s="1267"/>
      <c r="CU79" s="1267"/>
      <c r="CV79" s="1267">
        <v>8.1999999999999993</v>
      </c>
      <c r="CW79" s="1267"/>
      <c r="CX79" s="1267"/>
      <c r="CY79" s="1267"/>
      <c r="CZ79" s="1267"/>
      <c r="DA79" s="1267"/>
      <c r="DB79" s="1267"/>
      <c r="DC79" s="1267"/>
    </row>
    <row r="80" spans="2:107" ht="13"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aQWF4Y28g1m+EdFQxxXXw8j9OXjs8UBfPKJkVWIfRaTP7JCsZ0VhL29q+CXsn9GElcIaulr0lmnI9GhrD9HMIw==" saltValue="nfM596co6bU/uJtycAjHr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53E54-69DE-4BA8-A3C8-961274E4EFEF}">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fbdMRbqYYde9doTLhKBf+rUsVo64IMHQ+fDkO1SirTd1XwInKkB71kxrwgj7zUGyLEsi33wrF1Pfs1nIhtnmg==" saltValue="ZMvMRlQ0mG0VPwN9dFdbY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19D6A-DC47-49C1-9EE1-E769A09EC32A}">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cZ4Jsn/peqTRxix8bUMwqcWxYRn4DyPLFnPzSsABDzvuNPnVbYxS0SqXSSf+bQoStmZK1efJFivjxSzyeObNvA==" saltValue="e1BI62/XNjbOF9TLZLGVj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85527</v>
      </c>
      <c r="E3" s="156"/>
      <c r="F3" s="157">
        <v>145139</v>
      </c>
      <c r="G3" s="158"/>
      <c r="H3" s="159"/>
    </row>
    <row r="4" spans="1:8" x14ac:dyDescent="0.2">
      <c r="A4" s="160"/>
      <c r="B4" s="161"/>
      <c r="C4" s="162"/>
      <c r="D4" s="163">
        <v>73844</v>
      </c>
      <c r="E4" s="164"/>
      <c r="F4" s="165">
        <v>83762</v>
      </c>
      <c r="G4" s="166"/>
      <c r="H4" s="167"/>
    </row>
    <row r="5" spans="1:8" x14ac:dyDescent="0.2">
      <c r="A5" s="148" t="s">
        <v>518</v>
      </c>
      <c r="B5" s="153"/>
      <c r="C5" s="154"/>
      <c r="D5" s="155">
        <v>61358</v>
      </c>
      <c r="E5" s="156"/>
      <c r="F5" s="157">
        <v>125391</v>
      </c>
      <c r="G5" s="158"/>
      <c r="H5" s="159"/>
    </row>
    <row r="6" spans="1:8" x14ac:dyDescent="0.2">
      <c r="A6" s="160"/>
      <c r="B6" s="161"/>
      <c r="C6" s="162"/>
      <c r="D6" s="163">
        <v>47546</v>
      </c>
      <c r="E6" s="164"/>
      <c r="F6" s="165">
        <v>68516</v>
      </c>
      <c r="G6" s="166"/>
      <c r="H6" s="167"/>
    </row>
    <row r="7" spans="1:8" x14ac:dyDescent="0.2">
      <c r="A7" s="148" t="s">
        <v>519</v>
      </c>
      <c r="B7" s="153"/>
      <c r="C7" s="154"/>
      <c r="D7" s="155">
        <v>82204</v>
      </c>
      <c r="E7" s="156"/>
      <c r="F7" s="157">
        <v>138402</v>
      </c>
      <c r="G7" s="158"/>
      <c r="H7" s="159"/>
    </row>
    <row r="8" spans="1:8" x14ac:dyDescent="0.2">
      <c r="A8" s="160"/>
      <c r="B8" s="161"/>
      <c r="C8" s="162"/>
      <c r="D8" s="163">
        <v>61985</v>
      </c>
      <c r="E8" s="164"/>
      <c r="F8" s="165">
        <v>70652</v>
      </c>
      <c r="G8" s="166"/>
      <c r="H8" s="167"/>
    </row>
    <row r="9" spans="1:8" x14ac:dyDescent="0.2">
      <c r="A9" s="148" t="s">
        <v>520</v>
      </c>
      <c r="B9" s="153"/>
      <c r="C9" s="154"/>
      <c r="D9" s="155">
        <v>97763</v>
      </c>
      <c r="E9" s="156"/>
      <c r="F9" s="157">
        <v>146367</v>
      </c>
      <c r="G9" s="158"/>
      <c r="H9" s="159"/>
    </row>
    <row r="10" spans="1:8" x14ac:dyDescent="0.2">
      <c r="A10" s="160"/>
      <c r="B10" s="161"/>
      <c r="C10" s="162"/>
      <c r="D10" s="163">
        <v>84117</v>
      </c>
      <c r="E10" s="164"/>
      <c r="F10" s="165">
        <v>79441</v>
      </c>
      <c r="G10" s="166"/>
      <c r="H10" s="167"/>
    </row>
    <row r="11" spans="1:8" x14ac:dyDescent="0.2">
      <c r="A11" s="148" t="s">
        <v>521</v>
      </c>
      <c r="B11" s="153"/>
      <c r="C11" s="154"/>
      <c r="D11" s="155">
        <v>151883</v>
      </c>
      <c r="E11" s="156"/>
      <c r="F11" s="157">
        <v>165181</v>
      </c>
      <c r="G11" s="158"/>
      <c r="H11" s="159"/>
    </row>
    <row r="12" spans="1:8" x14ac:dyDescent="0.2">
      <c r="A12" s="160"/>
      <c r="B12" s="161"/>
      <c r="C12" s="168"/>
      <c r="D12" s="163">
        <v>131726</v>
      </c>
      <c r="E12" s="164"/>
      <c r="F12" s="165">
        <v>82246</v>
      </c>
      <c r="G12" s="166"/>
      <c r="H12" s="167"/>
    </row>
    <row r="13" spans="1:8" x14ac:dyDescent="0.2">
      <c r="A13" s="148"/>
      <c r="B13" s="153"/>
      <c r="C13" s="169"/>
      <c r="D13" s="170">
        <v>95747</v>
      </c>
      <c r="E13" s="171"/>
      <c r="F13" s="172">
        <v>144096</v>
      </c>
      <c r="G13" s="173"/>
      <c r="H13" s="159"/>
    </row>
    <row r="14" spans="1:8" x14ac:dyDescent="0.2">
      <c r="A14" s="160"/>
      <c r="B14" s="161"/>
      <c r="C14" s="162"/>
      <c r="D14" s="163">
        <v>79844</v>
      </c>
      <c r="E14" s="164"/>
      <c r="F14" s="165">
        <v>76923</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3.37</v>
      </c>
      <c r="C19" s="174">
        <f>ROUND(VALUE(SUBSTITUTE(実質収支比率等に係る経年分析!G$48,"▲","-")),2)</f>
        <v>3.31</v>
      </c>
      <c r="D19" s="174">
        <f>ROUND(VALUE(SUBSTITUTE(実質収支比率等に係る経年分析!H$48,"▲","-")),2)</f>
        <v>4.93</v>
      </c>
      <c r="E19" s="174">
        <f>ROUND(VALUE(SUBSTITUTE(実質収支比率等に係る経年分析!I$48,"▲","-")),2)</f>
        <v>4.1500000000000004</v>
      </c>
      <c r="F19" s="174">
        <f>ROUND(VALUE(SUBSTITUTE(実質収支比率等に係る経年分析!J$48,"▲","-")),2)</f>
        <v>4.93</v>
      </c>
    </row>
    <row r="20" spans="1:11" x14ac:dyDescent="0.2">
      <c r="A20" s="174" t="s">
        <v>53</v>
      </c>
      <c r="B20" s="174">
        <f>ROUND(VALUE(SUBSTITUTE(実質収支比率等に係る経年分析!F$47,"▲","-")),2)</f>
        <v>47.14</v>
      </c>
      <c r="C20" s="174">
        <f>ROUND(VALUE(SUBSTITUTE(実質収支比率等に係る経年分析!G$47,"▲","-")),2)</f>
        <v>45.48</v>
      </c>
      <c r="D20" s="174">
        <f>ROUND(VALUE(SUBSTITUTE(実質収支比率等に係る経年分析!H$47,"▲","-")),2)</f>
        <v>43.27</v>
      </c>
      <c r="E20" s="174">
        <f>ROUND(VALUE(SUBSTITUTE(実質収支比率等に係る経年分析!I$47,"▲","-")),2)</f>
        <v>41.13</v>
      </c>
      <c r="F20" s="174">
        <f>ROUND(VALUE(SUBSTITUTE(実質収支比率等に係る経年分析!J$47,"▲","-")),2)</f>
        <v>39.299999999999997</v>
      </c>
    </row>
    <row r="21" spans="1:11" x14ac:dyDescent="0.2">
      <c r="A21" s="174" t="s">
        <v>54</v>
      </c>
      <c r="B21" s="174">
        <f>IF(ISNUMBER(VALUE(SUBSTITUTE(実質収支比率等に係る経年分析!F$49,"▲","-"))),ROUND(VALUE(SUBSTITUTE(実質収支比率等に係る経年分析!F$49,"▲","-")),2),NA())</f>
        <v>-0.32</v>
      </c>
      <c r="C21" s="174">
        <f>IF(ISNUMBER(VALUE(SUBSTITUTE(実質収支比率等に係る経年分析!G$49,"▲","-"))),ROUND(VALUE(SUBSTITUTE(実質収支比率等に係る経年分析!G$49,"▲","-")),2),NA())</f>
        <v>0.17</v>
      </c>
      <c r="D21" s="174">
        <f>IF(ISNUMBER(VALUE(SUBSTITUTE(実質収支比率等に係る経年分析!H$49,"▲","-"))),ROUND(VALUE(SUBSTITUTE(実質収支比率等に係る経年分析!H$49,"▲","-")),2),NA())</f>
        <v>1.73</v>
      </c>
      <c r="E21" s="174">
        <f>IF(ISNUMBER(VALUE(SUBSTITUTE(実質収支比率等に係る経年分析!I$49,"▲","-"))),ROUND(VALUE(SUBSTITUTE(実質収支比率等に係る経年分析!I$49,"▲","-")),2),NA())</f>
        <v>-4.7</v>
      </c>
      <c r="F21" s="174">
        <f>IF(ISNUMBER(VALUE(SUBSTITUTE(実質収支比率等に係る経年分析!J$49,"▲","-"))),ROUND(VALUE(SUBSTITUTE(実質収支比率等に係る経年分析!J$49,"▲","-")),2),NA())</f>
        <v>-1.33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0.77</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0.14000000000000001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0.17</v>
      </c>
    </row>
    <row r="33" spans="1:16" x14ac:dyDescent="0.2">
      <c r="A33" s="175" t="str">
        <f>IF(連結実質赤字比率に係る赤字・黒字の構成分析!C$37="",NA(),連結実質赤字比率に係る赤字・黒字の構成分析!C$37)</f>
        <v>生活排水処理事業会計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0.41</v>
      </c>
    </row>
    <row r="34" spans="1:16" x14ac:dyDescent="0.2">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1.1599999999999999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1.49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1.6</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3.36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3.31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4.93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4.1500000000000004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4.92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1091</v>
      </c>
      <c r="E42" s="176"/>
      <c r="F42" s="176"/>
      <c r="G42" s="176">
        <f>'実質公債費比率（分子）の構造'!L$52</f>
        <v>1099</v>
      </c>
      <c r="H42" s="176"/>
      <c r="I42" s="176"/>
      <c r="J42" s="176">
        <f>'実質公債費比率（分子）の構造'!M$52</f>
        <v>1101</v>
      </c>
      <c r="K42" s="176"/>
      <c r="L42" s="176"/>
      <c r="M42" s="176">
        <f>'実質公債費比率（分子）の構造'!N$52</f>
        <v>1086</v>
      </c>
      <c r="N42" s="176"/>
      <c r="O42" s="176"/>
      <c r="P42" s="176">
        <f>'実質公債費比率（分子）の構造'!O$52</f>
        <v>1038</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29</v>
      </c>
      <c r="C45" s="176"/>
      <c r="D45" s="176"/>
      <c r="E45" s="176">
        <f>'実質公債費比率（分子）の構造'!L$49</f>
        <v>16</v>
      </c>
      <c r="F45" s="176"/>
      <c r="G45" s="176"/>
      <c r="H45" s="176">
        <f>'実質公債費比率（分子）の構造'!M$49</f>
        <v>8</v>
      </c>
      <c r="I45" s="176"/>
      <c r="J45" s="176"/>
      <c r="K45" s="176">
        <f>'実質公債費比率（分子）の構造'!N$49</f>
        <v>12</v>
      </c>
      <c r="L45" s="176"/>
      <c r="M45" s="176"/>
      <c r="N45" s="176">
        <f>'実質公債費比率（分子）の構造'!O$49</f>
        <v>12</v>
      </c>
      <c r="O45" s="176"/>
      <c r="P45" s="176"/>
    </row>
    <row r="46" spans="1:16" x14ac:dyDescent="0.2">
      <c r="A46" s="176" t="s">
        <v>64</v>
      </c>
      <c r="B46" s="176">
        <f>'実質公債費比率（分子）の構造'!K$48</f>
        <v>175</v>
      </c>
      <c r="C46" s="176"/>
      <c r="D46" s="176"/>
      <c r="E46" s="176">
        <f>'実質公債費比率（分子）の構造'!L$48</f>
        <v>185</v>
      </c>
      <c r="F46" s="176"/>
      <c r="G46" s="176"/>
      <c r="H46" s="176">
        <f>'実質公債費比率（分子）の構造'!M$48</f>
        <v>203</v>
      </c>
      <c r="I46" s="176"/>
      <c r="J46" s="176"/>
      <c r="K46" s="176">
        <f>'実質公債費比率（分子）の構造'!N$48</f>
        <v>199</v>
      </c>
      <c r="L46" s="176"/>
      <c r="M46" s="176"/>
      <c r="N46" s="176">
        <f>'実質公債費比率（分子）の構造'!O$48</f>
        <v>178</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1213</v>
      </c>
      <c r="C49" s="176"/>
      <c r="D49" s="176"/>
      <c r="E49" s="176">
        <f>'実質公債費比率（分子）の構造'!L$45</f>
        <v>1178</v>
      </c>
      <c r="F49" s="176"/>
      <c r="G49" s="176"/>
      <c r="H49" s="176">
        <f>'実質公債費比率（分子）の構造'!M$45</f>
        <v>1219</v>
      </c>
      <c r="I49" s="176"/>
      <c r="J49" s="176"/>
      <c r="K49" s="176">
        <f>'実質公債費比率（分子）の構造'!N$45</f>
        <v>1215</v>
      </c>
      <c r="L49" s="176"/>
      <c r="M49" s="176"/>
      <c r="N49" s="176">
        <f>'実質公債費比率（分子）の構造'!O$45</f>
        <v>1193</v>
      </c>
      <c r="O49" s="176"/>
      <c r="P49" s="176"/>
    </row>
    <row r="50" spans="1:16" x14ac:dyDescent="0.2">
      <c r="A50" s="176" t="s">
        <v>67</v>
      </c>
      <c r="B50" s="176" t="e">
        <f>NA()</f>
        <v>#N/A</v>
      </c>
      <c r="C50" s="176">
        <f>IF(ISNUMBER('実質公債費比率（分子）の構造'!K$53),'実質公債費比率（分子）の構造'!K$53,NA())</f>
        <v>326</v>
      </c>
      <c r="D50" s="176" t="e">
        <f>NA()</f>
        <v>#N/A</v>
      </c>
      <c r="E50" s="176" t="e">
        <f>NA()</f>
        <v>#N/A</v>
      </c>
      <c r="F50" s="176">
        <f>IF(ISNUMBER('実質公債費比率（分子）の構造'!L$53),'実質公債費比率（分子）の構造'!L$53,NA())</f>
        <v>280</v>
      </c>
      <c r="G50" s="176" t="e">
        <f>NA()</f>
        <v>#N/A</v>
      </c>
      <c r="H50" s="176" t="e">
        <f>NA()</f>
        <v>#N/A</v>
      </c>
      <c r="I50" s="176">
        <f>IF(ISNUMBER('実質公債費比率（分子）の構造'!M$53),'実質公債費比率（分子）の構造'!M$53,NA())</f>
        <v>329</v>
      </c>
      <c r="J50" s="176" t="e">
        <f>NA()</f>
        <v>#N/A</v>
      </c>
      <c r="K50" s="176" t="e">
        <f>NA()</f>
        <v>#N/A</v>
      </c>
      <c r="L50" s="176">
        <f>IF(ISNUMBER('実質公債費比率（分子）の構造'!N$53),'実質公債費比率（分子）の構造'!N$53,NA())</f>
        <v>340</v>
      </c>
      <c r="M50" s="176" t="e">
        <f>NA()</f>
        <v>#N/A</v>
      </c>
      <c r="N50" s="176" t="e">
        <f>NA()</f>
        <v>#N/A</v>
      </c>
      <c r="O50" s="176">
        <f>IF(ISNUMBER('実質公債費比率（分子）の構造'!O$53),'実質公債費比率（分子）の構造'!O$53,NA())</f>
        <v>345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8916</v>
      </c>
      <c r="E56" s="175"/>
      <c r="F56" s="175"/>
      <c r="G56" s="175">
        <f>'将来負担比率（分子）の構造'!J$52</f>
        <v>8311</v>
      </c>
      <c r="H56" s="175"/>
      <c r="I56" s="175"/>
      <c r="J56" s="175">
        <f>'将来負担比率（分子）の構造'!K$52</f>
        <v>7671</v>
      </c>
      <c r="K56" s="175"/>
      <c r="L56" s="175"/>
      <c r="M56" s="175">
        <f>'将来負担比率（分子）の構造'!L$52</f>
        <v>7037</v>
      </c>
      <c r="N56" s="175"/>
      <c r="O56" s="175"/>
      <c r="P56" s="175">
        <f>'将来負担比率（分子）の構造'!M$52</f>
        <v>6693</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3399</v>
      </c>
      <c r="E58" s="175"/>
      <c r="F58" s="175"/>
      <c r="G58" s="175">
        <f>'将来負担比率（分子）の構造'!J$50</f>
        <v>3554</v>
      </c>
      <c r="H58" s="175"/>
      <c r="I58" s="175"/>
      <c r="J58" s="175">
        <f>'将来負担比率（分子）の構造'!K$50</f>
        <v>3842</v>
      </c>
      <c r="K58" s="175"/>
      <c r="L58" s="175"/>
      <c r="M58" s="175">
        <f>'将来負担比率（分子）の構造'!L$50</f>
        <v>3889</v>
      </c>
      <c r="N58" s="175"/>
      <c r="O58" s="175"/>
      <c r="P58" s="175">
        <f>'将来負担比率（分子）の構造'!M$50</f>
        <v>3852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1293</v>
      </c>
      <c r="C62" s="175"/>
      <c r="D62" s="175"/>
      <c r="E62" s="175">
        <f>'将来負担比率（分子）の構造'!J$45</f>
        <v>1265</v>
      </c>
      <c r="F62" s="175"/>
      <c r="G62" s="175"/>
      <c r="H62" s="175">
        <f>'将来負担比率（分子）の構造'!K$45</f>
        <v>1213</v>
      </c>
      <c r="I62" s="175"/>
      <c r="J62" s="175"/>
      <c r="K62" s="175">
        <f>'将来負担比率（分子）の構造'!L$45</f>
        <v>1200</v>
      </c>
      <c r="L62" s="175"/>
      <c r="M62" s="175"/>
      <c r="N62" s="175">
        <f>'将来負担比率（分子）の構造'!M$45</f>
        <v>1175</v>
      </c>
      <c r="O62" s="175"/>
      <c r="P62" s="175"/>
    </row>
    <row r="63" spans="1:16" x14ac:dyDescent="0.2">
      <c r="A63" s="175" t="s">
        <v>34</v>
      </c>
      <c r="B63" s="175">
        <f>'将来負担比率（分子）の構造'!I$44</f>
        <v>57</v>
      </c>
      <c r="C63" s="175"/>
      <c r="D63" s="175"/>
      <c r="E63" s="175">
        <f>'将来負担比率（分子）の構造'!J$44</f>
        <v>71</v>
      </c>
      <c r="F63" s="175"/>
      <c r="G63" s="175"/>
      <c r="H63" s="175">
        <f>'将来負担比率（分子）の構造'!K$44</f>
        <v>60</v>
      </c>
      <c r="I63" s="175"/>
      <c r="J63" s="175"/>
      <c r="K63" s="175">
        <f>'将来負担比率（分子）の構造'!L$44</f>
        <v>51</v>
      </c>
      <c r="L63" s="175"/>
      <c r="M63" s="175"/>
      <c r="N63" s="175">
        <f>'将来負担比率（分子）の構造'!M$44</f>
        <v>36</v>
      </c>
      <c r="O63" s="175"/>
      <c r="P63" s="175"/>
    </row>
    <row r="64" spans="1:16" x14ac:dyDescent="0.2">
      <c r="A64" s="175" t="s">
        <v>33</v>
      </c>
      <c r="B64" s="175">
        <f>'将来負担比率（分子）の構造'!I$43</f>
        <v>2842</v>
      </c>
      <c r="C64" s="175"/>
      <c r="D64" s="175"/>
      <c r="E64" s="175">
        <f>'将来負担比率（分子）の構造'!J$43</f>
        <v>2637</v>
      </c>
      <c r="F64" s="175"/>
      <c r="G64" s="175"/>
      <c r="H64" s="175">
        <f>'将来負担比率（分子）の構造'!K$43</f>
        <v>2435</v>
      </c>
      <c r="I64" s="175"/>
      <c r="J64" s="175"/>
      <c r="K64" s="175">
        <f>'将来負担比率（分子）の構造'!L$43</f>
        <v>2230</v>
      </c>
      <c r="L64" s="175"/>
      <c r="M64" s="175"/>
      <c r="N64" s="175">
        <f>'将来負担比率（分子）の構造'!M$43</f>
        <v>2025</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9519</v>
      </c>
      <c r="C66" s="175"/>
      <c r="D66" s="175"/>
      <c r="E66" s="175">
        <f>'将来負担比率（分子）の構造'!J$41</f>
        <v>8971</v>
      </c>
      <c r="F66" s="175"/>
      <c r="G66" s="175"/>
      <c r="H66" s="175">
        <f>'将来負担比率（分子）の構造'!K$41</f>
        <v>8371</v>
      </c>
      <c r="I66" s="175"/>
      <c r="J66" s="175"/>
      <c r="K66" s="175">
        <f>'将来負担比率（分子）の構造'!L$41</f>
        <v>7733</v>
      </c>
      <c r="L66" s="175"/>
      <c r="M66" s="175"/>
      <c r="N66" s="175">
        <f>'将来負担比率（分子）の構造'!M$41</f>
        <v>7399</v>
      </c>
      <c r="O66" s="175"/>
      <c r="P66" s="175"/>
    </row>
    <row r="67" spans="1:16" x14ac:dyDescent="0.2">
      <c r="A67" s="175" t="s">
        <v>71</v>
      </c>
      <c r="B67" s="175" t="e">
        <f>NA()</f>
        <v>#N/A</v>
      </c>
      <c r="C67" s="175">
        <f>IF(ISNUMBER('将来負担比率（分子）の構造'!I$53), IF('将来負担比率（分子）の構造'!I$53 &lt; 0, 0, '将来負担比率（分子）の構造'!I$53), NA())</f>
        <v>1396</v>
      </c>
      <c r="D67" s="175" t="e">
        <f>NA()</f>
        <v>#N/A</v>
      </c>
      <c r="E67" s="175" t="e">
        <f>NA()</f>
        <v>#N/A</v>
      </c>
      <c r="F67" s="175">
        <f>IF(ISNUMBER('将来負担比率（分子）の構造'!J$53), IF('将来負担比率（分子）の構造'!J$53 &lt; 0, 0, '将来負担比率（分子）の構造'!J$53), NA())</f>
        <v>1078</v>
      </c>
      <c r="G67" s="175" t="e">
        <f>NA()</f>
        <v>#N/A</v>
      </c>
      <c r="H67" s="175" t="e">
        <f>NA()</f>
        <v>#N/A</v>
      </c>
      <c r="I67" s="175">
        <f>IF(ISNUMBER('将来負担比率（分子）の構造'!K$53), IF('将来負担比率（分子）の構造'!K$53 &lt; 0, 0, '将来負担比率（分子）の構造'!K$53), NA())</f>
        <v>566</v>
      </c>
      <c r="J67" s="175" t="e">
        <f>NA()</f>
        <v>#N/A</v>
      </c>
      <c r="K67" s="175" t="e">
        <f>NA()</f>
        <v>#N/A</v>
      </c>
      <c r="L67" s="175">
        <f>IF(ISNUMBER('将来負担比率（分子）の構造'!L$53), IF('将来負担比率（分子）の構造'!L$53 &lt; 0, 0, '将来負担比率（分子）の構造'!L$53), NA())</f>
        <v>288</v>
      </c>
      <c r="M67" s="175" t="e">
        <f>NA()</f>
        <v>#N/A</v>
      </c>
      <c r="N67" s="175" t="e">
        <f>NA()</f>
        <v>#N/A</v>
      </c>
      <c r="O67" s="175">
        <f>IF(ISNUMBER('将来負担比率（分子）の構造'!M$53), IF('将来負担比率（分子）の構造'!M$53 &lt; 0, 0, '将来負担比率（分子）の構造'!M$53), NA())</f>
        <v>89</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2237</v>
      </c>
      <c r="C72" s="179">
        <f>基金残高に係る経年分析!G55</f>
        <v>2051</v>
      </c>
      <c r="D72" s="179">
        <f>基金残高に係る経年分析!H55</f>
        <v>1948</v>
      </c>
    </row>
    <row r="73" spans="1:16" x14ac:dyDescent="0.2">
      <c r="A73" s="178" t="s">
        <v>74</v>
      </c>
      <c r="B73" s="179">
        <f>基金残高に係る経年分析!F56</f>
        <v>181</v>
      </c>
      <c r="C73" s="179">
        <f>基金残高に係る経年分析!G56</f>
        <v>201</v>
      </c>
      <c r="D73" s="179">
        <f>基金残高に係る経年分析!H56</f>
        <v>149</v>
      </c>
    </row>
    <row r="74" spans="1:16" x14ac:dyDescent="0.2">
      <c r="A74" s="178" t="s">
        <v>75</v>
      </c>
      <c r="B74" s="179">
        <f>基金残高に係る経年分析!F57</f>
        <v>1954</v>
      </c>
      <c r="C74" s="179">
        <f>基金残高に係る経年分析!G57</f>
        <v>2111</v>
      </c>
      <c r="D74" s="179">
        <f>基金残高に係る経年分析!H57</f>
        <v>2284</v>
      </c>
    </row>
  </sheetData>
  <sheetProtection algorithmName="SHA-512" hashValue="cwwSyhfNJXHrqUYZGq+fachQ7uttAyc6HraeSTTo/U2URk3Sb0tjyHLBYxTITNqOQEwFgQ4CWMf7U2nampbNWg==" saltValue="JFGIqeQS9J6W6KxJFarT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991554</v>
      </c>
      <c r="S5" s="649"/>
      <c r="T5" s="649"/>
      <c r="U5" s="649"/>
      <c r="V5" s="649"/>
      <c r="W5" s="649"/>
      <c r="X5" s="649"/>
      <c r="Y5" s="650"/>
      <c r="Z5" s="651">
        <v>11.1</v>
      </c>
      <c r="AA5" s="651"/>
      <c r="AB5" s="651"/>
      <c r="AC5" s="651"/>
      <c r="AD5" s="652">
        <v>991554</v>
      </c>
      <c r="AE5" s="652"/>
      <c r="AF5" s="652"/>
      <c r="AG5" s="652"/>
      <c r="AH5" s="652"/>
      <c r="AI5" s="652"/>
      <c r="AJ5" s="652"/>
      <c r="AK5" s="652"/>
      <c r="AL5" s="653">
        <v>20.100000000000001</v>
      </c>
      <c r="AM5" s="654"/>
      <c r="AN5" s="654"/>
      <c r="AO5" s="655"/>
      <c r="AP5" s="645" t="s">
        <v>216</v>
      </c>
      <c r="AQ5" s="646"/>
      <c r="AR5" s="646"/>
      <c r="AS5" s="646"/>
      <c r="AT5" s="646"/>
      <c r="AU5" s="646"/>
      <c r="AV5" s="646"/>
      <c r="AW5" s="646"/>
      <c r="AX5" s="646"/>
      <c r="AY5" s="646"/>
      <c r="AZ5" s="646"/>
      <c r="BA5" s="646"/>
      <c r="BB5" s="646"/>
      <c r="BC5" s="646"/>
      <c r="BD5" s="646"/>
      <c r="BE5" s="646"/>
      <c r="BF5" s="647"/>
      <c r="BG5" s="659">
        <v>991554</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136377</v>
      </c>
      <c r="S6" s="660"/>
      <c r="T6" s="660"/>
      <c r="U6" s="660"/>
      <c r="V6" s="660"/>
      <c r="W6" s="660"/>
      <c r="X6" s="660"/>
      <c r="Y6" s="661"/>
      <c r="Z6" s="662">
        <v>1.5</v>
      </c>
      <c r="AA6" s="662"/>
      <c r="AB6" s="662"/>
      <c r="AC6" s="662"/>
      <c r="AD6" s="663">
        <v>136377</v>
      </c>
      <c r="AE6" s="663"/>
      <c r="AF6" s="663"/>
      <c r="AG6" s="663"/>
      <c r="AH6" s="663"/>
      <c r="AI6" s="663"/>
      <c r="AJ6" s="663"/>
      <c r="AK6" s="663"/>
      <c r="AL6" s="664">
        <v>2.8</v>
      </c>
      <c r="AM6" s="665"/>
      <c r="AN6" s="665"/>
      <c r="AO6" s="666"/>
      <c r="AP6" s="656" t="s">
        <v>221</v>
      </c>
      <c r="AQ6" s="657"/>
      <c r="AR6" s="657"/>
      <c r="AS6" s="657"/>
      <c r="AT6" s="657"/>
      <c r="AU6" s="657"/>
      <c r="AV6" s="657"/>
      <c r="AW6" s="657"/>
      <c r="AX6" s="657"/>
      <c r="AY6" s="657"/>
      <c r="AZ6" s="657"/>
      <c r="BA6" s="657"/>
      <c r="BB6" s="657"/>
      <c r="BC6" s="657"/>
      <c r="BD6" s="657"/>
      <c r="BE6" s="657"/>
      <c r="BF6" s="658"/>
      <c r="BG6" s="659">
        <v>991554</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68953</v>
      </c>
      <c r="CS6" s="660"/>
      <c r="CT6" s="660"/>
      <c r="CU6" s="660"/>
      <c r="CV6" s="660"/>
      <c r="CW6" s="660"/>
      <c r="CX6" s="660"/>
      <c r="CY6" s="661"/>
      <c r="CZ6" s="653">
        <v>0.8</v>
      </c>
      <c r="DA6" s="654"/>
      <c r="DB6" s="654"/>
      <c r="DC6" s="670"/>
      <c r="DD6" s="668" t="s">
        <v>122</v>
      </c>
      <c r="DE6" s="660"/>
      <c r="DF6" s="660"/>
      <c r="DG6" s="660"/>
      <c r="DH6" s="660"/>
      <c r="DI6" s="660"/>
      <c r="DJ6" s="660"/>
      <c r="DK6" s="660"/>
      <c r="DL6" s="660"/>
      <c r="DM6" s="660"/>
      <c r="DN6" s="660"/>
      <c r="DO6" s="660"/>
      <c r="DP6" s="661"/>
      <c r="DQ6" s="668">
        <v>68953</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340</v>
      </c>
      <c r="S7" s="660"/>
      <c r="T7" s="660"/>
      <c r="U7" s="660"/>
      <c r="V7" s="660"/>
      <c r="W7" s="660"/>
      <c r="X7" s="660"/>
      <c r="Y7" s="661"/>
      <c r="Z7" s="662">
        <v>0</v>
      </c>
      <c r="AA7" s="662"/>
      <c r="AB7" s="662"/>
      <c r="AC7" s="662"/>
      <c r="AD7" s="663">
        <v>340</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369757</v>
      </c>
      <c r="BH7" s="660"/>
      <c r="BI7" s="660"/>
      <c r="BJ7" s="660"/>
      <c r="BK7" s="660"/>
      <c r="BL7" s="660"/>
      <c r="BM7" s="660"/>
      <c r="BN7" s="661"/>
      <c r="BO7" s="662">
        <v>37.299999999999997</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1564928</v>
      </c>
      <c r="CS7" s="660"/>
      <c r="CT7" s="660"/>
      <c r="CU7" s="660"/>
      <c r="CV7" s="660"/>
      <c r="CW7" s="660"/>
      <c r="CX7" s="660"/>
      <c r="CY7" s="661"/>
      <c r="CZ7" s="662">
        <v>18.100000000000001</v>
      </c>
      <c r="DA7" s="662"/>
      <c r="DB7" s="662"/>
      <c r="DC7" s="662"/>
      <c r="DD7" s="668">
        <v>42055</v>
      </c>
      <c r="DE7" s="660"/>
      <c r="DF7" s="660"/>
      <c r="DG7" s="660"/>
      <c r="DH7" s="660"/>
      <c r="DI7" s="660"/>
      <c r="DJ7" s="660"/>
      <c r="DK7" s="660"/>
      <c r="DL7" s="660"/>
      <c r="DM7" s="660"/>
      <c r="DN7" s="660"/>
      <c r="DO7" s="660"/>
      <c r="DP7" s="661"/>
      <c r="DQ7" s="668">
        <v>1024369</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6837</v>
      </c>
      <c r="S8" s="660"/>
      <c r="T8" s="660"/>
      <c r="U8" s="660"/>
      <c r="V8" s="660"/>
      <c r="W8" s="660"/>
      <c r="X8" s="660"/>
      <c r="Y8" s="661"/>
      <c r="Z8" s="662">
        <v>0.1</v>
      </c>
      <c r="AA8" s="662"/>
      <c r="AB8" s="662"/>
      <c r="AC8" s="662"/>
      <c r="AD8" s="663">
        <v>6837</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14316</v>
      </c>
      <c r="BH8" s="660"/>
      <c r="BI8" s="660"/>
      <c r="BJ8" s="660"/>
      <c r="BK8" s="660"/>
      <c r="BL8" s="660"/>
      <c r="BM8" s="660"/>
      <c r="BN8" s="661"/>
      <c r="BO8" s="662">
        <v>1.4</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2150135</v>
      </c>
      <c r="CS8" s="660"/>
      <c r="CT8" s="660"/>
      <c r="CU8" s="660"/>
      <c r="CV8" s="660"/>
      <c r="CW8" s="660"/>
      <c r="CX8" s="660"/>
      <c r="CY8" s="661"/>
      <c r="CZ8" s="662">
        <v>24.9</v>
      </c>
      <c r="DA8" s="662"/>
      <c r="DB8" s="662"/>
      <c r="DC8" s="662"/>
      <c r="DD8" s="668">
        <v>6796</v>
      </c>
      <c r="DE8" s="660"/>
      <c r="DF8" s="660"/>
      <c r="DG8" s="660"/>
      <c r="DH8" s="660"/>
      <c r="DI8" s="660"/>
      <c r="DJ8" s="660"/>
      <c r="DK8" s="660"/>
      <c r="DL8" s="660"/>
      <c r="DM8" s="660"/>
      <c r="DN8" s="660"/>
      <c r="DO8" s="660"/>
      <c r="DP8" s="661"/>
      <c r="DQ8" s="668">
        <v>1264339</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7469</v>
      </c>
      <c r="S9" s="660"/>
      <c r="T9" s="660"/>
      <c r="U9" s="660"/>
      <c r="V9" s="660"/>
      <c r="W9" s="660"/>
      <c r="X9" s="660"/>
      <c r="Y9" s="661"/>
      <c r="Z9" s="662">
        <v>0.1</v>
      </c>
      <c r="AA9" s="662"/>
      <c r="AB9" s="662"/>
      <c r="AC9" s="662"/>
      <c r="AD9" s="663">
        <v>7469</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316666</v>
      </c>
      <c r="BH9" s="660"/>
      <c r="BI9" s="660"/>
      <c r="BJ9" s="660"/>
      <c r="BK9" s="660"/>
      <c r="BL9" s="660"/>
      <c r="BM9" s="660"/>
      <c r="BN9" s="661"/>
      <c r="BO9" s="662">
        <v>31.9</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1220013</v>
      </c>
      <c r="CS9" s="660"/>
      <c r="CT9" s="660"/>
      <c r="CU9" s="660"/>
      <c r="CV9" s="660"/>
      <c r="CW9" s="660"/>
      <c r="CX9" s="660"/>
      <c r="CY9" s="661"/>
      <c r="CZ9" s="662">
        <v>14.1</v>
      </c>
      <c r="DA9" s="662"/>
      <c r="DB9" s="662"/>
      <c r="DC9" s="662"/>
      <c r="DD9" s="668">
        <v>7512</v>
      </c>
      <c r="DE9" s="660"/>
      <c r="DF9" s="660"/>
      <c r="DG9" s="660"/>
      <c r="DH9" s="660"/>
      <c r="DI9" s="660"/>
      <c r="DJ9" s="660"/>
      <c r="DK9" s="660"/>
      <c r="DL9" s="660"/>
      <c r="DM9" s="660"/>
      <c r="DN9" s="660"/>
      <c r="DO9" s="660"/>
      <c r="DP9" s="661"/>
      <c r="DQ9" s="668">
        <v>1053261</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24881</v>
      </c>
      <c r="BH10" s="660"/>
      <c r="BI10" s="660"/>
      <c r="BJ10" s="660"/>
      <c r="BK10" s="660"/>
      <c r="BL10" s="660"/>
      <c r="BM10" s="660"/>
      <c r="BN10" s="661"/>
      <c r="BO10" s="662">
        <v>2.5</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6000</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215998</v>
      </c>
      <c r="S11" s="660"/>
      <c r="T11" s="660"/>
      <c r="U11" s="660"/>
      <c r="V11" s="660"/>
      <c r="W11" s="660"/>
      <c r="X11" s="660"/>
      <c r="Y11" s="661"/>
      <c r="Z11" s="664">
        <v>2.4</v>
      </c>
      <c r="AA11" s="665"/>
      <c r="AB11" s="665"/>
      <c r="AC11" s="671"/>
      <c r="AD11" s="668">
        <v>215998</v>
      </c>
      <c r="AE11" s="660"/>
      <c r="AF11" s="660"/>
      <c r="AG11" s="660"/>
      <c r="AH11" s="660"/>
      <c r="AI11" s="660"/>
      <c r="AJ11" s="660"/>
      <c r="AK11" s="661"/>
      <c r="AL11" s="664">
        <v>4.4000000000000004</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13894</v>
      </c>
      <c r="BH11" s="660"/>
      <c r="BI11" s="660"/>
      <c r="BJ11" s="660"/>
      <c r="BK11" s="660"/>
      <c r="BL11" s="660"/>
      <c r="BM11" s="660"/>
      <c r="BN11" s="661"/>
      <c r="BO11" s="662">
        <v>1.4</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446397</v>
      </c>
      <c r="CS11" s="660"/>
      <c r="CT11" s="660"/>
      <c r="CU11" s="660"/>
      <c r="CV11" s="660"/>
      <c r="CW11" s="660"/>
      <c r="CX11" s="660"/>
      <c r="CY11" s="661"/>
      <c r="CZ11" s="662">
        <v>5.2</v>
      </c>
      <c r="DA11" s="662"/>
      <c r="DB11" s="662"/>
      <c r="DC11" s="662"/>
      <c r="DD11" s="668">
        <v>169856</v>
      </c>
      <c r="DE11" s="660"/>
      <c r="DF11" s="660"/>
      <c r="DG11" s="660"/>
      <c r="DH11" s="660"/>
      <c r="DI11" s="660"/>
      <c r="DJ11" s="660"/>
      <c r="DK11" s="660"/>
      <c r="DL11" s="660"/>
      <c r="DM11" s="660"/>
      <c r="DN11" s="660"/>
      <c r="DO11" s="660"/>
      <c r="DP11" s="661"/>
      <c r="DQ11" s="668">
        <v>245203</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542390</v>
      </c>
      <c r="BH12" s="660"/>
      <c r="BI12" s="660"/>
      <c r="BJ12" s="660"/>
      <c r="BK12" s="660"/>
      <c r="BL12" s="660"/>
      <c r="BM12" s="660"/>
      <c r="BN12" s="661"/>
      <c r="BO12" s="662">
        <v>54.7</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135337</v>
      </c>
      <c r="CS12" s="660"/>
      <c r="CT12" s="660"/>
      <c r="CU12" s="660"/>
      <c r="CV12" s="660"/>
      <c r="CW12" s="660"/>
      <c r="CX12" s="660"/>
      <c r="CY12" s="661"/>
      <c r="CZ12" s="662">
        <v>1.6</v>
      </c>
      <c r="DA12" s="662"/>
      <c r="DB12" s="662"/>
      <c r="DC12" s="662"/>
      <c r="DD12" s="668">
        <v>73940</v>
      </c>
      <c r="DE12" s="660"/>
      <c r="DF12" s="660"/>
      <c r="DG12" s="660"/>
      <c r="DH12" s="660"/>
      <c r="DI12" s="660"/>
      <c r="DJ12" s="660"/>
      <c r="DK12" s="660"/>
      <c r="DL12" s="660"/>
      <c r="DM12" s="660"/>
      <c r="DN12" s="660"/>
      <c r="DO12" s="660"/>
      <c r="DP12" s="661"/>
      <c r="DQ12" s="668">
        <v>62893</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536746</v>
      </c>
      <c r="BH13" s="660"/>
      <c r="BI13" s="660"/>
      <c r="BJ13" s="660"/>
      <c r="BK13" s="660"/>
      <c r="BL13" s="660"/>
      <c r="BM13" s="660"/>
      <c r="BN13" s="661"/>
      <c r="BO13" s="662">
        <v>54.1</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441640</v>
      </c>
      <c r="CS13" s="660"/>
      <c r="CT13" s="660"/>
      <c r="CU13" s="660"/>
      <c r="CV13" s="660"/>
      <c r="CW13" s="660"/>
      <c r="CX13" s="660"/>
      <c r="CY13" s="661"/>
      <c r="CZ13" s="662">
        <v>5.0999999999999996</v>
      </c>
      <c r="DA13" s="662"/>
      <c r="DB13" s="662"/>
      <c r="DC13" s="662"/>
      <c r="DD13" s="668">
        <v>404554</v>
      </c>
      <c r="DE13" s="660"/>
      <c r="DF13" s="660"/>
      <c r="DG13" s="660"/>
      <c r="DH13" s="660"/>
      <c r="DI13" s="660"/>
      <c r="DJ13" s="660"/>
      <c r="DK13" s="660"/>
      <c r="DL13" s="660"/>
      <c r="DM13" s="660"/>
      <c r="DN13" s="660"/>
      <c r="DO13" s="660"/>
      <c r="DP13" s="661"/>
      <c r="DQ13" s="668">
        <v>85576</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511</v>
      </c>
      <c r="S14" s="660"/>
      <c r="T14" s="660"/>
      <c r="U14" s="660"/>
      <c r="V14" s="660"/>
      <c r="W14" s="660"/>
      <c r="X14" s="660"/>
      <c r="Y14" s="661"/>
      <c r="Z14" s="662">
        <v>0</v>
      </c>
      <c r="AA14" s="662"/>
      <c r="AB14" s="662"/>
      <c r="AC14" s="662"/>
      <c r="AD14" s="663">
        <v>511</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37128</v>
      </c>
      <c r="BH14" s="660"/>
      <c r="BI14" s="660"/>
      <c r="BJ14" s="660"/>
      <c r="BK14" s="660"/>
      <c r="BL14" s="660"/>
      <c r="BM14" s="660"/>
      <c r="BN14" s="661"/>
      <c r="BO14" s="662">
        <v>3.7</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784424</v>
      </c>
      <c r="CS14" s="660"/>
      <c r="CT14" s="660"/>
      <c r="CU14" s="660"/>
      <c r="CV14" s="660"/>
      <c r="CW14" s="660"/>
      <c r="CX14" s="660"/>
      <c r="CY14" s="661"/>
      <c r="CZ14" s="662">
        <v>9.1</v>
      </c>
      <c r="DA14" s="662"/>
      <c r="DB14" s="662"/>
      <c r="DC14" s="662"/>
      <c r="DD14" s="668">
        <v>373569</v>
      </c>
      <c r="DE14" s="660"/>
      <c r="DF14" s="660"/>
      <c r="DG14" s="660"/>
      <c r="DH14" s="660"/>
      <c r="DI14" s="660"/>
      <c r="DJ14" s="660"/>
      <c r="DK14" s="660"/>
      <c r="DL14" s="660"/>
      <c r="DM14" s="660"/>
      <c r="DN14" s="660"/>
      <c r="DO14" s="660"/>
      <c r="DP14" s="661"/>
      <c r="DQ14" s="668">
        <v>383794</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42279</v>
      </c>
      <c r="BH15" s="660"/>
      <c r="BI15" s="660"/>
      <c r="BJ15" s="660"/>
      <c r="BK15" s="660"/>
      <c r="BL15" s="660"/>
      <c r="BM15" s="660"/>
      <c r="BN15" s="661"/>
      <c r="BO15" s="662">
        <v>4.3</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678426</v>
      </c>
      <c r="CS15" s="660"/>
      <c r="CT15" s="660"/>
      <c r="CU15" s="660"/>
      <c r="CV15" s="660"/>
      <c r="CW15" s="660"/>
      <c r="CX15" s="660"/>
      <c r="CY15" s="661"/>
      <c r="CZ15" s="662">
        <v>7.9</v>
      </c>
      <c r="DA15" s="662"/>
      <c r="DB15" s="662"/>
      <c r="DC15" s="662"/>
      <c r="DD15" s="668">
        <v>199204</v>
      </c>
      <c r="DE15" s="660"/>
      <c r="DF15" s="660"/>
      <c r="DG15" s="660"/>
      <c r="DH15" s="660"/>
      <c r="DI15" s="660"/>
      <c r="DJ15" s="660"/>
      <c r="DK15" s="660"/>
      <c r="DL15" s="660"/>
      <c r="DM15" s="660"/>
      <c r="DN15" s="660"/>
      <c r="DO15" s="660"/>
      <c r="DP15" s="661"/>
      <c r="DQ15" s="668">
        <v>423711</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8328</v>
      </c>
      <c r="S16" s="660"/>
      <c r="T16" s="660"/>
      <c r="U16" s="660"/>
      <c r="V16" s="660"/>
      <c r="W16" s="660"/>
      <c r="X16" s="660"/>
      <c r="Y16" s="661"/>
      <c r="Z16" s="662">
        <v>0.1</v>
      </c>
      <c r="AA16" s="662"/>
      <c r="AB16" s="662"/>
      <c r="AC16" s="662"/>
      <c r="AD16" s="663">
        <v>8328</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33388</v>
      </c>
      <c r="CS16" s="660"/>
      <c r="CT16" s="660"/>
      <c r="CU16" s="660"/>
      <c r="CV16" s="660"/>
      <c r="CW16" s="660"/>
      <c r="CX16" s="660"/>
      <c r="CY16" s="661"/>
      <c r="CZ16" s="662">
        <v>0.4</v>
      </c>
      <c r="DA16" s="662"/>
      <c r="DB16" s="662"/>
      <c r="DC16" s="662"/>
      <c r="DD16" s="668" t="s">
        <v>122</v>
      </c>
      <c r="DE16" s="660"/>
      <c r="DF16" s="660"/>
      <c r="DG16" s="660"/>
      <c r="DH16" s="660"/>
      <c r="DI16" s="660"/>
      <c r="DJ16" s="660"/>
      <c r="DK16" s="660"/>
      <c r="DL16" s="660"/>
      <c r="DM16" s="660"/>
      <c r="DN16" s="660"/>
      <c r="DO16" s="660"/>
      <c r="DP16" s="661"/>
      <c r="DQ16" s="668">
        <v>3469</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22495</v>
      </c>
      <c r="S17" s="660"/>
      <c r="T17" s="660"/>
      <c r="U17" s="660"/>
      <c r="V17" s="660"/>
      <c r="W17" s="660"/>
      <c r="X17" s="660"/>
      <c r="Y17" s="661"/>
      <c r="Z17" s="662">
        <v>0.3</v>
      </c>
      <c r="AA17" s="662"/>
      <c r="AB17" s="662"/>
      <c r="AC17" s="662"/>
      <c r="AD17" s="663">
        <v>22495</v>
      </c>
      <c r="AE17" s="663"/>
      <c r="AF17" s="663"/>
      <c r="AG17" s="663"/>
      <c r="AH17" s="663"/>
      <c r="AI17" s="663"/>
      <c r="AJ17" s="663"/>
      <c r="AK17" s="663"/>
      <c r="AL17" s="664">
        <v>0.5</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1109557</v>
      </c>
      <c r="CS17" s="660"/>
      <c r="CT17" s="660"/>
      <c r="CU17" s="660"/>
      <c r="CV17" s="660"/>
      <c r="CW17" s="660"/>
      <c r="CX17" s="660"/>
      <c r="CY17" s="661"/>
      <c r="CZ17" s="662">
        <v>12.8</v>
      </c>
      <c r="DA17" s="662"/>
      <c r="DB17" s="662"/>
      <c r="DC17" s="662"/>
      <c r="DD17" s="668" t="s">
        <v>122</v>
      </c>
      <c r="DE17" s="660"/>
      <c r="DF17" s="660"/>
      <c r="DG17" s="660"/>
      <c r="DH17" s="660"/>
      <c r="DI17" s="660"/>
      <c r="DJ17" s="660"/>
      <c r="DK17" s="660"/>
      <c r="DL17" s="660"/>
      <c r="DM17" s="660"/>
      <c r="DN17" s="660"/>
      <c r="DO17" s="660"/>
      <c r="DP17" s="661"/>
      <c r="DQ17" s="668">
        <v>1109557</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5304</v>
      </c>
      <c r="S18" s="660"/>
      <c r="T18" s="660"/>
      <c r="U18" s="660"/>
      <c r="V18" s="660"/>
      <c r="W18" s="660"/>
      <c r="X18" s="660"/>
      <c r="Y18" s="661"/>
      <c r="Z18" s="662">
        <v>0.1</v>
      </c>
      <c r="AA18" s="662"/>
      <c r="AB18" s="662"/>
      <c r="AC18" s="662"/>
      <c r="AD18" s="663">
        <v>5304</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5169</v>
      </c>
      <c r="S19" s="660"/>
      <c r="T19" s="660"/>
      <c r="U19" s="660"/>
      <c r="V19" s="660"/>
      <c r="W19" s="660"/>
      <c r="X19" s="660"/>
      <c r="Y19" s="661"/>
      <c r="Z19" s="662">
        <v>0.1</v>
      </c>
      <c r="AA19" s="662"/>
      <c r="AB19" s="662"/>
      <c r="AC19" s="662"/>
      <c r="AD19" s="663">
        <v>5169</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135</v>
      </c>
      <c r="S20" s="660"/>
      <c r="T20" s="660"/>
      <c r="U20" s="660"/>
      <c r="V20" s="660"/>
      <c r="W20" s="660"/>
      <c r="X20" s="660"/>
      <c r="Y20" s="661"/>
      <c r="Z20" s="662">
        <v>0</v>
      </c>
      <c r="AA20" s="662"/>
      <c r="AB20" s="662"/>
      <c r="AC20" s="662"/>
      <c r="AD20" s="663">
        <v>135</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8639198</v>
      </c>
      <c r="CS20" s="660"/>
      <c r="CT20" s="660"/>
      <c r="CU20" s="660"/>
      <c r="CV20" s="660"/>
      <c r="CW20" s="660"/>
      <c r="CX20" s="660"/>
      <c r="CY20" s="661"/>
      <c r="CZ20" s="662">
        <v>100</v>
      </c>
      <c r="DA20" s="662"/>
      <c r="DB20" s="662"/>
      <c r="DC20" s="662"/>
      <c r="DD20" s="668">
        <v>1277486</v>
      </c>
      <c r="DE20" s="660"/>
      <c r="DF20" s="660"/>
      <c r="DG20" s="660"/>
      <c r="DH20" s="660"/>
      <c r="DI20" s="660"/>
      <c r="DJ20" s="660"/>
      <c r="DK20" s="660"/>
      <c r="DL20" s="660"/>
      <c r="DM20" s="660"/>
      <c r="DN20" s="660"/>
      <c r="DO20" s="660"/>
      <c r="DP20" s="661"/>
      <c r="DQ20" s="668">
        <v>5725125</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3852271</v>
      </c>
      <c r="S21" s="660"/>
      <c r="T21" s="660"/>
      <c r="U21" s="660"/>
      <c r="V21" s="660"/>
      <c r="W21" s="660"/>
      <c r="X21" s="660"/>
      <c r="Y21" s="661"/>
      <c r="Z21" s="662">
        <v>43.2</v>
      </c>
      <c r="AA21" s="662"/>
      <c r="AB21" s="662"/>
      <c r="AC21" s="662"/>
      <c r="AD21" s="663">
        <v>3519437</v>
      </c>
      <c r="AE21" s="663"/>
      <c r="AF21" s="663"/>
      <c r="AG21" s="663"/>
      <c r="AH21" s="663"/>
      <c r="AI21" s="663"/>
      <c r="AJ21" s="663"/>
      <c r="AK21" s="663"/>
      <c r="AL21" s="664">
        <v>71.2</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3519437</v>
      </c>
      <c r="S22" s="660"/>
      <c r="T22" s="660"/>
      <c r="U22" s="660"/>
      <c r="V22" s="660"/>
      <c r="W22" s="660"/>
      <c r="X22" s="660"/>
      <c r="Y22" s="661"/>
      <c r="Z22" s="662">
        <v>39.5</v>
      </c>
      <c r="AA22" s="662"/>
      <c r="AB22" s="662"/>
      <c r="AC22" s="662"/>
      <c r="AD22" s="663">
        <v>3519437</v>
      </c>
      <c r="AE22" s="663"/>
      <c r="AF22" s="663"/>
      <c r="AG22" s="663"/>
      <c r="AH22" s="663"/>
      <c r="AI22" s="663"/>
      <c r="AJ22" s="663"/>
      <c r="AK22" s="663"/>
      <c r="AL22" s="664">
        <v>71.2</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332834</v>
      </c>
      <c r="S23" s="660"/>
      <c r="T23" s="660"/>
      <c r="U23" s="660"/>
      <c r="V23" s="660"/>
      <c r="W23" s="660"/>
      <c r="X23" s="660"/>
      <c r="Y23" s="661"/>
      <c r="Z23" s="662">
        <v>3.7</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8" t="s">
        <v>275</v>
      </c>
      <c r="DM23" s="689"/>
      <c r="DN23" s="689"/>
      <c r="DO23" s="689"/>
      <c r="DP23" s="689"/>
      <c r="DQ23" s="689"/>
      <c r="DR23" s="689"/>
      <c r="DS23" s="689"/>
      <c r="DT23" s="689"/>
      <c r="DU23" s="689"/>
      <c r="DV23" s="690"/>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3103683</v>
      </c>
      <c r="CS24" s="649"/>
      <c r="CT24" s="649"/>
      <c r="CU24" s="649"/>
      <c r="CV24" s="649"/>
      <c r="CW24" s="649"/>
      <c r="CX24" s="649"/>
      <c r="CY24" s="650"/>
      <c r="CZ24" s="653">
        <v>35.9</v>
      </c>
      <c r="DA24" s="654"/>
      <c r="DB24" s="654"/>
      <c r="DC24" s="670"/>
      <c r="DD24" s="691">
        <v>2499520</v>
      </c>
      <c r="DE24" s="649"/>
      <c r="DF24" s="649"/>
      <c r="DG24" s="649"/>
      <c r="DH24" s="649"/>
      <c r="DI24" s="649"/>
      <c r="DJ24" s="649"/>
      <c r="DK24" s="650"/>
      <c r="DL24" s="691">
        <v>2429497</v>
      </c>
      <c r="DM24" s="649"/>
      <c r="DN24" s="649"/>
      <c r="DO24" s="649"/>
      <c r="DP24" s="649"/>
      <c r="DQ24" s="649"/>
      <c r="DR24" s="649"/>
      <c r="DS24" s="649"/>
      <c r="DT24" s="649"/>
      <c r="DU24" s="649"/>
      <c r="DV24" s="650"/>
      <c r="DW24" s="653">
        <v>49</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5247484</v>
      </c>
      <c r="S25" s="660"/>
      <c r="T25" s="660"/>
      <c r="U25" s="660"/>
      <c r="V25" s="660"/>
      <c r="W25" s="660"/>
      <c r="X25" s="660"/>
      <c r="Y25" s="661"/>
      <c r="Z25" s="662">
        <v>58.9</v>
      </c>
      <c r="AA25" s="662"/>
      <c r="AB25" s="662"/>
      <c r="AC25" s="662"/>
      <c r="AD25" s="663">
        <v>4914650</v>
      </c>
      <c r="AE25" s="663"/>
      <c r="AF25" s="663"/>
      <c r="AG25" s="663"/>
      <c r="AH25" s="663"/>
      <c r="AI25" s="663"/>
      <c r="AJ25" s="663"/>
      <c r="AK25" s="663"/>
      <c r="AL25" s="664">
        <v>99.5</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1459356</v>
      </c>
      <c r="CS25" s="680"/>
      <c r="CT25" s="680"/>
      <c r="CU25" s="680"/>
      <c r="CV25" s="680"/>
      <c r="CW25" s="680"/>
      <c r="CX25" s="680"/>
      <c r="CY25" s="681"/>
      <c r="CZ25" s="664">
        <v>16.899999999999999</v>
      </c>
      <c r="DA25" s="692"/>
      <c r="DB25" s="692"/>
      <c r="DC25" s="694"/>
      <c r="DD25" s="668">
        <v>1194706</v>
      </c>
      <c r="DE25" s="680"/>
      <c r="DF25" s="680"/>
      <c r="DG25" s="680"/>
      <c r="DH25" s="680"/>
      <c r="DI25" s="680"/>
      <c r="DJ25" s="680"/>
      <c r="DK25" s="681"/>
      <c r="DL25" s="668">
        <v>1171029</v>
      </c>
      <c r="DM25" s="680"/>
      <c r="DN25" s="680"/>
      <c r="DO25" s="680"/>
      <c r="DP25" s="680"/>
      <c r="DQ25" s="680"/>
      <c r="DR25" s="680"/>
      <c r="DS25" s="680"/>
      <c r="DT25" s="680"/>
      <c r="DU25" s="680"/>
      <c r="DV25" s="681"/>
      <c r="DW25" s="664">
        <v>23.6</v>
      </c>
      <c r="DX25" s="692"/>
      <c r="DY25" s="692"/>
      <c r="DZ25" s="692"/>
      <c r="EA25" s="692"/>
      <c r="EB25" s="692"/>
      <c r="EC25" s="693"/>
    </row>
    <row r="26" spans="2:133" ht="11.25" customHeight="1" x14ac:dyDescent="0.2">
      <c r="B26" s="656" t="s">
        <v>283</v>
      </c>
      <c r="C26" s="657"/>
      <c r="D26" s="657"/>
      <c r="E26" s="657"/>
      <c r="F26" s="657"/>
      <c r="G26" s="657"/>
      <c r="H26" s="657"/>
      <c r="I26" s="657"/>
      <c r="J26" s="657"/>
      <c r="K26" s="657"/>
      <c r="L26" s="657"/>
      <c r="M26" s="657"/>
      <c r="N26" s="657"/>
      <c r="O26" s="657"/>
      <c r="P26" s="657"/>
      <c r="Q26" s="658"/>
      <c r="R26" s="659">
        <v>616</v>
      </c>
      <c r="S26" s="660"/>
      <c r="T26" s="660"/>
      <c r="U26" s="660"/>
      <c r="V26" s="660"/>
      <c r="W26" s="660"/>
      <c r="X26" s="660"/>
      <c r="Y26" s="661"/>
      <c r="Z26" s="662">
        <v>0</v>
      </c>
      <c r="AA26" s="662"/>
      <c r="AB26" s="662"/>
      <c r="AC26" s="662"/>
      <c r="AD26" s="663">
        <v>616</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752660</v>
      </c>
      <c r="CS26" s="660"/>
      <c r="CT26" s="660"/>
      <c r="CU26" s="660"/>
      <c r="CV26" s="660"/>
      <c r="CW26" s="660"/>
      <c r="CX26" s="660"/>
      <c r="CY26" s="661"/>
      <c r="CZ26" s="664">
        <v>8.6999999999999993</v>
      </c>
      <c r="DA26" s="692"/>
      <c r="DB26" s="692"/>
      <c r="DC26" s="694"/>
      <c r="DD26" s="668">
        <v>621910</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2"/>
      <c r="DY26" s="692"/>
      <c r="DZ26" s="692"/>
      <c r="EA26" s="692"/>
      <c r="EB26" s="692"/>
      <c r="EC26" s="693"/>
    </row>
    <row r="27" spans="2:133" ht="11.25" customHeight="1" x14ac:dyDescent="0.2">
      <c r="B27" s="656" t="s">
        <v>286</v>
      </c>
      <c r="C27" s="657"/>
      <c r="D27" s="657"/>
      <c r="E27" s="657"/>
      <c r="F27" s="657"/>
      <c r="G27" s="657"/>
      <c r="H27" s="657"/>
      <c r="I27" s="657"/>
      <c r="J27" s="657"/>
      <c r="K27" s="657"/>
      <c r="L27" s="657"/>
      <c r="M27" s="657"/>
      <c r="N27" s="657"/>
      <c r="O27" s="657"/>
      <c r="P27" s="657"/>
      <c r="Q27" s="658"/>
      <c r="R27" s="659">
        <v>16300</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991554</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534770</v>
      </c>
      <c r="CS27" s="680"/>
      <c r="CT27" s="680"/>
      <c r="CU27" s="680"/>
      <c r="CV27" s="680"/>
      <c r="CW27" s="680"/>
      <c r="CX27" s="680"/>
      <c r="CY27" s="681"/>
      <c r="CZ27" s="664">
        <v>6.2</v>
      </c>
      <c r="DA27" s="692"/>
      <c r="DB27" s="692"/>
      <c r="DC27" s="694"/>
      <c r="DD27" s="668">
        <v>195257</v>
      </c>
      <c r="DE27" s="680"/>
      <c r="DF27" s="680"/>
      <c r="DG27" s="680"/>
      <c r="DH27" s="680"/>
      <c r="DI27" s="680"/>
      <c r="DJ27" s="680"/>
      <c r="DK27" s="681"/>
      <c r="DL27" s="668">
        <v>191302</v>
      </c>
      <c r="DM27" s="680"/>
      <c r="DN27" s="680"/>
      <c r="DO27" s="680"/>
      <c r="DP27" s="680"/>
      <c r="DQ27" s="680"/>
      <c r="DR27" s="680"/>
      <c r="DS27" s="680"/>
      <c r="DT27" s="680"/>
      <c r="DU27" s="680"/>
      <c r="DV27" s="681"/>
      <c r="DW27" s="664">
        <v>3.9</v>
      </c>
      <c r="DX27" s="692"/>
      <c r="DY27" s="692"/>
      <c r="DZ27" s="692"/>
      <c r="EA27" s="692"/>
      <c r="EB27" s="692"/>
      <c r="EC27" s="693"/>
    </row>
    <row r="28" spans="2:133" ht="11.25" customHeight="1" x14ac:dyDescent="0.2">
      <c r="B28" s="656" t="s">
        <v>289</v>
      </c>
      <c r="C28" s="657"/>
      <c r="D28" s="657"/>
      <c r="E28" s="657"/>
      <c r="F28" s="657"/>
      <c r="G28" s="657"/>
      <c r="H28" s="657"/>
      <c r="I28" s="657"/>
      <c r="J28" s="657"/>
      <c r="K28" s="657"/>
      <c r="L28" s="657"/>
      <c r="M28" s="657"/>
      <c r="N28" s="657"/>
      <c r="O28" s="657"/>
      <c r="P28" s="657"/>
      <c r="Q28" s="658"/>
      <c r="R28" s="659">
        <v>113417</v>
      </c>
      <c r="S28" s="660"/>
      <c r="T28" s="660"/>
      <c r="U28" s="660"/>
      <c r="V28" s="660"/>
      <c r="W28" s="660"/>
      <c r="X28" s="660"/>
      <c r="Y28" s="661"/>
      <c r="Z28" s="662">
        <v>1.3</v>
      </c>
      <c r="AA28" s="662"/>
      <c r="AB28" s="662"/>
      <c r="AC28" s="662"/>
      <c r="AD28" s="663">
        <v>7573</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1109557</v>
      </c>
      <c r="CS28" s="660"/>
      <c r="CT28" s="660"/>
      <c r="CU28" s="660"/>
      <c r="CV28" s="660"/>
      <c r="CW28" s="660"/>
      <c r="CX28" s="660"/>
      <c r="CY28" s="661"/>
      <c r="CZ28" s="664">
        <v>12.8</v>
      </c>
      <c r="DA28" s="692"/>
      <c r="DB28" s="692"/>
      <c r="DC28" s="694"/>
      <c r="DD28" s="668">
        <v>1109557</v>
      </c>
      <c r="DE28" s="660"/>
      <c r="DF28" s="660"/>
      <c r="DG28" s="660"/>
      <c r="DH28" s="660"/>
      <c r="DI28" s="660"/>
      <c r="DJ28" s="660"/>
      <c r="DK28" s="661"/>
      <c r="DL28" s="668">
        <v>1067166</v>
      </c>
      <c r="DM28" s="660"/>
      <c r="DN28" s="660"/>
      <c r="DO28" s="660"/>
      <c r="DP28" s="660"/>
      <c r="DQ28" s="660"/>
      <c r="DR28" s="660"/>
      <c r="DS28" s="660"/>
      <c r="DT28" s="660"/>
      <c r="DU28" s="660"/>
      <c r="DV28" s="661"/>
      <c r="DW28" s="664">
        <v>21.5</v>
      </c>
      <c r="DX28" s="692"/>
      <c r="DY28" s="692"/>
      <c r="DZ28" s="692"/>
      <c r="EA28" s="692"/>
      <c r="EB28" s="692"/>
      <c r="EC28" s="693"/>
    </row>
    <row r="29" spans="2:133" ht="11.25" customHeight="1" x14ac:dyDescent="0.2">
      <c r="B29" s="656" t="s">
        <v>291</v>
      </c>
      <c r="C29" s="657"/>
      <c r="D29" s="657"/>
      <c r="E29" s="657"/>
      <c r="F29" s="657"/>
      <c r="G29" s="657"/>
      <c r="H29" s="657"/>
      <c r="I29" s="657"/>
      <c r="J29" s="657"/>
      <c r="K29" s="657"/>
      <c r="L29" s="657"/>
      <c r="M29" s="657"/>
      <c r="N29" s="657"/>
      <c r="O29" s="657"/>
      <c r="P29" s="657"/>
      <c r="Q29" s="658"/>
      <c r="R29" s="659">
        <v>21785</v>
      </c>
      <c r="S29" s="660"/>
      <c r="T29" s="660"/>
      <c r="U29" s="660"/>
      <c r="V29" s="660"/>
      <c r="W29" s="660"/>
      <c r="X29" s="660"/>
      <c r="Y29" s="661"/>
      <c r="Z29" s="662">
        <v>0.2</v>
      </c>
      <c r="AA29" s="662"/>
      <c r="AB29" s="662"/>
      <c r="AC29" s="662"/>
      <c r="AD29" s="663">
        <v>70</v>
      </c>
      <c r="AE29" s="663"/>
      <c r="AF29" s="663"/>
      <c r="AG29" s="663"/>
      <c r="AH29" s="663"/>
      <c r="AI29" s="663"/>
      <c r="AJ29" s="663"/>
      <c r="AK29" s="663"/>
      <c r="AL29" s="664">
        <v>0</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292</v>
      </c>
      <c r="CE29" s="698"/>
      <c r="CF29" s="656" t="s">
        <v>66</v>
      </c>
      <c r="CG29" s="657"/>
      <c r="CH29" s="657"/>
      <c r="CI29" s="657"/>
      <c r="CJ29" s="657"/>
      <c r="CK29" s="657"/>
      <c r="CL29" s="657"/>
      <c r="CM29" s="657"/>
      <c r="CN29" s="657"/>
      <c r="CO29" s="657"/>
      <c r="CP29" s="657"/>
      <c r="CQ29" s="658"/>
      <c r="CR29" s="659">
        <v>1109434</v>
      </c>
      <c r="CS29" s="680"/>
      <c r="CT29" s="680"/>
      <c r="CU29" s="680"/>
      <c r="CV29" s="680"/>
      <c r="CW29" s="680"/>
      <c r="CX29" s="680"/>
      <c r="CY29" s="681"/>
      <c r="CZ29" s="664">
        <v>12.8</v>
      </c>
      <c r="DA29" s="692"/>
      <c r="DB29" s="692"/>
      <c r="DC29" s="694"/>
      <c r="DD29" s="668">
        <v>1109434</v>
      </c>
      <c r="DE29" s="680"/>
      <c r="DF29" s="680"/>
      <c r="DG29" s="680"/>
      <c r="DH29" s="680"/>
      <c r="DI29" s="680"/>
      <c r="DJ29" s="680"/>
      <c r="DK29" s="681"/>
      <c r="DL29" s="668">
        <v>1067043</v>
      </c>
      <c r="DM29" s="680"/>
      <c r="DN29" s="680"/>
      <c r="DO29" s="680"/>
      <c r="DP29" s="680"/>
      <c r="DQ29" s="680"/>
      <c r="DR29" s="680"/>
      <c r="DS29" s="680"/>
      <c r="DT29" s="680"/>
      <c r="DU29" s="680"/>
      <c r="DV29" s="681"/>
      <c r="DW29" s="664">
        <v>21.5</v>
      </c>
      <c r="DX29" s="692"/>
      <c r="DY29" s="692"/>
      <c r="DZ29" s="692"/>
      <c r="EA29" s="692"/>
      <c r="EB29" s="692"/>
      <c r="EC29" s="693"/>
    </row>
    <row r="30" spans="2:133" ht="11.25" customHeight="1" x14ac:dyDescent="0.2">
      <c r="B30" s="656" t="s">
        <v>293</v>
      </c>
      <c r="C30" s="657"/>
      <c r="D30" s="657"/>
      <c r="E30" s="657"/>
      <c r="F30" s="657"/>
      <c r="G30" s="657"/>
      <c r="H30" s="657"/>
      <c r="I30" s="657"/>
      <c r="J30" s="657"/>
      <c r="K30" s="657"/>
      <c r="L30" s="657"/>
      <c r="M30" s="657"/>
      <c r="N30" s="657"/>
      <c r="O30" s="657"/>
      <c r="P30" s="657"/>
      <c r="Q30" s="658"/>
      <c r="R30" s="659">
        <v>747752</v>
      </c>
      <c r="S30" s="660"/>
      <c r="T30" s="660"/>
      <c r="U30" s="660"/>
      <c r="V30" s="660"/>
      <c r="W30" s="660"/>
      <c r="X30" s="660"/>
      <c r="Y30" s="661"/>
      <c r="Z30" s="662">
        <v>8.4</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695"/>
      <c r="BI30" s="695"/>
      <c r="BJ30" s="695"/>
      <c r="BK30" s="695"/>
      <c r="BL30" s="695"/>
      <c r="BM30" s="695"/>
      <c r="BN30" s="695"/>
      <c r="BO30" s="695"/>
      <c r="BP30" s="695"/>
      <c r="BQ30" s="696"/>
      <c r="BR30" s="641" t="s">
        <v>295</v>
      </c>
      <c r="BS30" s="695"/>
      <c r="BT30" s="695"/>
      <c r="BU30" s="695"/>
      <c r="BV30" s="695"/>
      <c r="BW30" s="695"/>
      <c r="BX30" s="695"/>
      <c r="BY30" s="695"/>
      <c r="BZ30" s="695"/>
      <c r="CA30" s="695"/>
      <c r="CB30" s="696"/>
      <c r="CD30" s="699"/>
      <c r="CE30" s="700"/>
      <c r="CF30" s="656" t="s">
        <v>296</v>
      </c>
      <c r="CG30" s="657"/>
      <c r="CH30" s="657"/>
      <c r="CI30" s="657"/>
      <c r="CJ30" s="657"/>
      <c r="CK30" s="657"/>
      <c r="CL30" s="657"/>
      <c r="CM30" s="657"/>
      <c r="CN30" s="657"/>
      <c r="CO30" s="657"/>
      <c r="CP30" s="657"/>
      <c r="CQ30" s="658"/>
      <c r="CR30" s="659">
        <v>1088844</v>
      </c>
      <c r="CS30" s="660"/>
      <c r="CT30" s="660"/>
      <c r="CU30" s="660"/>
      <c r="CV30" s="660"/>
      <c r="CW30" s="660"/>
      <c r="CX30" s="660"/>
      <c r="CY30" s="661"/>
      <c r="CZ30" s="664">
        <v>12.6</v>
      </c>
      <c r="DA30" s="692"/>
      <c r="DB30" s="692"/>
      <c r="DC30" s="694"/>
      <c r="DD30" s="668">
        <v>1088844</v>
      </c>
      <c r="DE30" s="660"/>
      <c r="DF30" s="660"/>
      <c r="DG30" s="660"/>
      <c r="DH30" s="660"/>
      <c r="DI30" s="660"/>
      <c r="DJ30" s="660"/>
      <c r="DK30" s="661"/>
      <c r="DL30" s="668">
        <v>1048462</v>
      </c>
      <c r="DM30" s="660"/>
      <c r="DN30" s="660"/>
      <c r="DO30" s="660"/>
      <c r="DP30" s="660"/>
      <c r="DQ30" s="660"/>
      <c r="DR30" s="660"/>
      <c r="DS30" s="660"/>
      <c r="DT30" s="660"/>
      <c r="DU30" s="660"/>
      <c r="DV30" s="661"/>
      <c r="DW30" s="664">
        <v>21.1</v>
      </c>
      <c r="DX30" s="692"/>
      <c r="DY30" s="692"/>
      <c r="DZ30" s="692"/>
      <c r="EA30" s="692"/>
      <c r="EB30" s="692"/>
      <c r="EC30" s="693"/>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298</v>
      </c>
      <c r="AQ31" s="708"/>
      <c r="AR31" s="708"/>
      <c r="AS31" s="708"/>
      <c r="AT31" s="713" t="s">
        <v>299</v>
      </c>
      <c r="AU31" s="218"/>
      <c r="AV31" s="218"/>
      <c r="AW31" s="218"/>
      <c r="AX31" s="645" t="s">
        <v>177</v>
      </c>
      <c r="AY31" s="646"/>
      <c r="AZ31" s="646"/>
      <c r="BA31" s="646"/>
      <c r="BB31" s="646"/>
      <c r="BC31" s="646"/>
      <c r="BD31" s="646"/>
      <c r="BE31" s="646"/>
      <c r="BF31" s="647"/>
      <c r="BG31" s="706">
        <v>98.8</v>
      </c>
      <c r="BH31" s="703"/>
      <c r="BI31" s="703"/>
      <c r="BJ31" s="703"/>
      <c r="BK31" s="703"/>
      <c r="BL31" s="703"/>
      <c r="BM31" s="654">
        <v>96.5</v>
      </c>
      <c r="BN31" s="703"/>
      <c r="BO31" s="703"/>
      <c r="BP31" s="703"/>
      <c r="BQ31" s="704"/>
      <c r="BR31" s="706">
        <v>99</v>
      </c>
      <c r="BS31" s="703"/>
      <c r="BT31" s="703"/>
      <c r="BU31" s="703"/>
      <c r="BV31" s="703"/>
      <c r="BW31" s="703"/>
      <c r="BX31" s="654">
        <v>96.3</v>
      </c>
      <c r="BY31" s="703"/>
      <c r="BZ31" s="703"/>
      <c r="CA31" s="703"/>
      <c r="CB31" s="704"/>
      <c r="CD31" s="699"/>
      <c r="CE31" s="700"/>
      <c r="CF31" s="656" t="s">
        <v>300</v>
      </c>
      <c r="CG31" s="657"/>
      <c r="CH31" s="657"/>
      <c r="CI31" s="657"/>
      <c r="CJ31" s="657"/>
      <c r="CK31" s="657"/>
      <c r="CL31" s="657"/>
      <c r="CM31" s="657"/>
      <c r="CN31" s="657"/>
      <c r="CO31" s="657"/>
      <c r="CP31" s="657"/>
      <c r="CQ31" s="658"/>
      <c r="CR31" s="659">
        <v>20590</v>
      </c>
      <c r="CS31" s="680"/>
      <c r="CT31" s="680"/>
      <c r="CU31" s="680"/>
      <c r="CV31" s="680"/>
      <c r="CW31" s="680"/>
      <c r="CX31" s="680"/>
      <c r="CY31" s="681"/>
      <c r="CZ31" s="664">
        <v>0.2</v>
      </c>
      <c r="DA31" s="692"/>
      <c r="DB31" s="692"/>
      <c r="DC31" s="694"/>
      <c r="DD31" s="668">
        <v>20590</v>
      </c>
      <c r="DE31" s="680"/>
      <c r="DF31" s="680"/>
      <c r="DG31" s="680"/>
      <c r="DH31" s="680"/>
      <c r="DI31" s="680"/>
      <c r="DJ31" s="680"/>
      <c r="DK31" s="681"/>
      <c r="DL31" s="668">
        <v>18581</v>
      </c>
      <c r="DM31" s="680"/>
      <c r="DN31" s="680"/>
      <c r="DO31" s="680"/>
      <c r="DP31" s="680"/>
      <c r="DQ31" s="680"/>
      <c r="DR31" s="680"/>
      <c r="DS31" s="680"/>
      <c r="DT31" s="680"/>
      <c r="DU31" s="680"/>
      <c r="DV31" s="681"/>
      <c r="DW31" s="664">
        <v>0.4</v>
      </c>
      <c r="DX31" s="692"/>
      <c r="DY31" s="692"/>
      <c r="DZ31" s="692"/>
      <c r="EA31" s="692"/>
      <c r="EB31" s="692"/>
      <c r="EC31" s="693"/>
    </row>
    <row r="32" spans="2:133" ht="11.25" customHeight="1" x14ac:dyDescent="0.2">
      <c r="B32" s="656" t="s">
        <v>301</v>
      </c>
      <c r="C32" s="657"/>
      <c r="D32" s="657"/>
      <c r="E32" s="657"/>
      <c r="F32" s="657"/>
      <c r="G32" s="657"/>
      <c r="H32" s="657"/>
      <c r="I32" s="657"/>
      <c r="J32" s="657"/>
      <c r="K32" s="657"/>
      <c r="L32" s="657"/>
      <c r="M32" s="657"/>
      <c r="N32" s="657"/>
      <c r="O32" s="657"/>
      <c r="P32" s="657"/>
      <c r="Q32" s="658"/>
      <c r="R32" s="659">
        <v>328202</v>
      </c>
      <c r="S32" s="660"/>
      <c r="T32" s="660"/>
      <c r="U32" s="660"/>
      <c r="V32" s="660"/>
      <c r="W32" s="660"/>
      <c r="X32" s="660"/>
      <c r="Y32" s="661"/>
      <c r="Z32" s="662">
        <v>3.7</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302</v>
      </c>
      <c r="AX32" s="656" t="s">
        <v>303</v>
      </c>
      <c r="AY32" s="657"/>
      <c r="AZ32" s="657"/>
      <c r="BA32" s="657"/>
      <c r="BB32" s="657"/>
      <c r="BC32" s="657"/>
      <c r="BD32" s="657"/>
      <c r="BE32" s="657"/>
      <c r="BF32" s="658"/>
      <c r="BG32" s="716">
        <v>99.3</v>
      </c>
      <c r="BH32" s="680"/>
      <c r="BI32" s="680"/>
      <c r="BJ32" s="680"/>
      <c r="BK32" s="680"/>
      <c r="BL32" s="680"/>
      <c r="BM32" s="665">
        <v>98.5</v>
      </c>
      <c r="BN32" s="680"/>
      <c r="BO32" s="680"/>
      <c r="BP32" s="680"/>
      <c r="BQ32" s="705"/>
      <c r="BR32" s="716">
        <v>99.4</v>
      </c>
      <c r="BS32" s="680"/>
      <c r="BT32" s="680"/>
      <c r="BU32" s="680"/>
      <c r="BV32" s="680"/>
      <c r="BW32" s="680"/>
      <c r="BX32" s="665">
        <v>98.4</v>
      </c>
      <c r="BY32" s="680"/>
      <c r="BZ32" s="680"/>
      <c r="CA32" s="680"/>
      <c r="CB32" s="705"/>
      <c r="CD32" s="701"/>
      <c r="CE32" s="702"/>
      <c r="CF32" s="656" t="s">
        <v>304</v>
      </c>
      <c r="CG32" s="657"/>
      <c r="CH32" s="657"/>
      <c r="CI32" s="657"/>
      <c r="CJ32" s="657"/>
      <c r="CK32" s="657"/>
      <c r="CL32" s="657"/>
      <c r="CM32" s="657"/>
      <c r="CN32" s="657"/>
      <c r="CO32" s="657"/>
      <c r="CP32" s="657"/>
      <c r="CQ32" s="658"/>
      <c r="CR32" s="659">
        <v>123</v>
      </c>
      <c r="CS32" s="660"/>
      <c r="CT32" s="660"/>
      <c r="CU32" s="660"/>
      <c r="CV32" s="660"/>
      <c r="CW32" s="660"/>
      <c r="CX32" s="660"/>
      <c r="CY32" s="661"/>
      <c r="CZ32" s="664">
        <v>0</v>
      </c>
      <c r="DA32" s="692"/>
      <c r="DB32" s="692"/>
      <c r="DC32" s="694"/>
      <c r="DD32" s="668">
        <v>123</v>
      </c>
      <c r="DE32" s="660"/>
      <c r="DF32" s="660"/>
      <c r="DG32" s="660"/>
      <c r="DH32" s="660"/>
      <c r="DI32" s="660"/>
      <c r="DJ32" s="660"/>
      <c r="DK32" s="661"/>
      <c r="DL32" s="668">
        <v>123</v>
      </c>
      <c r="DM32" s="660"/>
      <c r="DN32" s="660"/>
      <c r="DO32" s="660"/>
      <c r="DP32" s="660"/>
      <c r="DQ32" s="660"/>
      <c r="DR32" s="660"/>
      <c r="DS32" s="660"/>
      <c r="DT32" s="660"/>
      <c r="DU32" s="660"/>
      <c r="DV32" s="661"/>
      <c r="DW32" s="664">
        <v>0</v>
      </c>
      <c r="DX32" s="692"/>
      <c r="DY32" s="692"/>
      <c r="DZ32" s="692"/>
      <c r="EA32" s="692"/>
      <c r="EB32" s="692"/>
      <c r="EC32" s="693"/>
    </row>
    <row r="33" spans="2:133" ht="11.25" customHeight="1" x14ac:dyDescent="0.2">
      <c r="B33" s="656" t="s">
        <v>305</v>
      </c>
      <c r="C33" s="657"/>
      <c r="D33" s="657"/>
      <c r="E33" s="657"/>
      <c r="F33" s="657"/>
      <c r="G33" s="657"/>
      <c r="H33" s="657"/>
      <c r="I33" s="657"/>
      <c r="J33" s="657"/>
      <c r="K33" s="657"/>
      <c r="L33" s="657"/>
      <c r="M33" s="657"/>
      <c r="N33" s="657"/>
      <c r="O33" s="657"/>
      <c r="P33" s="657"/>
      <c r="Q33" s="658"/>
      <c r="R33" s="659">
        <v>81751</v>
      </c>
      <c r="S33" s="660"/>
      <c r="T33" s="660"/>
      <c r="U33" s="660"/>
      <c r="V33" s="660"/>
      <c r="W33" s="660"/>
      <c r="X33" s="660"/>
      <c r="Y33" s="661"/>
      <c r="Z33" s="662">
        <v>0.9</v>
      </c>
      <c r="AA33" s="662"/>
      <c r="AB33" s="662"/>
      <c r="AC33" s="662"/>
      <c r="AD33" s="663">
        <v>11530</v>
      </c>
      <c r="AE33" s="663"/>
      <c r="AF33" s="663"/>
      <c r="AG33" s="663"/>
      <c r="AH33" s="663"/>
      <c r="AI33" s="663"/>
      <c r="AJ33" s="663"/>
      <c r="AK33" s="663"/>
      <c r="AL33" s="664">
        <v>0.2</v>
      </c>
      <c r="AM33" s="665"/>
      <c r="AN33" s="665"/>
      <c r="AO33" s="666"/>
      <c r="AP33" s="711"/>
      <c r="AQ33" s="712"/>
      <c r="AR33" s="712"/>
      <c r="AS33" s="712"/>
      <c r="AT33" s="715"/>
      <c r="AU33" s="219"/>
      <c r="AV33" s="219"/>
      <c r="AW33" s="219"/>
      <c r="AX33" s="682" t="s">
        <v>306</v>
      </c>
      <c r="AY33" s="683"/>
      <c r="AZ33" s="683"/>
      <c r="BA33" s="683"/>
      <c r="BB33" s="683"/>
      <c r="BC33" s="683"/>
      <c r="BD33" s="683"/>
      <c r="BE33" s="683"/>
      <c r="BF33" s="684"/>
      <c r="BG33" s="717">
        <v>98.4</v>
      </c>
      <c r="BH33" s="718"/>
      <c r="BI33" s="718"/>
      <c r="BJ33" s="718"/>
      <c r="BK33" s="718"/>
      <c r="BL33" s="718"/>
      <c r="BM33" s="719">
        <v>94.8</v>
      </c>
      <c r="BN33" s="718"/>
      <c r="BO33" s="718"/>
      <c r="BP33" s="718"/>
      <c r="BQ33" s="720"/>
      <c r="BR33" s="717">
        <v>98.7</v>
      </c>
      <c r="BS33" s="718"/>
      <c r="BT33" s="718"/>
      <c r="BU33" s="718"/>
      <c r="BV33" s="718"/>
      <c r="BW33" s="718"/>
      <c r="BX33" s="719">
        <v>94.8</v>
      </c>
      <c r="BY33" s="718"/>
      <c r="BZ33" s="718"/>
      <c r="CA33" s="718"/>
      <c r="CB33" s="720"/>
      <c r="CD33" s="656" t="s">
        <v>307</v>
      </c>
      <c r="CE33" s="657"/>
      <c r="CF33" s="657"/>
      <c r="CG33" s="657"/>
      <c r="CH33" s="657"/>
      <c r="CI33" s="657"/>
      <c r="CJ33" s="657"/>
      <c r="CK33" s="657"/>
      <c r="CL33" s="657"/>
      <c r="CM33" s="657"/>
      <c r="CN33" s="657"/>
      <c r="CO33" s="657"/>
      <c r="CP33" s="657"/>
      <c r="CQ33" s="658"/>
      <c r="CR33" s="659">
        <v>4224641</v>
      </c>
      <c r="CS33" s="680"/>
      <c r="CT33" s="680"/>
      <c r="CU33" s="680"/>
      <c r="CV33" s="680"/>
      <c r="CW33" s="680"/>
      <c r="CX33" s="680"/>
      <c r="CY33" s="681"/>
      <c r="CZ33" s="664">
        <v>48.9</v>
      </c>
      <c r="DA33" s="692"/>
      <c r="DB33" s="692"/>
      <c r="DC33" s="694"/>
      <c r="DD33" s="668">
        <v>3009515</v>
      </c>
      <c r="DE33" s="680"/>
      <c r="DF33" s="680"/>
      <c r="DG33" s="680"/>
      <c r="DH33" s="680"/>
      <c r="DI33" s="680"/>
      <c r="DJ33" s="680"/>
      <c r="DK33" s="681"/>
      <c r="DL33" s="668">
        <v>1980047</v>
      </c>
      <c r="DM33" s="680"/>
      <c r="DN33" s="680"/>
      <c r="DO33" s="680"/>
      <c r="DP33" s="680"/>
      <c r="DQ33" s="680"/>
      <c r="DR33" s="680"/>
      <c r="DS33" s="680"/>
      <c r="DT33" s="680"/>
      <c r="DU33" s="680"/>
      <c r="DV33" s="681"/>
      <c r="DW33" s="664">
        <v>39.9</v>
      </c>
      <c r="DX33" s="692"/>
      <c r="DY33" s="692"/>
      <c r="DZ33" s="692"/>
      <c r="EA33" s="692"/>
      <c r="EB33" s="692"/>
      <c r="EC33" s="693"/>
    </row>
    <row r="34" spans="2:133" ht="11.25" customHeight="1" x14ac:dyDescent="0.2">
      <c r="B34" s="656" t="s">
        <v>308</v>
      </c>
      <c r="C34" s="657"/>
      <c r="D34" s="657"/>
      <c r="E34" s="657"/>
      <c r="F34" s="657"/>
      <c r="G34" s="657"/>
      <c r="H34" s="657"/>
      <c r="I34" s="657"/>
      <c r="J34" s="657"/>
      <c r="K34" s="657"/>
      <c r="L34" s="657"/>
      <c r="M34" s="657"/>
      <c r="N34" s="657"/>
      <c r="O34" s="657"/>
      <c r="P34" s="657"/>
      <c r="Q34" s="658"/>
      <c r="R34" s="659">
        <v>249952</v>
      </c>
      <c r="S34" s="660"/>
      <c r="T34" s="660"/>
      <c r="U34" s="660"/>
      <c r="V34" s="660"/>
      <c r="W34" s="660"/>
      <c r="X34" s="660"/>
      <c r="Y34" s="661"/>
      <c r="Z34" s="662">
        <v>2.8</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1112555</v>
      </c>
      <c r="CS34" s="660"/>
      <c r="CT34" s="660"/>
      <c r="CU34" s="660"/>
      <c r="CV34" s="660"/>
      <c r="CW34" s="660"/>
      <c r="CX34" s="660"/>
      <c r="CY34" s="661"/>
      <c r="CZ34" s="664">
        <v>12.9</v>
      </c>
      <c r="DA34" s="692"/>
      <c r="DB34" s="692"/>
      <c r="DC34" s="694"/>
      <c r="DD34" s="668">
        <v>763180</v>
      </c>
      <c r="DE34" s="660"/>
      <c r="DF34" s="660"/>
      <c r="DG34" s="660"/>
      <c r="DH34" s="660"/>
      <c r="DI34" s="660"/>
      <c r="DJ34" s="660"/>
      <c r="DK34" s="661"/>
      <c r="DL34" s="668">
        <v>656023</v>
      </c>
      <c r="DM34" s="660"/>
      <c r="DN34" s="660"/>
      <c r="DO34" s="660"/>
      <c r="DP34" s="660"/>
      <c r="DQ34" s="660"/>
      <c r="DR34" s="660"/>
      <c r="DS34" s="660"/>
      <c r="DT34" s="660"/>
      <c r="DU34" s="660"/>
      <c r="DV34" s="661"/>
      <c r="DW34" s="664">
        <v>13.2</v>
      </c>
      <c r="DX34" s="692"/>
      <c r="DY34" s="692"/>
      <c r="DZ34" s="692"/>
      <c r="EA34" s="692"/>
      <c r="EB34" s="692"/>
      <c r="EC34" s="693"/>
    </row>
    <row r="35" spans="2:133" ht="11.25" customHeight="1" x14ac:dyDescent="0.2">
      <c r="B35" s="656" t="s">
        <v>310</v>
      </c>
      <c r="C35" s="657"/>
      <c r="D35" s="657"/>
      <c r="E35" s="657"/>
      <c r="F35" s="657"/>
      <c r="G35" s="657"/>
      <c r="H35" s="657"/>
      <c r="I35" s="657"/>
      <c r="J35" s="657"/>
      <c r="K35" s="657"/>
      <c r="L35" s="657"/>
      <c r="M35" s="657"/>
      <c r="N35" s="657"/>
      <c r="O35" s="657"/>
      <c r="P35" s="657"/>
      <c r="Q35" s="658"/>
      <c r="R35" s="659">
        <v>643029</v>
      </c>
      <c r="S35" s="660"/>
      <c r="T35" s="660"/>
      <c r="U35" s="660"/>
      <c r="V35" s="660"/>
      <c r="W35" s="660"/>
      <c r="X35" s="660"/>
      <c r="Y35" s="661"/>
      <c r="Z35" s="662">
        <v>7.2</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55072</v>
      </c>
      <c r="CS35" s="680"/>
      <c r="CT35" s="680"/>
      <c r="CU35" s="680"/>
      <c r="CV35" s="680"/>
      <c r="CW35" s="680"/>
      <c r="CX35" s="680"/>
      <c r="CY35" s="681"/>
      <c r="CZ35" s="664">
        <v>0.6</v>
      </c>
      <c r="DA35" s="692"/>
      <c r="DB35" s="692"/>
      <c r="DC35" s="694"/>
      <c r="DD35" s="668">
        <v>48898</v>
      </c>
      <c r="DE35" s="680"/>
      <c r="DF35" s="680"/>
      <c r="DG35" s="680"/>
      <c r="DH35" s="680"/>
      <c r="DI35" s="680"/>
      <c r="DJ35" s="680"/>
      <c r="DK35" s="681"/>
      <c r="DL35" s="668">
        <v>48873</v>
      </c>
      <c r="DM35" s="680"/>
      <c r="DN35" s="680"/>
      <c r="DO35" s="680"/>
      <c r="DP35" s="680"/>
      <c r="DQ35" s="680"/>
      <c r="DR35" s="680"/>
      <c r="DS35" s="680"/>
      <c r="DT35" s="680"/>
      <c r="DU35" s="680"/>
      <c r="DV35" s="681"/>
      <c r="DW35" s="664">
        <v>1</v>
      </c>
      <c r="DX35" s="692"/>
      <c r="DY35" s="692"/>
      <c r="DZ35" s="692"/>
      <c r="EA35" s="692"/>
      <c r="EB35" s="692"/>
      <c r="EC35" s="693"/>
    </row>
    <row r="36" spans="2:133" ht="11.25" customHeight="1" x14ac:dyDescent="0.2">
      <c r="B36" s="656" t="s">
        <v>314</v>
      </c>
      <c r="C36" s="657"/>
      <c r="D36" s="657"/>
      <c r="E36" s="657"/>
      <c r="F36" s="657"/>
      <c r="G36" s="657"/>
      <c r="H36" s="657"/>
      <c r="I36" s="657"/>
      <c r="J36" s="657"/>
      <c r="K36" s="657"/>
      <c r="L36" s="657"/>
      <c r="M36" s="657"/>
      <c r="N36" s="657"/>
      <c r="O36" s="657"/>
      <c r="P36" s="657"/>
      <c r="Q36" s="658"/>
      <c r="R36" s="659">
        <v>257357</v>
      </c>
      <c r="S36" s="660"/>
      <c r="T36" s="660"/>
      <c r="U36" s="660"/>
      <c r="V36" s="660"/>
      <c r="W36" s="660"/>
      <c r="X36" s="660"/>
      <c r="Y36" s="661"/>
      <c r="Z36" s="662">
        <v>2.9</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1241424</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8869</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1569531</v>
      </c>
      <c r="CS36" s="660"/>
      <c r="CT36" s="660"/>
      <c r="CU36" s="660"/>
      <c r="CV36" s="660"/>
      <c r="CW36" s="660"/>
      <c r="CX36" s="660"/>
      <c r="CY36" s="661"/>
      <c r="CZ36" s="664">
        <v>18.2</v>
      </c>
      <c r="DA36" s="692"/>
      <c r="DB36" s="692"/>
      <c r="DC36" s="694"/>
      <c r="DD36" s="668">
        <v>1110985</v>
      </c>
      <c r="DE36" s="660"/>
      <c r="DF36" s="660"/>
      <c r="DG36" s="660"/>
      <c r="DH36" s="660"/>
      <c r="DI36" s="660"/>
      <c r="DJ36" s="660"/>
      <c r="DK36" s="661"/>
      <c r="DL36" s="668">
        <v>797105</v>
      </c>
      <c r="DM36" s="660"/>
      <c r="DN36" s="660"/>
      <c r="DO36" s="660"/>
      <c r="DP36" s="660"/>
      <c r="DQ36" s="660"/>
      <c r="DR36" s="660"/>
      <c r="DS36" s="660"/>
      <c r="DT36" s="660"/>
      <c r="DU36" s="660"/>
      <c r="DV36" s="661"/>
      <c r="DW36" s="664">
        <v>16.100000000000001</v>
      </c>
      <c r="DX36" s="692"/>
      <c r="DY36" s="692"/>
      <c r="DZ36" s="692"/>
      <c r="EA36" s="692"/>
      <c r="EB36" s="692"/>
      <c r="EC36" s="693"/>
    </row>
    <row r="37" spans="2:133" ht="11.25" customHeight="1" x14ac:dyDescent="0.2">
      <c r="B37" s="656" t="s">
        <v>318</v>
      </c>
      <c r="C37" s="657"/>
      <c r="D37" s="657"/>
      <c r="E37" s="657"/>
      <c r="F37" s="657"/>
      <c r="G37" s="657"/>
      <c r="H37" s="657"/>
      <c r="I37" s="657"/>
      <c r="J37" s="657"/>
      <c r="K37" s="657"/>
      <c r="L37" s="657"/>
      <c r="M37" s="657"/>
      <c r="N37" s="657"/>
      <c r="O37" s="657"/>
      <c r="P37" s="657"/>
      <c r="Q37" s="658"/>
      <c r="R37" s="659">
        <v>333366</v>
      </c>
      <c r="S37" s="660"/>
      <c r="T37" s="660"/>
      <c r="U37" s="660"/>
      <c r="V37" s="660"/>
      <c r="W37" s="660"/>
      <c r="X37" s="660"/>
      <c r="Y37" s="661"/>
      <c r="Z37" s="662">
        <v>3.7</v>
      </c>
      <c r="AA37" s="662"/>
      <c r="AB37" s="662"/>
      <c r="AC37" s="662"/>
      <c r="AD37" s="663">
        <v>5685</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357412</v>
      </c>
      <c r="BA37" s="660"/>
      <c r="BB37" s="660"/>
      <c r="BC37" s="660"/>
      <c r="BD37" s="680"/>
      <c r="BE37" s="680"/>
      <c r="BF37" s="705"/>
      <c r="BG37" s="656" t="s">
        <v>320</v>
      </c>
      <c r="BH37" s="657"/>
      <c r="BI37" s="657"/>
      <c r="BJ37" s="657"/>
      <c r="BK37" s="657"/>
      <c r="BL37" s="657"/>
      <c r="BM37" s="657"/>
      <c r="BN37" s="657"/>
      <c r="BO37" s="657"/>
      <c r="BP37" s="657"/>
      <c r="BQ37" s="657"/>
      <c r="BR37" s="657"/>
      <c r="BS37" s="657"/>
      <c r="BT37" s="657"/>
      <c r="BU37" s="658"/>
      <c r="BV37" s="659">
        <v>-7510</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594297</v>
      </c>
      <c r="CS37" s="680"/>
      <c r="CT37" s="680"/>
      <c r="CU37" s="680"/>
      <c r="CV37" s="680"/>
      <c r="CW37" s="680"/>
      <c r="CX37" s="680"/>
      <c r="CY37" s="681"/>
      <c r="CZ37" s="664">
        <v>6.9</v>
      </c>
      <c r="DA37" s="692"/>
      <c r="DB37" s="692"/>
      <c r="DC37" s="694"/>
      <c r="DD37" s="668">
        <v>580997</v>
      </c>
      <c r="DE37" s="680"/>
      <c r="DF37" s="680"/>
      <c r="DG37" s="680"/>
      <c r="DH37" s="680"/>
      <c r="DI37" s="680"/>
      <c r="DJ37" s="680"/>
      <c r="DK37" s="681"/>
      <c r="DL37" s="668">
        <v>558059</v>
      </c>
      <c r="DM37" s="680"/>
      <c r="DN37" s="680"/>
      <c r="DO37" s="680"/>
      <c r="DP37" s="680"/>
      <c r="DQ37" s="680"/>
      <c r="DR37" s="680"/>
      <c r="DS37" s="680"/>
      <c r="DT37" s="680"/>
      <c r="DU37" s="680"/>
      <c r="DV37" s="681"/>
      <c r="DW37" s="664">
        <v>11.2</v>
      </c>
      <c r="DX37" s="692"/>
      <c r="DY37" s="692"/>
      <c r="DZ37" s="692"/>
      <c r="EA37" s="692"/>
      <c r="EB37" s="692"/>
      <c r="EC37" s="693"/>
    </row>
    <row r="38" spans="2:133" ht="11.25" customHeight="1" x14ac:dyDescent="0.2">
      <c r="B38" s="656" t="s">
        <v>322</v>
      </c>
      <c r="C38" s="657"/>
      <c r="D38" s="657"/>
      <c r="E38" s="657"/>
      <c r="F38" s="657"/>
      <c r="G38" s="657"/>
      <c r="H38" s="657"/>
      <c r="I38" s="657"/>
      <c r="J38" s="657"/>
      <c r="K38" s="657"/>
      <c r="L38" s="657"/>
      <c r="M38" s="657"/>
      <c r="N38" s="657"/>
      <c r="O38" s="657"/>
      <c r="P38" s="657"/>
      <c r="Q38" s="658"/>
      <c r="R38" s="659">
        <v>874700</v>
      </c>
      <c r="S38" s="660"/>
      <c r="T38" s="660"/>
      <c r="U38" s="660"/>
      <c r="V38" s="660"/>
      <c r="W38" s="660"/>
      <c r="X38" s="660"/>
      <c r="Y38" s="661"/>
      <c r="Z38" s="662">
        <v>9.8000000000000007</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165529</v>
      </c>
      <c r="BA38" s="660"/>
      <c r="BB38" s="660"/>
      <c r="BC38" s="660"/>
      <c r="BD38" s="680"/>
      <c r="BE38" s="680"/>
      <c r="BF38" s="705"/>
      <c r="BG38" s="656" t="s">
        <v>324</v>
      </c>
      <c r="BH38" s="657"/>
      <c r="BI38" s="657"/>
      <c r="BJ38" s="657"/>
      <c r="BK38" s="657"/>
      <c r="BL38" s="657"/>
      <c r="BM38" s="657"/>
      <c r="BN38" s="657"/>
      <c r="BO38" s="657"/>
      <c r="BP38" s="657"/>
      <c r="BQ38" s="657"/>
      <c r="BR38" s="657"/>
      <c r="BS38" s="657"/>
      <c r="BT38" s="657"/>
      <c r="BU38" s="658"/>
      <c r="BV38" s="659">
        <v>1280</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709282</v>
      </c>
      <c r="CS38" s="660"/>
      <c r="CT38" s="660"/>
      <c r="CU38" s="660"/>
      <c r="CV38" s="660"/>
      <c r="CW38" s="660"/>
      <c r="CX38" s="660"/>
      <c r="CY38" s="661"/>
      <c r="CZ38" s="664">
        <v>8.1999999999999993</v>
      </c>
      <c r="DA38" s="692"/>
      <c r="DB38" s="692"/>
      <c r="DC38" s="694"/>
      <c r="DD38" s="668">
        <v>611619</v>
      </c>
      <c r="DE38" s="660"/>
      <c r="DF38" s="660"/>
      <c r="DG38" s="660"/>
      <c r="DH38" s="660"/>
      <c r="DI38" s="660"/>
      <c r="DJ38" s="660"/>
      <c r="DK38" s="661"/>
      <c r="DL38" s="668">
        <v>478046</v>
      </c>
      <c r="DM38" s="660"/>
      <c r="DN38" s="660"/>
      <c r="DO38" s="660"/>
      <c r="DP38" s="660"/>
      <c r="DQ38" s="660"/>
      <c r="DR38" s="660"/>
      <c r="DS38" s="660"/>
      <c r="DT38" s="660"/>
      <c r="DU38" s="660"/>
      <c r="DV38" s="661"/>
      <c r="DW38" s="664">
        <v>9.6</v>
      </c>
      <c r="DX38" s="692"/>
      <c r="DY38" s="692"/>
      <c r="DZ38" s="692"/>
      <c r="EA38" s="692"/>
      <c r="EB38" s="692"/>
      <c r="EC38" s="693"/>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116860</v>
      </c>
      <c r="BA39" s="660"/>
      <c r="BB39" s="660"/>
      <c r="BC39" s="660"/>
      <c r="BD39" s="680"/>
      <c r="BE39" s="680"/>
      <c r="BF39" s="705"/>
      <c r="BG39" s="656" t="s">
        <v>328</v>
      </c>
      <c r="BH39" s="657"/>
      <c r="BI39" s="657"/>
      <c r="BJ39" s="657"/>
      <c r="BK39" s="657"/>
      <c r="BL39" s="657"/>
      <c r="BM39" s="657"/>
      <c r="BN39" s="657"/>
      <c r="BO39" s="657"/>
      <c r="BP39" s="657"/>
      <c r="BQ39" s="657"/>
      <c r="BR39" s="657"/>
      <c r="BS39" s="657"/>
      <c r="BT39" s="657"/>
      <c r="BU39" s="658"/>
      <c r="BV39" s="659">
        <v>1880</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520872</v>
      </c>
      <c r="CS39" s="680"/>
      <c r="CT39" s="680"/>
      <c r="CU39" s="680"/>
      <c r="CV39" s="680"/>
      <c r="CW39" s="680"/>
      <c r="CX39" s="680"/>
      <c r="CY39" s="681"/>
      <c r="CZ39" s="664">
        <v>6</v>
      </c>
      <c r="DA39" s="692"/>
      <c r="DB39" s="692"/>
      <c r="DC39" s="694"/>
      <c r="DD39" s="668">
        <v>223504</v>
      </c>
      <c r="DE39" s="680"/>
      <c r="DF39" s="680"/>
      <c r="DG39" s="680"/>
      <c r="DH39" s="680"/>
      <c r="DI39" s="680"/>
      <c r="DJ39" s="680"/>
      <c r="DK39" s="681"/>
      <c r="DL39" s="668" t="s">
        <v>122</v>
      </c>
      <c r="DM39" s="680"/>
      <c r="DN39" s="680"/>
      <c r="DO39" s="680"/>
      <c r="DP39" s="680"/>
      <c r="DQ39" s="680"/>
      <c r="DR39" s="680"/>
      <c r="DS39" s="680"/>
      <c r="DT39" s="680"/>
      <c r="DU39" s="680"/>
      <c r="DV39" s="681"/>
      <c r="DW39" s="664" t="s">
        <v>122</v>
      </c>
      <c r="DX39" s="692"/>
      <c r="DY39" s="692"/>
      <c r="DZ39" s="692"/>
      <c r="EA39" s="692"/>
      <c r="EB39" s="692"/>
      <c r="EC39" s="693"/>
    </row>
    <row r="40" spans="2:133" ht="11.25" customHeight="1" x14ac:dyDescent="0.2">
      <c r="B40" s="656" t="s">
        <v>330</v>
      </c>
      <c r="C40" s="657"/>
      <c r="D40" s="657"/>
      <c r="E40" s="657"/>
      <c r="F40" s="657"/>
      <c r="G40" s="657"/>
      <c r="H40" s="657"/>
      <c r="I40" s="657"/>
      <c r="J40" s="657"/>
      <c r="K40" s="657"/>
      <c r="L40" s="657"/>
      <c r="M40" s="657"/>
      <c r="N40" s="657"/>
      <c r="O40" s="657"/>
      <c r="P40" s="657"/>
      <c r="Q40" s="658"/>
      <c r="R40" s="659">
        <v>21600</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9201</v>
      </c>
      <c r="BA40" s="660"/>
      <c r="BB40" s="660"/>
      <c r="BC40" s="660"/>
      <c r="BD40" s="680"/>
      <c r="BE40" s="680"/>
      <c r="BF40" s="705"/>
      <c r="BG40" s="709" t="s">
        <v>332</v>
      </c>
      <c r="BH40" s="710"/>
      <c r="BI40" s="710"/>
      <c r="BJ40" s="710"/>
      <c r="BK40" s="710"/>
      <c r="BL40" s="223"/>
      <c r="BM40" s="657" t="s">
        <v>333</v>
      </c>
      <c r="BN40" s="657"/>
      <c r="BO40" s="657"/>
      <c r="BP40" s="657"/>
      <c r="BQ40" s="657"/>
      <c r="BR40" s="657"/>
      <c r="BS40" s="657"/>
      <c r="BT40" s="657"/>
      <c r="BU40" s="658"/>
      <c r="BV40" s="659">
        <v>89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257329</v>
      </c>
      <c r="CS40" s="660"/>
      <c r="CT40" s="660"/>
      <c r="CU40" s="660"/>
      <c r="CV40" s="660"/>
      <c r="CW40" s="660"/>
      <c r="CX40" s="660"/>
      <c r="CY40" s="661"/>
      <c r="CZ40" s="664">
        <v>3</v>
      </c>
      <c r="DA40" s="692"/>
      <c r="DB40" s="692"/>
      <c r="DC40" s="694"/>
      <c r="DD40" s="668">
        <v>251329</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2"/>
      <c r="DY40" s="692"/>
      <c r="DZ40" s="692"/>
      <c r="EA40" s="692"/>
      <c r="EB40" s="692"/>
      <c r="EC40" s="693"/>
    </row>
    <row r="41" spans="2:133" ht="11.25" customHeight="1" x14ac:dyDescent="0.2">
      <c r="B41" s="682" t="s">
        <v>335</v>
      </c>
      <c r="C41" s="683"/>
      <c r="D41" s="683"/>
      <c r="E41" s="683"/>
      <c r="F41" s="683"/>
      <c r="G41" s="683"/>
      <c r="H41" s="683"/>
      <c r="I41" s="683"/>
      <c r="J41" s="683"/>
      <c r="K41" s="683"/>
      <c r="L41" s="683"/>
      <c r="M41" s="683"/>
      <c r="N41" s="683"/>
      <c r="O41" s="683"/>
      <c r="P41" s="683"/>
      <c r="Q41" s="684"/>
      <c r="R41" s="731">
        <v>8915711</v>
      </c>
      <c r="S41" s="732"/>
      <c r="T41" s="732"/>
      <c r="U41" s="732"/>
      <c r="V41" s="732"/>
      <c r="W41" s="732"/>
      <c r="X41" s="732"/>
      <c r="Y41" s="736"/>
      <c r="Z41" s="737">
        <v>100</v>
      </c>
      <c r="AA41" s="737"/>
      <c r="AB41" s="737"/>
      <c r="AC41" s="737"/>
      <c r="AD41" s="738">
        <v>4940124</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81192</v>
      </c>
      <c r="BA41" s="660"/>
      <c r="BB41" s="660"/>
      <c r="BC41" s="660"/>
      <c r="BD41" s="680"/>
      <c r="BE41" s="680"/>
      <c r="BF41" s="705"/>
      <c r="BG41" s="709"/>
      <c r="BH41" s="710"/>
      <c r="BI41" s="710"/>
      <c r="BJ41" s="710"/>
      <c r="BK41" s="710"/>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80"/>
      <c r="CT41" s="680"/>
      <c r="CU41" s="680"/>
      <c r="CV41" s="680"/>
      <c r="CW41" s="680"/>
      <c r="CX41" s="680"/>
      <c r="CY41" s="681"/>
      <c r="CZ41" s="664" t="s">
        <v>122</v>
      </c>
      <c r="DA41" s="692"/>
      <c r="DB41" s="692"/>
      <c r="DC41" s="694"/>
      <c r="DD41" s="668" t="s">
        <v>122</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511230</v>
      </c>
      <c r="BA42" s="732"/>
      <c r="BB42" s="732"/>
      <c r="BC42" s="732"/>
      <c r="BD42" s="718"/>
      <c r="BE42" s="718"/>
      <c r="BF42" s="720"/>
      <c r="BG42" s="711"/>
      <c r="BH42" s="712"/>
      <c r="BI42" s="712"/>
      <c r="BJ42" s="712"/>
      <c r="BK42" s="712"/>
      <c r="BL42" s="224"/>
      <c r="BM42" s="683" t="s">
        <v>340</v>
      </c>
      <c r="BN42" s="683"/>
      <c r="BO42" s="683"/>
      <c r="BP42" s="683"/>
      <c r="BQ42" s="683"/>
      <c r="BR42" s="683"/>
      <c r="BS42" s="683"/>
      <c r="BT42" s="683"/>
      <c r="BU42" s="684"/>
      <c r="BV42" s="731">
        <v>438</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1310874</v>
      </c>
      <c r="CS42" s="680"/>
      <c r="CT42" s="680"/>
      <c r="CU42" s="680"/>
      <c r="CV42" s="680"/>
      <c r="CW42" s="680"/>
      <c r="CX42" s="680"/>
      <c r="CY42" s="681"/>
      <c r="CZ42" s="664">
        <v>15.2</v>
      </c>
      <c r="DA42" s="692"/>
      <c r="DB42" s="692"/>
      <c r="DC42" s="694"/>
      <c r="DD42" s="668">
        <v>216090</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50959</v>
      </c>
      <c r="CS43" s="680"/>
      <c r="CT43" s="680"/>
      <c r="CU43" s="680"/>
      <c r="CV43" s="680"/>
      <c r="CW43" s="680"/>
      <c r="CX43" s="680"/>
      <c r="CY43" s="681"/>
      <c r="CZ43" s="664">
        <v>0.6</v>
      </c>
      <c r="DA43" s="692"/>
      <c r="DB43" s="692"/>
      <c r="DC43" s="694"/>
      <c r="DD43" s="668">
        <v>48549</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292</v>
      </c>
      <c r="CE44" s="698"/>
      <c r="CF44" s="656" t="s">
        <v>345</v>
      </c>
      <c r="CG44" s="657"/>
      <c r="CH44" s="657"/>
      <c r="CI44" s="657"/>
      <c r="CJ44" s="657"/>
      <c r="CK44" s="657"/>
      <c r="CL44" s="657"/>
      <c r="CM44" s="657"/>
      <c r="CN44" s="657"/>
      <c r="CO44" s="657"/>
      <c r="CP44" s="657"/>
      <c r="CQ44" s="658"/>
      <c r="CR44" s="659">
        <v>1277486</v>
      </c>
      <c r="CS44" s="660"/>
      <c r="CT44" s="660"/>
      <c r="CU44" s="660"/>
      <c r="CV44" s="660"/>
      <c r="CW44" s="660"/>
      <c r="CX44" s="660"/>
      <c r="CY44" s="661"/>
      <c r="CZ44" s="664">
        <v>14.8</v>
      </c>
      <c r="DA44" s="665"/>
      <c r="DB44" s="665"/>
      <c r="DC44" s="671"/>
      <c r="DD44" s="668">
        <v>212621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347</v>
      </c>
      <c r="CG45" s="657"/>
      <c r="CH45" s="657"/>
      <c r="CI45" s="657"/>
      <c r="CJ45" s="657"/>
      <c r="CK45" s="657"/>
      <c r="CL45" s="657"/>
      <c r="CM45" s="657"/>
      <c r="CN45" s="657"/>
      <c r="CO45" s="657"/>
      <c r="CP45" s="657"/>
      <c r="CQ45" s="658"/>
      <c r="CR45" s="659">
        <v>165063</v>
      </c>
      <c r="CS45" s="680"/>
      <c r="CT45" s="680"/>
      <c r="CU45" s="680"/>
      <c r="CV45" s="680"/>
      <c r="CW45" s="680"/>
      <c r="CX45" s="680"/>
      <c r="CY45" s="681"/>
      <c r="CZ45" s="664">
        <v>1.9</v>
      </c>
      <c r="DA45" s="692"/>
      <c r="DB45" s="692"/>
      <c r="DC45" s="694"/>
      <c r="DD45" s="668">
        <v>2925</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9"/>
      <c r="CE46" s="700"/>
      <c r="CF46" s="656" t="s">
        <v>348</v>
      </c>
      <c r="CG46" s="657"/>
      <c r="CH46" s="657"/>
      <c r="CI46" s="657"/>
      <c r="CJ46" s="657"/>
      <c r="CK46" s="657"/>
      <c r="CL46" s="657"/>
      <c r="CM46" s="657"/>
      <c r="CN46" s="657"/>
      <c r="CO46" s="657"/>
      <c r="CP46" s="657"/>
      <c r="CQ46" s="658"/>
      <c r="CR46" s="659">
        <v>1107951</v>
      </c>
      <c r="CS46" s="660"/>
      <c r="CT46" s="660"/>
      <c r="CU46" s="660"/>
      <c r="CV46" s="660"/>
      <c r="CW46" s="660"/>
      <c r="CX46" s="660"/>
      <c r="CY46" s="661"/>
      <c r="CZ46" s="664">
        <v>12.8</v>
      </c>
      <c r="DA46" s="665"/>
      <c r="DB46" s="665"/>
      <c r="DC46" s="671"/>
      <c r="DD46" s="668">
        <v>208859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9"/>
      <c r="CE47" s="700"/>
      <c r="CF47" s="656" t="s">
        <v>349</v>
      </c>
      <c r="CG47" s="657"/>
      <c r="CH47" s="657"/>
      <c r="CI47" s="657"/>
      <c r="CJ47" s="657"/>
      <c r="CK47" s="657"/>
      <c r="CL47" s="657"/>
      <c r="CM47" s="657"/>
      <c r="CN47" s="657"/>
      <c r="CO47" s="657"/>
      <c r="CP47" s="657"/>
      <c r="CQ47" s="658"/>
      <c r="CR47" s="659">
        <v>33388</v>
      </c>
      <c r="CS47" s="680"/>
      <c r="CT47" s="680"/>
      <c r="CU47" s="680"/>
      <c r="CV47" s="680"/>
      <c r="CW47" s="680"/>
      <c r="CX47" s="680"/>
      <c r="CY47" s="681"/>
      <c r="CZ47" s="664">
        <v>0.4</v>
      </c>
      <c r="DA47" s="692"/>
      <c r="DB47" s="692"/>
      <c r="DC47" s="694"/>
      <c r="DD47" s="668">
        <v>3469</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701"/>
      <c r="CE48" s="702"/>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2" t="s">
        <v>351</v>
      </c>
      <c r="CE49" s="683"/>
      <c r="CF49" s="683"/>
      <c r="CG49" s="683"/>
      <c r="CH49" s="683"/>
      <c r="CI49" s="683"/>
      <c r="CJ49" s="683"/>
      <c r="CK49" s="683"/>
      <c r="CL49" s="683"/>
      <c r="CM49" s="683"/>
      <c r="CN49" s="683"/>
      <c r="CO49" s="683"/>
      <c r="CP49" s="683"/>
      <c r="CQ49" s="684"/>
      <c r="CR49" s="731">
        <v>8639198</v>
      </c>
      <c r="CS49" s="718"/>
      <c r="CT49" s="718"/>
      <c r="CU49" s="718"/>
      <c r="CV49" s="718"/>
      <c r="CW49" s="718"/>
      <c r="CX49" s="718"/>
      <c r="CY49" s="747"/>
      <c r="CZ49" s="739">
        <v>100</v>
      </c>
      <c r="DA49" s="748"/>
      <c r="DB49" s="748"/>
      <c r="DC49" s="749"/>
      <c r="DD49" s="750">
        <v>5725125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eSt9EUNUt0ng++nkKCELYNctUPFXn5y0FuxXwK7kGk7DoXCyYeZDBfnYfcba4rjImSTY9vG/nK4ecYo9BqgJGw==" saltValue="QDQ98g8BX323tytO02FpN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8916</v>
      </c>
      <c r="R7" s="789"/>
      <c r="S7" s="789"/>
      <c r="T7" s="789"/>
      <c r="U7" s="789"/>
      <c r="V7" s="789">
        <v>8639</v>
      </c>
      <c r="W7" s="789"/>
      <c r="X7" s="789"/>
      <c r="Y7" s="789"/>
      <c r="Z7" s="789"/>
      <c r="AA7" s="789">
        <v>277</v>
      </c>
      <c r="AB7" s="789"/>
      <c r="AC7" s="789"/>
      <c r="AD7" s="789"/>
      <c r="AE7" s="790"/>
      <c r="AF7" s="791">
        <v>244</v>
      </c>
      <c r="AG7" s="792"/>
      <c r="AH7" s="792"/>
      <c r="AI7" s="792"/>
      <c r="AJ7" s="793"/>
      <c r="AK7" s="794">
        <v>643</v>
      </c>
      <c r="AL7" s="795"/>
      <c r="AM7" s="795"/>
      <c r="AN7" s="795"/>
      <c r="AO7" s="795"/>
      <c r="AP7" s="795">
        <v>7399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560</v>
      </c>
      <c r="BT7" s="783"/>
      <c r="BU7" s="783"/>
      <c r="BV7" s="783"/>
      <c r="BW7" s="783"/>
      <c r="BX7" s="783"/>
      <c r="BY7" s="783"/>
      <c r="BZ7" s="783"/>
      <c r="CA7" s="783"/>
      <c r="CB7" s="783"/>
      <c r="CC7" s="783"/>
      <c r="CD7" s="783"/>
      <c r="CE7" s="783"/>
      <c r="CF7" s="783"/>
      <c r="CG7" s="798"/>
      <c r="CH7" s="779">
        <v>0</v>
      </c>
      <c r="CI7" s="780"/>
      <c r="CJ7" s="780"/>
      <c r="CK7" s="780"/>
      <c r="CL7" s="781"/>
      <c r="CM7" s="779">
        <v>206</v>
      </c>
      <c r="CN7" s="780"/>
      <c r="CO7" s="780"/>
      <c r="CP7" s="780"/>
      <c r="CQ7" s="781"/>
      <c r="CR7" s="779">
        <v>146</v>
      </c>
      <c r="CS7" s="780"/>
      <c r="CT7" s="780"/>
      <c r="CU7" s="780"/>
      <c r="CV7" s="781"/>
      <c r="CW7" s="779" t="s">
        <v>545</v>
      </c>
      <c r="CX7" s="780"/>
      <c r="CY7" s="780"/>
      <c r="CZ7" s="780"/>
      <c r="DA7" s="781"/>
      <c r="DB7" s="779" t="s">
        <v>486</v>
      </c>
      <c r="DC7" s="780"/>
      <c r="DD7" s="780"/>
      <c r="DE7" s="780"/>
      <c r="DF7" s="781"/>
      <c r="DG7" s="779" t="s">
        <v>486</v>
      </c>
      <c r="DH7" s="780"/>
      <c r="DI7" s="780"/>
      <c r="DJ7" s="780"/>
      <c r="DK7" s="781"/>
      <c r="DL7" s="779" t="s">
        <v>486</v>
      </c>
      <c r="DM7" s="780"/>
      <c r="DN7" s="780"/>
      <c r="DO7" s="780"/>
      <c r="DP7" s="781"/>
      <c r="DQ7" s="779" t="s">
        <v>486</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561</v>
      </c>
      <c r="BT8" s="810"/>
      <c r="BU8" s="810"/>
      <c r="BV8" s="810"/>
      <c r="BW8" s="810"/>
      <c r="BX8" s="810"/>
      <c r="BY8" s="810"/>
      <c r="BZ8" s="810"/>
      <c r="CA8" s="810"/>
      <c r="CB8" s="810"/>
      <c r="CC8" s="810"/>
      <c r="CD8" s="810"/>
      <c r="CE8" s="810"/>
      <c r="CF8" s="810"/>
      <c r="CG8" s="811"/>
      <c r="CH8" s="812">
        <v>1</v>
      </c>
      <c r="CI8" s="813"/>
      <c r="CJ8" s="813"/>
      <c r="CK8" s="813"/>
      <c r="CL8" s="814"/>
      <c r="CM8" s="812">
        <v>178</v>
      </c>
      <c r="CN8" s="813"/>
      <c r="CO8" s="813"/>
      <c r="CP8" s="813"/>
      <c r="CQ8" s="814"/>
      <c r="CR8" s="812">
        <v>16</v>
      </c>
      <c r="CS8" s="813"/>
      <c r="CT8" s="813"/>
      <c r="CU8" s="813"/>
      <c r="CV8" s="814"/>
      <c r="CW8" s="812" t="s">
        <v>545</v>
      </c>
      <c r="CX8" s="813"/>
      <c r="CY8" s="813"/>
      <c r="CZ8" s="813"/>
      <c r="DA8" s="814"/>
      <c r="DB8" s="812" t="s">
        <v>486</v>
      </c>
      <c r="DC8" s="813"/>
      <c r="DD8" s="813"/>
      <c r="DE8" s="813"/>
      <c r="DF8" s="814"/>
      <c r="DG8" s="812" t="s">
        <v>486</v>
      </c>
      <c r="DH8" s="813"/>
      <c r="DI8" s="813"/>
      <c r="DJ8" s="813"/>
      <c r="DK8" s="814"/>
      <c r="DL8" s="812" t="s">
        <v>486</v>
      </c>
      <c r="DM8" s="813"/>
      <c r="DN8" s="813"/>
      <c r="DO8" s="813"/>
      <c r="DP8" s="814"/>
      <c r="DQ8" s="812" t="s">
        <v>486</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562</v>
      </c>
      <c r="BT9" s="810"/>
      <c r="BU9" s="810"/>
      <c r="BV9" s="810"/>
      <c r="BW9" s="810"/>
      <c r="BX9" s="810"/>
      <c r="BY9" s="810"/>
      <c r="BZ9" s="810"/>
      <c r="CA9" s="810"/>
      <c r="CB9" s="810"/>
      <c r="CC9" s="810"/>
      <c r="CD9" s="810"/>
      <c r="CE9" s="810"/>
      <c r="CF9" s="810"/>
      <c r="CG9" s="811"/>
      <c r="CH9" s="812">
        <v>3</v>
      </c>
      <c r="CI9" s="813"/>
      <c r="CJ9" s="813"/>
      <c r="CK9" s="813"/>
      <c r="CL9" s="814"/>
      <c r="CM9" s="812">
        <v>17</v>
      </c>
      <c r="CN9" s="813"/>
      <c r="CO9" s="813"/>
      <c r="CP9" s="813"/>
      <c r="CQ9" s="814"/>
      <c r="CR9" s="812">
        <v>34</v>
      </c>
      <c r="CS9" s="813"/>
      <c r="CT9" s="813"/>
      <c r="CU9" s="813"/>
      <c r="CV9" s="814"/>
      <c r="CW9" s="812" t="s">
        <v>545</v>
      </c>
      <c r="CX9" s="813"/>
      <c r="CY9" s="813"/>
      <c r="CZ9" s="813"/>
      <c r="DA9" s="814"/>
      <c r="DB9" s="812" t="s">
        <v>486</v>
      </c>
      <c r="DC9" s="813"/>
      <c r="DD9" s="813"/>
      <c r="DE9" s="813"/>
      <c r="DF9" s="814"/>
      <c r="DG9" s="812" t="s">
        <v>486</v>
      </c>
      <c r="DH9" s="813"/>
      <c r="DI9" s="813"/>
      <c r="DJ9" s="813"/>
      <c r="DK9" s="814"/>
      <c r="DL9" s="812" t="s">
        <v>486</v>
      </c>
      <c r="DM9" s="813"/>
      <c r="DN9" s="813"/>
      <c r="DO9" s="813"/>
      <c r="DP9" s="814"/>
      <c r="DQ9" s="812" t="s">
        <v>486</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563</v>
      </c>
      <c r="BT10" s="810"/>
      <c r="BU10" s="810"/>
      <c r="BV10" s="810"/>
      <c r="BW10" s="810"/>
      <c r="BX10" s="810"/>
      <c r="BY10" s="810"/>
      <c r="BZ10" s="810"/>
      <c r="CA10" s="810"/>
      <c r="CB10" s="810"/>
      <c r="CC10" s="810"/>
      <c r="CD10" s="810"/>
      <c r="CE10" s="810"/>
      <c r="CF10" s="810"/>
      <c r="CG10" s="811"/>
      <c r="CH10" s="812">
        <v>2</v>
      </c>
      <c r="CI10" s="813"/>
      <c r="CJ10" s="813"/>
      <c r="CK10" s="813"/>
      <c r="CL10" s="814"/>
      <c r="CM10" s="812">
        <v>48</v>
      </c>
      <c r="CN10" s="813"/>
      <c r="CO10" s="813"/>
      <c r="CP10" s="813"/>
      <c r="CQ10" s="814"/>
      <c r="CR10" s="812">
        <v>43</v>
      </c>
      <c r="CS10" s="813"/>
      <c r="CT10" s="813"/>
      <c r="CU10" s="813"/>
      <c r="CV10" s="814"/>
      <c r="CW10" s="812" t="s">
        <v>545</v>
      </c>
      <c r="CX10" s="813"/>
      <c r="CY10" s="813"/>
      <c r="CZ10" s="813"/>
      <c r="DA10" s="814"/>
      <c r="DB10" s="812" t="s">
        <v>486</v>
      </c>
      <c r="DC10" s="813"/>
      <c r="DD10" s="813"/>
      <c r="DE10" s="813"/>
      <c r="DF10" s="814"/>
      <c r="DG10" s="812" t="s">
        <v>486</v>
      </c>
      <c r="DH10" s="813"/>
      <c r="DI10" s="813"/>
      <c r="DJ10" s="813"/>
      <c r="DK10" s="814"/>
      <c r="DL10" s="812" t="s">
        <v>486</v>
      </c>
      <c r="DM10" s="813"/>
      <c r="DN10" s="813"/>
      <c r="DO10" s="813"/>
      <c r="DP10" s="814"/>
      <c r="DQ10" s="812" t="s">
        <v>486</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564</v>
      </c>
      <c r="BT11" s="810"/>
      <c r="BU11" s="810"/>
      <c r="BV11" s="810"/>
      <c r="BW11" s="810"/>
      <c r="BX11" s="810"/>
      <c r="BY11" s="810"/>
      <c r="BZ11" s="810"/>
      <c r="CA11" s="810"/>
      <c r="CB11" s="810"/>
      <c r="CC11" s="810"/>
      <c r="CD11" s="810"/>
      <c r="CE11" s="810"/>
      <c r="CF11" s="810"/>
      <c r="CG11" s="811"/>
      <c r="CH11" s="812">
        <v>2</v>
      </c>
      <c r="CI11" s="813"/>
      <c r="CJ11" s="813"/>
      <c r="CK11" s="813"/>
      <c r="CL11" s="814"/>
      <c r="CM11" s="812">
        <v>43</v>
      </c>
      <c r="CN11" s="813"/>
      <c r="CO11" s="813"/>
      <c r="CP11" s="813"/>
      <c r="CQ11" s="814"/>
      <c r="CR11" s="812">
        <v>26</v>
      </c>
      <c r="CS11" s="813"/>
      <c r="CT11" s="813"/>
      <c r="CU11" s="813"/>
      <c r="CV11" s="814"/>
      <c r="CW11" s="812" t="s">
        <v>545</v>
      </c>
      <c r="CX11" s="813"/>
      <c r="CY11" s="813"/>
      <c r="CZ11" s="813"/>
      <c r="DA11" s="814"/>
      <c r="DB11" s="812" t="s">
        <v>486</v>
      </c>
      <c r="DC11" s="813"/>
      <c r="DD11" s="813"/>
      <c r="DE11" s="813"/>
      <c r="DF11" s="814"/>
      <c r="DG11" s="812" t="s">
        <v>486</v>
      </c>
      <c r="DH11" s="813"/>
      <c r="DI11" s="813"/>
      <c r="DJ11" s="813"/>
      <c r="DK11" s="814"/>
      <c r="DL11" s="812" t="s">
        <v>486</v>
      </c>
      <c r="DM11" s="813"/>
      <c r="DN11" s="813"/>
      <c r="DO11" s="813"/>
      <c r="DP11" s="814"/>
      <c r="DQ11" s="812" t="s">
        <v>486</v>
      </c>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565</v>
      </c>
      <c r="BT12" s="810"/>
      <c r="BU12" s="810"/>
      <c r="BV12" s="810"/>
      <c r="BW12" s="810"/>
      <c r="BX12" s="810"/>
      <c r="BY12" s="810"/>
      <c r="BZ12" s="810"/>
      <c r="CA12" s="810"/>
      <c r="CB12" s="810"/>
      <c r="CC12" s="810"/>
      <c r="CD12" s="810"/>
      <c r="CE12" s="810"/>
      <c r="CF12" s="810"/>
      <c r="CG12" s="811"/>
      <c r="CH12" s="812">
        <v>12</v>
      </c>
      <c r="CI12" s="813"/>
      <c r="CJ12" s="813"/>
      <c r="CK12" s="813"/>
      <c r="CL12" s="814"/>
      <c r="CM12" s="812">
        <v>77</v>
      </c>
      <c r="CN12" s="813"/>
      <c r="CO12" s="813"/>
      <c r="CP12" s="813"/>
      <c r="CQ12" s="814"/>
      <c r="CR12" s="812">
        <v>30</v>
      </c>
      <c r="CS12" s="813"/>
      <c r="CT12" s="813"/>
      <c r="CU12" s="813"/>
      <c r="CV12" s="814"/>
      <c r="CW12" s="812" t="s">
        <v>545</v>
      </c>
      <c r="CX12" s="813"/>
      <c r="CY12" s="813"/>
      <c r="CZ12" s="813"/>
      <c r="DA12" s="814"/>
      <c r="DB12" s="812" t="s">
        <v>486</v>
      </c>
      <c r="DC12" s="813"/>
      <c r="DD12" s="813"/>
      <c r="DE12" s="813"/>
      <c r="DF12" s="814"/>
      <c r="DG12" s="812" t="s">
        <v>486</v>
      </c>
      <c r="DH12" s="813"/>
      <c r="DI12" s="813"/>
      <c r="DJ12" s="813"/>
      <c r="DK12" s="814"/>
      <c r="DL12" s="812" t="s">
        <v>486</v>
      </c>
      <c r="DM12" s="813"/>
      <c r="DN12" s="813"/>
      <c r="DO12" s="813"/>
      <c r="DP12" s="814"/>
      <c r="DQ12" s="812" t="s">
        <v>486</v>
      </c>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376</v>
      </c>
      <c r="B23" s="825" t="s">
        <v>377</v>
      </c>
      <c r="C23" s="826"/>
      <c r="D23" s="826"/>
      <c r="E23" s="826"/>
      <c r="F23" s="826"/>
      <c r="G23" s="826"/>
      <c r="H23" s="826"/>
      <c r="I23" s="826"/>
      <c r="J23" s="826"/>
      <c r="K23" s="826"/>
      <c r="L23" s="826"/>
      <c r="M23" s="826"/>
      <c r="N23" s="826"/>
      <c r="O23" s="826"/>
      <c r="P23" s="827"/>
      <c r="Q23" s="828">
        <v>8916</v>
      </c>
      <c r="R23" s="829"/>
      <c r="S23" s="829"/>
      <c r="T23" s="829"/>
      <c r="U23" s="829"/>
      <c r="V23" s="829">
        <v>8639</v>
      </c>
      <c r="W23" s="829"/>
      <c r="X23" s="829"/>
      <c r="Y23" s="829"/>
      <c r="Z23" s="829"/>
      <c r="AA23" s="829">
        <v>277</v>
      </c>
      <c r="AB23" s="829"/>
      <c r="AC23" s="829"/>
      <c r="AD23" s="829"/>
      <c r="AE23" s="830"/>
      <c r="AF23" s="831">
        <v>244</v>
      </c>
      <c r="AG23" s="829"/>
      <c r="AH23" s="829"/>
      <c r="AI23" s="829"/>
      <c r="AJ23" s="832"/>
      <c r="AK23" s="833"/>
      <c r="AL23" s="834"/>
      <c r="AM23" s="834"/>
      <c r="AN23" s="834"/>
      <c r="AO23" s="834"/>
      <c r="AP23" s="829"/>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388</v>
      </c>
      <c r="C28" s="786"/>
      <c r="D28" s="786"/>
      <c r="E28" s="786"/>
      <c r="F28" s="786"/>
      <c r="G28" s="786"/>
      <c r="H28" s="786"/>
      <c r="I28" s="786"/>
      <c r="J28" s="786"/>
      <c r="K28" s="786"/>
      <c r="L28" s="786"/>
      <c r="M28" s="786"/>
      <c r="N28" s="786"/>
      <c r="O28" s="786"/>
      <c r="P28" s="787"/>
      <c r="Q28" s="858">
        <v>1134</v>
      </c>
      <c r="R28" s="859"/>
      <c r="S28" s="859"/>
      <c r="T28" s="859"/>
      <c r="U28" s="859"/>
      <c r="V28" s="859">
        <v>1126</v>
      </c>
      <c r="W28" s="859"/>
      <c r="X28" s="859"/>
      <c r="Y28" s="859"/>
      <c r="Z28" s="859"/>
      <c r="AA28" s="859">
        <v>9</v>
      </c>
      <c r="AB28" s="859"/>
      <c r="AC28" s="859"/>
      <c r="AD28" s="859"/>
      <c r="AE28" s="860"/>
      <c r="AF28" s="861">
        <v>9</v>
      </c>
      <c r="AG28" s="859"/>
      <c r="AH28" s="859"/>
      <c r="AI28" s="859"/>
      <c r="AJ28" s="862"/>
      <c r="AK28" s="863">
        <v>107</v>
      </c>
      <c r="AL28" s="864"/>
      <c r="AM28" s="864"/>
      <c r="AN28" s="864"/>
      <c r="AO28" s="864"/>
      <c r="AP28" s="864" t="s">
        <v>545</v>
      </c>
      <c r="AQ28" s="864"/>
      <c r="AR28" s="864"/>
      <c r="AS28" s="864"/>
      <c r="AT28" s="864"/>
      <c r="AU28" s="864" t="s">
        <v>545</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389</v>
      </c>
      <c r="C29" s="817"/>
      <c r="D29" s="817"/>
      <c r="E29" s="817"/>
      <c r="F29" s="817"/>
      <c r="G29" s="817"/>
      <c r="H29" s="817"/>
      <c r="I29" s="817"/>
      <c r="J29" s="817"/>
      <c r="K29" s="817"/>
      <c r="L29" s="817"/>
      <c r="M29" s="817"/>
      <c r="N29" s="817"/>
      <c r="O29" s="817"/>
      <c r="P29" s="818"/>
      <c r="Q29" s="819">
        <v>1793</v>
      </c>
      <c r="R29" s="820"/>
      <c r="S29" s="820"/>
      <c r="T29" s="820"/>
      <c r="U29" s="820"/>
      <c r="V29" s="820">
        <v>1733</v>
      </c>
      <c r="W29" s="820"/>
      <c r="X29" s="820"/>
      <c r="Y29" s="820"/>
      <c r="Z29" s="820"/>
      <c r="AA29" s="820">
        <v>60</v>
      </c>
      <c r="AB29" s="820"/>
      <c r="AC29" s="820"/>
      <c r="AD29" s="820"/>
      <c r="AE29" s="821"/>
      <c r="AF29" s="822">
        <v>60</v>
      </c>
      <c r="AG29" s="823"/>
      <c r="AH29" s="823"/>
      <c r="AI29" s="823"/>
      <c r="AJ29" s="824"/>
      <c r="AK29" s="870">
        <v>283</v>
      </c>
      <c r="AL29" s="866"/>
      <c r="AM29" s="866"/>
      <c r="AN29" s="866"/>
      <c r="AO29" s="866"/>
      <c r="AP29" s="866" t="s">
        <v>545</v>
      </c>
      <c r="AQ29" s="866"/>
      <c r="AR29" s="866"/>
      <c r="AS29" s="866"/>
      <c r="AT29" s="866"/>
      <c r="AU29" s="866" t="s">
        <v>545</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390</v>
      </c>
      <c r="C30" s="817"/>
      <c r="D30" s="817"/>
      <c r="E30" s="817"/>
      <c r="F30" s="817"/>
      <c r="G30" s="817"/>
      <c r="H30" s="817"/>
      <c r="I30" s="817"/>
      <c r="J30" s="817"/>
      <c r="K30" s="817"/>
      <c r="L30" s="817"/>
      <c r="M30" s="817"/>
      <c r="N30" s="817"/>
      <c r="O30" s="817"/>
      <c r="P30" s="818"/>
      <c r="Q30" s="819">
        <v>182</v>
      </c>
      <c r="R30" s="820"/>
      <c r="S30" s="820"/>
      <c r="T30" s="820"/>
      <c r="U30" s="820"/>
      <c r="V30" s="820">
        <v>180</v>
      </c>
      <c r="W30" s="820"/>
      <c r="X30" s="820"/>
      <c r="Y30" s="820"/>
      <c r="Z30" s="820"/>
      <c r="AA30" s="820">
        <v>3</v>
      </c>
      <c r="AB30" s="820"/>
      <c r="AC30" s="820"/>
      <c r="AD30" s="820"/>
      <c r="AE30" s="821"/>
      <c r="AF30" s="822">
        <v>3</v>
      </c>
      <c r="AG30" s="823"/>
      <c r="AH30" s="823"/>
      <c r="AI30" s="823"/>
      <c r="AJ30" s="824"/>
      <c r="AK30" s="870">
        <v>51</v>
      </c>
      <c r="AL30" s="866"/>
      <c r="AM30" s="866"/>
      <c r="AN30" s="866"/>
      <c r="AO30" s="866"/>
      <c r="AP30" s="866" t="s">
        <v>545</v>
      </c>
      <c r="AQ30" s="866"/>
      <c r="AR30" s="866"/>
      <c r="AS30" s="866"/>
      <c r="AT30" s="866"/>
      <c r="AU30" s="866" t="s">
        <v>545</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391</v>
      </c>
      <c r="C31" s="817"/>
      <c r="D31" s="817"/>
      <c r="E31" s="817"/>
      <c r="F31" s="817"/>
      <c r="G31" s="817"/>
      <c r="H31" s="817"/>
      <c r="I31" s="817"/>
      <c r="J31" s="817"/>
      <c r="K31" s="817"/>
      <c r="L31" s="817"/>
      <c r="M31" s="817"/>
      <c r="N31" s="817"/>
      <c r="O31" s="817"/>
      <c r="P31" s="818"/>
      <c r="Q31" s="819">
        <v>418</v>
      </c>
      <c r="R31" s="820"/>
      <c r="S31" s="820"/>
      <c r="T31" s="820"/>
      <c r="U31" s="820"/>
      <c r="V31" s="820">
        <v>462</v>
      </c>
      <c r="W31" s="820"/>
      <c r="X31" s="820"/>
      <c r="Y31" s="820"/>
      <c r="Z31" s="820"/>
      <c r="AA31" s="820">
        <v>-44</v>
      </c>
      <c r="AB31" s="820"/>
      <c r="AC31" s="820"/>
      <c r="AD31" s="820"/>
      <c r="AE31" s="821"/>
      <c r="AF31" s="822">
        <v>80</v>
      </c>
      <c r="AG31" s="823"/>
      <c r="AH31" s="823"/>
      <c r="AI31" s="823"/>
      <c r="AJ31" s="824"/>
      <c r="AK31" s="870">
        <v>140</v>
      </c>
      <c r="AL31" s="866"/>
      <c r="AM31" s="866"/>
      <c r="AN31" s="866"/>
      <c r="AO31" s="866"/>
      <c r="AP31" s="866">
        <v>3034</v>
      </c>
      <c r="AQ31" s="866"/>
      <c r="AR31" s="866"/>
      <c r="AS31" s="866"/>
      <c r="AT31" s="866"/>
      <c r="AU31" s="866">
        <v>1369</v>
      </c>
      <c r="AV31" s="866"/>
      <c r="AW31" s="866"/>
      <c r="AX31" s="866"/>
      <c r="AY31" s="866"/>
      <c r="AZ31" s="867"/>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295</v>
      </c>
      <c r="R32" s="820"/>
      <c r="S32" s="820"/>
      <c r="T32" s="820"/>
      <c r="U32" s="820"/>
      <c r="V32" s="820">
        <v>302</v>
      </c>
      <c r="W32" s="820"/>
      <c r="X32" s="820"/>
      <c r="Y32" s="820"/>
      <c r="Z32" s="820"/>
      <c r="AA32" s="820">
        <v>-6</v>
      </c>
      <c r="AB32" s="820"/>
      <c r="AC32" s="820"/>
      <c r="AD32" s="820"/>
      <c r="AE32" s="821"/>
      <c r="AF32" s="822">
        <v>21</v>
      </c>
      <c r="AG32" s="823"/>
      <c r="AH32" s="823"/>
      <c r="AI32" s="823"/>
      <c r="AJ32" s="824"/>
      <c r="AK32" s="870">
        <v>130</v>
      </c>
      <c r="AL32" s="866"/>
      <c r="AM32" s="866"/>
      <c r="AN32" s="866"/>
      <c r="AO32" s="866"/>
      <c r="AP32" s="866">
        <v>657</v>
      </c>
      <c r="AQ32" s="866"/>
      <c r="AR32" s="866"/>
      <c r="AS32" s="866"/>
      <c r="AT32" s="866"/>
      <c r="AU32" s="866">
        <v>657</v>
      </c>
      <c r="AV32" s="866"/>
      <c r="AW32" s="866"/>
      <c r="AX32" s="866"/>
      <c r="AY32" s="866"/>
      <c r="AZ32" s="867"/>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376</v>
      </c>
      <c r="B63" s="825" t="s">
        <v>395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171</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397</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398</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546</v>
      </c>
      <c r="C68" s="906"/>
      <c r="D68" s="906"/>
      <c r="E68" s="906"/>
      <c r="F68" s="906"/>
      <c r="G68" s="906"/>
      <c r="H68" s="906"/>
      <c r="I68" s="906"/>
      <c r="J68" s="906"/>
      <c r="K68" s="906"/>
      <c r="L68" s="906"/>
      <c r="M68" s="906"/>
      <c r="N68" s="906"/>
      <c r="O68" s="906"/>
      <c r="P68" s="907"/>
      <c r="Q68" s="908">
        <v>170</v>
      </c>
      <c r="R68" s="902"/>
      <c r="S68" s="902"/>
      <c r="T68" s="902"/>
      <c r="U68" s="902"/>
      <c r="V68" s="902">
        <v>137</v>
      </c>
      <c r="W68" s="902"/>
      <c r="X68" s="902"/>
      <c r="Y68" s="902"/>
      <c r="Z68" s="902"/>
      <c r="AA68" s="902">
        <v>34</v>
      </c>
      <c r="AB68" s="902"/>
      <c r="AC68" s="902"/>
      <c r="AD68" s="902"/>
      <c r="AE68" s="902"/>
      <c r="AF68" s="902">
        <v>34</v>
      </c>
      <c r="AG68" s="902"/>
      <c r="AH68" s="902"/>
      <c r="AI68" s="902"/>
      <c r="AJ68" s="902"/>
      <c r="AK68" s="902" t="s">
        <v>545</v>
      </c>
      <c r="AL68" s="902"/>
      <c r="AM68" s="902"/>
      <c r="AN68" s="902"/>
      <c r="AO68" s="902"/>
      <c r="AP68" s="902" t="s">
        <v>545</v>
      </c>
      <c r="AQ68" s="902"/>
      <c r="AR68" s="902"/>
      <c r="AS68" s="902"/>
      <c r="AT68" s="902"/>
      <c r="AU68" s="902" t="s">
        <v>545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547</v>
      </c>
      <c r="C69" s="910"/>
      <c r="D69" s="910"/>
      <c r="E69" s="910"/>
      <c r="F69" s="910"/>
      <c r="G69" s="910"/>
      <c r="H69" s="910"/>
      <c r="I69" s="910"/>
      <c r="J69" s="910"/>
      <c r="K69" s="910"/>
      <c r="L69" s="910"/>
      <c r="M69" s="910"/>
      <c r="N69" s="910"/>
      <c r="O69" s="910"/>
      <c r="P69" s="911"/>
      <c r="Q69" s="912">
        <v>709</v>
      </c>
      <c r="R69" s="866"/>
      <c r="S69" s="866"/>
      <c r="T69" s="866"/>
      <c r="U69" s="866"/>
      <c r="V69" s="866">
        <v>687</v>
      </c>
      <c r="W69" s="866"/>
      <c r="X69" s="866"/>
      <c r="Y69" s="866"/>
      <c r="Z69" s="866"/>
      <c r="AA69" s="866">
        <v>23</v>
      </c>
      <c r="AB69" s="866"/>
      <c r="AC69" s="866"/>
      <c r="AD69" s="866"/>
      <c r="AE69" s="866"/>
      <c r="AF69" s="866">
        <v>13</v>
      </c>
      <c r="AG69" s="866"/>
      <c r="AH69" s="866"/>
      <c r="AI69" s="866"/>
      <c r="AJ69" s="866"/>
      <c r="AK69" s="866">
        <v>14</v>
      </c>
      <c r="AL69" s="866"/>
      <c r="AM69" s="866"/>
      <c r="AN69" s="866"/>
      <c r="AO69" s="866"/>
      <c r="AP69" s="866">
        <v>103</v>
      </c>
      <c r="AQ69" s="866"/>
      <c r="AR69" s="866"/>
      <c r="AS69" s="866"/>
      <c r="AT69" s="866"/>
      <c r="AU69" s="866">
        <v>30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548</v>
      </c>
      <c r="C70" s="910"/>
      <c r="D70" s="910"/>
      <c r="E70" s="910"/>
      <c r="F70" s="910"/>
      <c r="G70" s="910"/>
      <c r="H70" s="910"/>
      <c r="I70" s="910"/>
      <c r="J70" s="910"/>
      <c r="K70" s="910"/>
      <c r="L70" s="910"/>
      <c r="M70" s="910"/>
      <c r="N70" s="910"/>
      <c r="O70" s="910"/>
      <c r="P70" s="911"/>
      <c r="Q70" s="912">
        <v>813</v>
      </c>
      <c r="R70" s="866"/>
      <c r="S70" s="866"/>
      <c r="T70" s="866"/>
      <c r="U70" s="866"/>
      <c r="V70" s="866">
        <v>788</v>
      </c>
      <c r="W70" s="866"/>
      <c r="X70" s="866"/>
      <c r="Y70" s="866"/>
      <c r="Z70" s="866"/>
      <c r="AA70" s="866">
        <v>25</v>
      </c>
      <c r="AB70" s="866"/>
      <c r="AC70" s="866"/>
      <c r="AD70" s="866"/>
      <c r="AE70" s="866"/>
      <c r="AF70" s="866">
        <v>25</v>
      </c>
      <c r="AG70" s="866"/>
      <c r="AH70" s="866"/>
      <c r="AI70" s="866"/>
      <c r="AJ70" s="866"/>
      <c r="AK70" s="866">
        <v>6</v>
      </c>
      <c r="AL70" s="866"/>
      <c r="AM70" s="866"/>
      <c r="AN70" s="866"/>
      <c r="AO70" s="866"/>
      <c r="AP70" s="866" t="s">
        <v>545</v>
      </c>
      <c r="AQ70" s="866"/>
      <c r="AR70" s="866"/>
      <c r="AS70" s="866"/>
      <c r="AT70" s="866"/>
      <c r="AU70" s="866" t="s">
        <v>545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549</v>
      </c>
      <c r="C71" s="910"/>
      <c r="D71" s="910"/>
      <c r="E71" s="910"/>
      <c r="F71" s="910"/>
      <c r="G71" s="910"/>
      <c r="H71" s="910"/>
      <c r="I71" s="910"/>
      <c r="J71" s="910"/>
      <c r="K71" s="910"/>
      <c r="L71" s="910"/>
      <c r="M71" s="910"/>
      <c r="N71" s="910"/>
      <c r="O71" s="910"/>
      <c r="P71" s="911"/>
      <c r="Q71" s="912">
        <v>313</v>
      </c>
      <c r="R71" s="866"/>
      <c r="S71" s="866"/>
      <c r="T71" s="866"/>
      <c r="U71" s="866"/>
      <c r="V71" s="866">
        <v>294</v>
      </c>
      <c r="W71" s="866"/>
      <c r="X71" s="866"/>
      <c r="Y71" s="866"/>
      <c r="Z71" s="866"/>
      <c r="AA71" s="866">
        <v>19</v>
      </c>
      <c r="AB71" s="866"/>
      <c r="AC71" s="866"/>
      <c r="AD71" s="866"/>
      <c r="AE71" s="866"/>
      <c r="AF71" s="866">
        <v>19</v>
      </c>
      <c r="AG71" s="866"/>
      <c r="AH71" s="866"/>
      <c r="AI71" s="866"/>
      <c r="AJ71" s="866"/>
      <c r="AK71" s="866">
        <v>83</v>
      </c>
      <c r="AL71" s="866"/>
      <c r="AM71" s="866"/>
      <c r="AN71" s="866"/>
      <c r="AO71" s="866"/>
      <c r="AP71" s="866" t="s">
        <v>545</v>
      </c>
      <c r="AQ71" s="866"/>
      <c r="AR71" s="866"/>
      <c r="AS71" s="866"/>
      <c r="AT71" s="866"/>
      <c r="AU71" s="866" t="s">
        <v>545</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550</v>
      </c>
      <c r="C72" s="910"/>
      <c r="D72" s="910"/>
      <c r="E72" s="910"/>
      <c r="F72" s="910"/>
      <c r="G72" s="910"/>
      <c r="H72" s="910"/>
      <c r="I72" s="910"/>
      <c r="J72" s="910"/>
      <c r="K72" s="910"/>
      <c r="L72" s="910"/>
      <c r="M72" s="910"/>
      <c r="N72" s="910"/>
      <c r="O72" s="910"/>
      <c r="P72" s="911"/>
      <c r="Q72" s="912">
        <v>62</v>
      </c>
      <c r="R72" s="866"/>
      <c r="S72" s="866"/>
      <c r="T72" s="866"/>
      <c r="U72" s="866"/>
      <c r="V72" s="866">
        <v>61</v>
      </c>
      <c r="W72" s="866"/>
      <c r="X72" s="866"/>
      <c r="Y72" s="866"/>
      <c r="Z72" s="866"/>
      <c r="AA72" s="866">
        <v>1</v>
      </c>
      <c r="AB72" s="866"/>
      <c r="AC72" s="866"/>
      <c r="AD72" s="866"/>
      <c r="AE72" s="866"/>
      <c r="AF72" s="866">
        <v>1</v>
      </c>
      <c r="AG72" s="866"/>
      <c r="AH72" s="866"/>
      <c r="AI72" s="866"/>
      <c r="AJ72" s="866"/>
      <c r="AK72" s="866" t="s">
        <v>545</v>
      </c>
      <c r="AL72" s="866"/>
      <c r="AM72" s="866"/>
      <c r="AN72" s="866"/>
      <c r="AO72" s="866"/>
      <c r="AP72" s="866" t="s">
        <v>545</v>
      </c>
      <c r="AQ72" s="866"/>
      <c r="AR72" s="866"/>
      <c r="AS72" s="866"/>
      <c r="AT72" s="866"/>
      <c r="AU72" s="866" t="s">
        <v>545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551</v>
      </c>
      <c r="C73" s="910"/>
      <c r="D73" s="910"/>
      <c r="E73" s="910"/>
      <c r="F73" s="910"/>
      <c r="G73" s="910"/>
      <c r="H73" s="910"/>
      <c r="I73" s="910"/>
      <c r="J73" s="910"/>
      <c r="K73" s="910"/>
      <c r="L73" s="910"/>
      <c r="M73" s="910"/>
      <c r="N73" s="910"/>
      <c r="O73" s="910"/>
      <c r="P73" s="911"/>
      <c r="Q73" s="912">
        <v>155</v>
      </c>
      <c r="R73" s="866"/>
      <c r="S73" s="866"/>
      <c r="T73" s="866"/>
      <c r="U73" s="866"/>
      <c r="V73" s="866">
        <v>153</v>
      </c>
      <c r="W73" s="866"/>
      <c r="X73" s="866"/>
      <c r="Y73" s="866"/>
      <c r="Z73" s="866"/>
      <c r="AA73" s="866">
        <v>3</v>
      </c>
      <c r="AB73" s="866"/>
      <c r="AC73" s="866"/>
      <c r="AD73" s="866"/>
      <c r="AE73" s="866"/>
      <c r="AF73" s="866">
        <v>3</v>
      </c>
      <c r="AG73" s="866"/>
      <c r="AH73" s="866"/>
      <c r="AI73" s="866"/>
      <c r="AJ73" s="866"/>
      <c r="AK73" s="866" t="s">
        <v>545</v>
      </c>
      <c r="AL73" s="866"/>
      <c r="AM73" s="866"/>
      <c r="AN73" s="866"/>
      <c r="AO73" s="866"/>
      <c r="AP73" s="866" t="s">
        <v>545</v>
      </c>
      <c r="AQ73" s="866"/>
      <c r="AR73" s="866"/>
      <c r="AS73" s="866"/>
      <c r="AT73" s="866"/>
      <c r="AU73" s="866" t="s">
        <v>545</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552</v>
      </c>
      <c r="C74" s="910"/>
      <c r="D74" s="910"/>
      <c r="E74" s="910"/>
      <c r="F74" s="910"/>
      <c r="G74" s="910"/>
      <c r="H74" s="910"/>
      <c r="I74" s="910"/>
      <c r="J74" s="910"/>
      <c r="K74" s="910"/>
      <c r="L74" s="910"/>
      <c r="M74" s="910"/>
      <c r="N74" s="910"/>
      <c r="O74" s="910"/>
      <c r="P74" s="911"/>
      <c r="Q74" s="912">
        <v>16</v>
      </c>
      <c r="R74" s="866"/>
      <c r="S74" s="866"/>
      <c r="T74" s="866"/>
      <c r="U74" s="866"/>
      <c r="V74" s="866">
        <v>14</v>
      </c>
      <c r="W74" s="866"/>
      <c r="X74" s="866"/>
      <c r="Y74" s="866"/>
      <c r="Z74" s="866"/>
      <c r="AA74" s="866">
        <v>2</v>
      </c>
      <c r="AB74" s="866"/>
      <c r="AC74" s="866"/>
      <c r="AD74" s="866"/>
      <c r="AE74" s="866"/>
      <c r="AF74" s="866">
        <v>2</v>
      </c>
      <c r="AG74" s="866"/>
      <c r="AH74" s="866"/>
      <c r="AI74" s="866"/>
      <c r="AJ74" s="866"/>
      <c r="AK74" s="866" t="s">
        <v>545</v>
      </c>
      <c r="AL74" s="866"/>
      <c r="AM74" s="866"/>
      <c r="AN74" s="866"/>
      <c r="AO74" s="866"/>
      <c r="AP74" s="866" t="s">
        <v>545</v>
      </c>
      <c r="AQ74" s="866"/>
      <c r="AR74" s="866"/>
      <c r="AS74" s="866"/>
      <c r="AT74" s="866"/>
      <c r="AU74" s="866" t="s">
        <v>545</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553</v>
      </c>
      <c r="C75" s="910"/>
      <c r="D75" s="910"/>
      <c r="E75" s="910"/>
      <c r="F75" s="910"/>
      <c r="G75" s="910"/>
      <c r="H75" s="910"/>
      <c r="I75" s="910"/>
      <c r="J75" s="910"/>
      <c r="K75" s="910"/>
      <c r="L75" s="910"/>
      <c r="M75" s="910"/>
      <c r="N75" s="910"/>
      <c r="O75" s="910"/>
      <c r="P75" s="911"/>
      <c r="Q75" s="913">
        <v>5869</v>
      </c>
      <c r="R75" s="914"/>
      <c r="S75" s="914"/>
      <c r="T75" s="914"/>
      <c r="U75" s="870"/>
      <c r="V75" s="915">
        <v>4818</v>
      </c>
      <c r="W75" s="914"/>
      <c r="X75" s="914"/>
      <c r="Y75" s="914"/>
      <c r="Z75" s="870"/>
      <c r="AA75" s="915">
        <v>1051</v>
      </c>
      <c r="AB75" s="914"/>
      <c r="AC75" s="914"/>
      <c r="AD75" s="914"/>
      <c r="AE75" s="870"/>
      <c r="AF75" s="915">
        <v>1051</v>
      </c>
      <c r="AG75" s="914"/>
      <c r="AH75" s="914"/>
      <c r="AI75" s="914"/>
      <c r="AJ75" s="870"/>
      <c r="AK75" s="915">
        <v>18</v>
      </c>
      <c r="AL75" s="914"/>
      <c r="AM75" s="914"/>
      <c r="AN75" s="914"/>
      <c r="AO75" s="870"/>
      <c r="AP75" s="915" t="s">
        <v>545</v>
      </c>
      <c r="AQ75" s="914"/>
      <c r="AR75" s="914"/>
      <c r="AS75" s="914"/>
      <c r="AT75" s="870"/>
      <c r="AU75" s="915" t="s">
        <v>545</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554</v>
      </c>
      <c r="C76" s="910"/>
      <c r="D76" s="910"/>
      <c r="E76" s="910"/>
      <c r="F76" s="910"/>
      <c r="G76" s="910"/>
      <c r="H76" s="910"/>
      <c r="I76" s="910"/>
      <c r="J76" s="910"/>
      <c r="K76" s="910"/>
      <c r="L76" s="910"/>
      <c r="M76" s="910"/>
      <c r="N76" s="910"/>
      <c r="O76" s="910"/>
      <c r="P76" s="911"/>
      <c r="Q76" s="913">
        <v>280</v>
      </c>
      <c r="R76" s="914"/>
      <c r="S76" s="914"/>
      <c r="T76" s="914"/>
      <c r="U76" s="870"/>
      <c r="V76" s="915">
        <v>269</v>
      </c>
      <c r="W76" s="914"/>
      <c r="X76" s="914"/>
      <c r="Y76" s="914"/>
      <c r="Z76" s="870"/>
      <c r="AA76" s="915">
        <v>11</v>
      </c>
      <c r="AB76" s="914"/>
      <c r="AC76" s="914"/>
      <c r="AD76" s="914"/>
      <c r="AE76" s="870"/>
      <c r="AF76" s="915">
        <v>11</v>
      </c>
      <c r="AG76" s="914"/>
      <c r="AH76" s="914"/>
      <c r="AI76" s="914"/>
      <c r="AJ76" s="870"/>
      <c r="AK76" s="915" t="s">
        <v>545</v>
      </c>
      <c r="AL76" s="914"/>
      <c r="AM76" s="914"/>
      <c r="AN76" s="914"/>
      <c r="AO76" s="870"/>
      <c r="AP76" s="915">
        <v>101</v>
      </c>
      <c r="AQ76" s="914"/>
      <c r="AR76" s="914"/>
      <c r="AS76" s="914"/>
      <c r="AT76" s="870"/>
      <c r="AU76" s="915">
        <v>5</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555</v>
      </c>
      <c r="C77" s="910"/>
      <c r="D77" s="910"/>
      <c r="E77" s="910"/>
      <c r="F77" s="910"/>
      <c r="G77" s="910"/>
      <c r="H77" s="910"/>
      <c r="I77" s="910"/>
      <c r="J77" s="910"/>
      <c r="K77" s="910"/>
      <c r="L77" s="910"/>
      <c r="M77" s="910"/>
      <c r="N77" s="910"/>
      <c r="O77" s="910"/>
      <c r="P77" s="911"/>
      <c r="Q77" s="913">
        <v>5</v>
      </c>
      <c r="R77" s="914"/>
      <c r="S77" s="914"/>
      <c r="T77" s="914"/>
      <c r="U77" s="870"/>
      <c r="V77" s="915">
        <v>3</v>
      </c>
      <c r="W77" s="914"/>
      <c r="X77" s="914"/>
      <c r="Y77" s="914"/>
      <c r="Z77" s="870"/>
      <c r="AA77" s="915">
        <v>2</v>
      </c>
      <c r="AB77" s="914"/>
      <c r="AC77" s="914"/>
      <c r="AD77" s="914"/>
      <c r="AE77" s="870"/>
      <c r="AF77" s="915">
        <v>2</v>
      </c>
      <c r="AG77" s="914"/>
      <c r="AH77" s="914"/>
      <c r="AI77" s="914"/>
      <c r="AJ77" s="870"/>
      <c r="AK77" s="915">
        <v>0</v>
      </c>
      <c r="AL77" s="914"/>
      <c r="AM77" s="914"/>
      <c r="AN77" s="914"/>
      <c r="AO77" s="870"/>
      <c r="AP77" s="915" t="s">
        <v>545</v>
      </c>
      <c r="AQ77" s="914"/>
      <c r="AR77" s="914"/>
      <c r="AS77" s="914"/>
      <c r="AT77" s="870"/>
      <c r="AU77" s="915" t="s">
        <v>545</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556</v>
      </c>
      <c r="C78" s="910"/>
      <c r="D78" s="910"/>
      <c r="E78" s="910"/>
      <c r="F78" s="910"/>
      <c r="G78" s="910"/>
      <c r="H78" s="910"/>
      <c r="I78" s="910"/>
      <c r="J78" s="910"/>
      <c r="K78" s="910"/>
      <c r="L78" s="910"/>
      <c r="M78" s="910"/>
      <c r="N78" s="910"/>
      <c r="O78" s="910"/>
      <c r="P78" s="911"/>
      <c r="Q78" s="912">
        <v>249</v>
      </c>
      <c r="R78" s="866"/>
      <c r="S78" s="866"/>
      <c r="T78" s="866"/>
      <c r="U78" s="866"/>
      <c r="V78" s="866">
        <v>153</v>
      </c>
      <c r="W78" s="866"/>
      <c r="X78" s="866"/>
      <c r="Y78" s="866"/>
      <c r="Z78" s="866"/>
      <c r="AA78" s="866">
        <v>96</v>
      </c>
      <c r="AB78" s="866"/>
      <c r="AC78" s="866"/>
      <c r="AD78" s="866"/>
      <c r="AE78" s="866"/>
      <c r="AF78" s="866">
        <v>96</v>
      </c>
      <c r="AG78" s="866"/>
      <c r="AH78" s="866"/>
      <c r="AI78" s="866"/>
      <c r="AJ78" s="866"/>
      <c r="AK78" s="866" t="s">
        <v>545</v>
      </c>
      <c r="AL78" s="866"/>
      <c r="AM78" s="866"/>
      <c r="AN78" s="866"/>
      <c r="AO78" s="866"/>
      <c r="AP78" s="866" t="s">
        <v>545</v>
      </c>
      <c r="AQ78" s="866"/>
      <c r="AR78" s="866"/>
      <c r="AS78" s="866"/>
      <c r="AT78" s="866"/>
      <c r="AU78" s="866" t="s">
        <v>545</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t="s">
        <v>557</v>
      </c>
      <c r="C79" s="910"/>
      <c r="D79" s="910"/>
      <c r="E79" s="910"/>
      <c r="F79" s="910"/>
      <c r="G79" s="910"/>
      <c r="H79" s="910"/>
      <c r="I79" s="910"/>
      <c r="J79" s="910"/>
      <c r="K79" s="910"/>
      <c r="L79" s="910"/>
      <c r="M79" s="910"/>
      <c r="N79" s="910"/>
      <c r="O79" s="910"/>
      <c r="P79" s="911"/>
      <c r="Q79" s="912">
        <v>38</v>
      </c>
      <c r="R79" s="866"/>
      <c r="S79" s="866"/>
      <c r="T79" s="866"/>
      <c r="U79" s="866"/>
      <c r="V79" s="866">
        <v>23</v>
      </c>
      <c r="W79" s="866"/>
      <c r="X79" s="866"/>
      <c r="Y79" s="866"/>
      <c r="Z79" s="866"/>
      <c r="AA79" s="866">
        <v>15</v>
      </c>
      <c r="AB79" s="866"/>
      <c r="AC79" s="866"/>
      <c r="AD79" s="866"/>
      <c r="AE79" s="866"/>
      <c r="AF79" s="866">
        <v>15</v>
      </c>
      <c r="AG79" s="866"/>
      <c r="AH79" s="866"/>
      <c r="AI79" s="866"/>
      <c r="AJ79" s="866"/>
      <c r="AK79" s="866" t="s">
        <v>545</v>
      </c>
      <c r="AL79" s="866"/>
      <c r="AM79" s="866"/>
      <c r="AN79" s="866"/>
      <c r="AO79" s="866"/>
      <c r="AP79" s="866" t="s">
        <v>545</v>
      </c>
      <c r="AQ79" s="866"/>
      <c r="AR79" s="866"/>
      <c r="AS79" s="866"/>
      <c r="AT79" s="866"/>
      <c r="AU79" s="866" t="s">
        <v>545</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t="s">
        <v>558</v>
      </c>
      <c r="C80" s="910"/>
      <c r="D80" s="910"/>
      <c r="E80" s="910"/>
      <c r="F80" s="910"/>
      <c r="G80" s="910"/>
      <c r="H80" s="910"/>
      <c r="I80" s="910"/>
      <c r="J80" s="910"/>
      <c r="K80" s="910"/>
      <c r="L80" s="910"/>
      <c r="M80" s="910"/>
      <c r="N80" s="910"/>
      <c r="O80" s="910"/>
      <c r="P80" s="911"/>
      <c r="Q80" s="912">
        <v>237</v>
      </c>
      <c r="R80" s="866"/>
      <c r="S80" s="866"/>
      <c r="T80" s="866"/>
      <c r="U80" s="866"/>
      <c r="V80" s="866">
        <v>234</v>
      </c>
      <c r="W80" s="866"/>
      <c r="X80" s="866"/>
      <c r="Y80" s="866"/>
      <c r="Z80" s="866"/>
      <c r="AA80" s="866">
        <v>4</v>
      </c>
      <c r="AB80" s="866"/>
      <c r="AC80" s="866"/>
      <c r="AD80" s="866"/>
      <c r="AE80" s="866"/>
      <c r="AF80" s="866">
        <v>4</v>
      </c>
      <c r="AG80" s="866"/>
      <c r="AH80" s="866"/>
      <c r="AI80" s="866"/>
      <c r="AJ80" s="866"/>
      <c r="AK80" s="866">
        <v>12</v>
      </c>
      <c r="AL80" s="866"/>
      <c r="AM80" s="866"/>
      <c r="AN80" s="866"/>
      <c r="AO80" s="866"/>
      <c r="AP80" s="866" t="s">
        <v>545</v>
      </c>
      <c r="AQ80" s="866"/>
      <c r="AR80" s="866"/>
      <c r="AS80" s="866"/>
      <c r="AT80" s="866"/>
      <c r="AU80" s="866" t="s">
        <v>545</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t="s">
        <v>559</v>
      </c>
      <c r="C81" s="910"/>
      <c r="D81" s="910"/>
      <c r="E81" s="910"/>
      <c r="F81" s="910"/>
      <c r="G81" s="910"/>
      <c r="H81" s="910"/>
      <c r="I81" s="910"/>
      <c r="J81" s="910"/>
      <c r="K81" s="910"/>
      <c r="L81" s="910"/>
      <c r="M81" s="910"/>
      <c r="N81" s="910"/>
      <c r="O81" s="910"/>
      <c r="P81" s="911"/>
      <c r="Q81" s="912">
        <v>254366</v>
      </c>
      <c r="R81" s="866"/>
      <c r="S81" s="866"/>
      <c r="T81" s="866"/>
      <c r="U81" s="866"/>
      <c r="V81" s="866">
        <v>246438</v>
      </c>
      <c r="W81" s="866"/>
      <c r="X81" s="866"/>
      <c r="Y81" s="866"/>
      <c r="Z81" s="866"/>
      <c r="AA81" s="866">
        <v>7929</v>
      </c>
      <c r="AB81" s="866"/>
      <c r="AC81" s="866"/>
      <c r="AD81" s="866"/>
      <c r="AE81" s="866"/>
      <c r="AF81" s="866">
        <v>7525</v>
      </c>
      <c r="AG81" s="866"/>
      <c r="AH81" s="866"/>
      <c r="AI81" s="866"/>
      <c r="AJ81" s="866"/>
      <c r="AK81" s="866" t="s">
        <v>545</v>
      </c>
      <c r="AL81" s="866"/>
      <c r="AM81" s="866"/>
      <c r="AN81" s="866"/>
      <c r="AO81" s="866"/>
      <c r="AP81" s="866" t="s">
        <v>545</v>
      </c>
      <c r="AQ81" s="866"/>
      <c r="AR81" s="866"/>
      <c r="AS81" s="866"/>
      <c r="AT81" s="866"/>
      <c r="AU81" s="866" t="s">
        <v>545</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376</v>
      </c>
      <c r="B88" s="825" t="s">
        <v>399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408</v>
      </c>
      <c r="AB109" s="929"/>
      <c r="AC109" s="929"/>
      <c r="AD109" s="929"/>
      <c r="AE109" s="930"/>
      <c r="AF109" s="928" t="s">
        <v>409</v>
      </c>
      <c r="AG109" s="929"/>
      <c r="AH109" s="929"/>
      <c r="AI109" s="929"/>
      <c r="AJ109" s="930"/>
      <c r="AK109" s="928" t="s">
        <v>294</v>
      </c>
      <c r="AL109" s="929"/>
      <c r="AM109" s="929"/>
      <c r="AN109" s="929"/>
      <c r="AO109" s="930"/>
      <c r="AP109" s="928" t="s">
        <v>410</v>
      </c>
      <c r="AQ109" s="929"/>
      <c r="AR109" s="929"/>
      <c r="AS109" s="929"/>
      <c r="AT109" s="931"/>
      <c r="AU109" s="948" t="s">
        <v>407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408</v>
      </c>
      <c r="BR109" s="929"/>
      <c r="BS109" s="929"/>
      <c r="BT109" s="929"/>
      <c r="BU109" s="930"/>
      <c r="BV109" s="928" t="s">
        <v>409</v>
      </c>
      <c r="BW109" s="929"/>
      <c r="BX109" s="929"/>
      <c r="BY109" s="929"/>
      <c r="BZ109" s="930"/>
      <c r="CA109" s="928" t="s">
        <v>294</v>
      </c>
      <c r="CB109" s="929"/>
      <c r="CC109" s="929"/>
      <c r="CD109" s="929"/>
      <c r="CE109" s="930"/>
      <c r="CF109" s="949" t="s">
        <v>410</v>
      </c>
      <c r="CG109" s="949"/>
      <c r="CH109" s="949"/>
      <c r="CI109" s="949"/>
      <c r="CJ109" s="949"/>
      <c r="CK109" s="928" t="s">
        <v>411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408</v>
      </c>
      <c r="DH109" s="929"/>
      <c r="DI109" s="929"/>
      <c r="DJ109" s="929"/>
      <c r="DK109" s="930"/>
      <c r="DL109" s="928" t="s">
        <v>409</v>
      </c>
      <c r="DM109" s="929"/>
      <c r="DN109" s="929"/>
      <c r="DO109" s="929"/>
      <c r="DP109" s="930"/>
      <c r="DQ109" s="928" t="s">
        <v>294</v>
      </c>
      <c r="DR109" s="929"/>
      <c r="DS109" s="929"/>
      <c r="DT109" s="929"/>
      <c r="DU109" s="930"/>
      <c r="DV109" s="928" t="s">
        <v>410</v>
      </c>
      <c r="DW109" s="929"/>
      <c r="DX109" s="929"/>
      <c r="DY109" s="929"/>
      <c r="DZ109" s="931"/>
    </row>
    <row r="110" spans="1:131" s="230" customFormat="1" ht="26.25" customHeight="1" x14ac:dyDescent="0.2">
      <c r="A110" s="932" t="s">
        <v>412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1218817</v>
      </c>
      <c r="AB110" s="936"/>
      <c r="AC110" s="936"/>
      <c r="AD110" s="936"/>
      <c r="AE110" s="937"/>
      <c r="AF110" s="938">
        <v>1214902</v>
      </c>
      <c r="AG110" s="936"/>
      <c r="AH110" s="936"/>
      <c r="AI110" s="936"/>
      <c r="AJ110" s="937"/>
      <c r="AK110" s="938">
        <v>1193104</v>
      </c>
      <c r="AL110" s="936"/>
      <c r="AM110" s="936"/>
      <c r="AN110" s="936"/>
      <c r="AO110" s="937"/>
      <c r="AP110" s="939">
        <v>30.5</v>
      </c>
      <c r="AQ110" s="940"/>
      <c r="AR110" s="940"/>
      <c r="AS110" s="940"/>
      <c r="AT110" s="941"/>
      <c r="AU110" s="942" t="s">
        <v>69</v>
      </c>
      <c r="AV110" s="943"/>
      <c r="AW110" s="943"/>
      <c r="AX110" s="943"/>
      <c r="AY110" s="943"/>
      <c r="AZ110" s="965" t="s">
        <v>413</v>
      </c>
      <c r="BA110" s="933"/>
      <c r="BB110" s="933"/>
      <c r="BC110" s="933"/>
      <c r="BD110" s="933"/>
      <c r="BE110" s="933"/>
      <c r="BF110" s="933"/>
      <c r="BG110" s="933"/>
      <c r="BH110" s="933"/>
      <c r="BI110" s="933"/>
      <c r="BJ110" s="933"/>
      <c r="BK110" s="933"/>
      <c r="BL110" s="933"/>
      <c r="BM110" s="933"/>
      <c r="BN110" s="933"/>
      <c r="BO110" s="933"/>
      <c r="BP110" s="934"/>
      <c r="BQ110" s="966">
        <v>8371279</v>
      </c>
      <c r="BR110" s="967"/>
      <c r="BS110" s="967"/>
      <c r="BT110" s="967"/>
      <c r="BU110" s="967"/>
      <c r="BV110" s="967">
        <v>7732771</v>
      </c>
      <c r="BW110" s="967"/>
      <c r="BX110" s="967"/>
      <c r="BY110" s="967"/>
      <c r="BZ110" s="967"/>
      <c r="CA110" s="967">
        <v>7398546</v>
      </c>
      <c r="CB110" s="967"/>
      <c r="CC110" s="967"/>
      <c r="CD110" s="967"/>
      <c r="CE110" s="967"/>
      <c r="CF110" s="980">
        <v>188.8</v>
      </c>
      <c r="CG110" s="981"/>
      <c r="CH110" s="981"/>
      <c r="CI110" s="981"/>
      <c r="CJ110" s="981"/>
      <c r="CK110" s="982" t="s">
        <v>414</v>
      </c>
      <c r="CL110" s="983"/>
      <c r="CM110" s="965" t="s">
        <v>415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417</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418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419</v>
      </c>
      <c r="B112" s="989"/>
      <c r="C112" s="959" t="s">
        <v>420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421</v>
      </c>
      <c r="BA112" s="959"/>
      <c r="BB112" s="959"/>
      <c r="BC112" s="959"/>
      <c r="BD112" s="959"/>
      <c r="BE112" s="959"/>
      <c r="BF112" s="959"/>
      <c r="BG112" s="959"/>
      <c r="BH112" s="959"/>
      <c r="BI112" s="959"/>
      <c r="BJ112" s="959"/>
      <c r="BK112" s="959"/>
      <c r="BL112" s="959"/>
      <c r="BM112" s="959"/>
      <c r="BN112" s="959"/>
      <c r="BO112" s="959"/>
      <c r="BP112" s="960"/>
      <c r="BQ112" s="961">
        <v>2434801</v>
      </c>
      <c r="BR112" s="962"/>
      <c r="BS112" s="962"/>
      <c r="BT112" s="962"/>
      <c r="BU112" s="962"/>
      <c r="BV112" s="962">
        <v>2230278</v>
      </c>
      <c r="BW112" s="962"/>
      <c r="BX112" s="962"/>
      <c r="BY112" s="962"/>
      <c r="BZ112" s="962"/>
      <c r="CA112" s="962">
        <v>2025467</v>
      </c>
      <c r="CB112" s="962"/>
      <c r="CC112" s="962"/>
      <c r="CD112" s="962"/>
      <c r="CE112" s="962"/>
      <c r="CF112" s="956">
        <v>51.7</v>
      </c>
      <c r="CG112" s="957"/>
      <c r="CH112" s="957"/>
      <c r="CI112" s="957"/>
      <c r="CJ112" s="957"/>
      <c r="CK112" s="984"/>
      <c r="CL112" s="985"/>
      <c r="CM112" s="958" t="s">
        <v>422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202861</v>
      </c>
      <c r="AB113" s="974"/>
      <c r="AC113" s="974"/>
      <c r="AD113" s="974"/>
      <c r="AE113" s="975"/>
      <c r="AF113" s="976">
        <v>198964</v>
      </c>
      <c r="AG113" s="974"/>
      <c r="AH113" s="974"/>
      <c r="AI113" s="974"/>
      <c r="AJ113" s="975"/>
      <c r="AK113" s="976">
        <v>178453</v>
      </c>
      <c r="AL113" s="974"/>
      <c r="AM113" s="974"/>
      <c r="AN113" s="974"/>
      <c r="AO113" s="975"/>
      <c r="AP113" s="977">
        <v>4.5999999999999996</v>
      </c>
      <c r="AQ113" s="978"/>
      <c r="AR113" s="978"/>
      <c r="AS113" s="978"/>
      <c r="AT113" s="979"/>
      <c r="AU113" s="944"/>
      <c r="AV113" s="945"/>
      <c r="AW113" s="945"/>
      <c r="AX113" s="945"/>
      <c r="AY113" s="945"/>
      <c r="AZ113" s="958" t="s">
        <v>424</v>
      </c>
      <c r="BA113" s="959"/>
      <c r="BB113" s="959"/>
      <c r="BC113" s="959"/>
      <c r="BD113" s="959"/>
      <c r="BE113" s="959"/>
      <c r="BF113" s="959"/>
      <c r="BG113" s="959"/>
      <c r="BH113" s="959"/>
      <c r="BI113" s="959"/>
      <c r="BJ113" s="959"/>
      <c r="BK113" s="959"/>
      <c r="BL113" s="959"/>
      <c r="BM113" s="959"/>
      <c r="BN113" s="959"/>
      <c r="BO113" s="959"/>
      <c r="BP113" s="960"/>
      <c r="BQ113" s="961">
        <v>60143</v>
      </c>
      <c r="BR113" s="962"/>
      <c r="BS113" s="962"/>
      <c r="BT113" s="962"/>
      <c r="BU113" s="962"/>
      <c r="BV113" s="962">
        <v>51211</v>
      </c>
      <c r="BW113" s="962"/>
      <c r="BX113" s="962"/>
      <c r="BY113" s="962"/>
      <c r="BZ113" s="962"/>
      <c r="CA113" s="962">
        <v>35548</v>
      </c>
      <c r="CB113" s="962"/>
      <c r="CC113" s="962"/>
      <c r="CD113" s="962"/>
      <c r="CE113" s="962"/>
      <c r="CF113" s="956">
        <v>0.9</v>
      </c>
      <c r="CG113" s="957"/>
      <c r="CH113" s="957"/>
      <c r="CI113" s="957"/>
      <c r="CJ113" s="957"/>
      <c r="CK113" s="984"/>
      <c r="CL113" s="985"/>
      <c r="CM113" s="958" t="s">
        <v>425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7630</v>
      </c>
      <c r="AB114" s="995"/>
      <c r="AC114" s="995"/>
      <c r="AD114" s="995"/>
      <c r="AE114" s="996"/>
      <c r="AF114" s="997">
        <v>12367</v>
      </c>
      <c r="AG114" s="995"/>
      <c r="AH114" s="995"/>
      <c r="AI114" s="995"/>
      <c r="AJ114" s="996"/>
      <c r="AK114" s="997">
        <v>12369</v>
      </c>
      <c r="AL114" s="995"/>
      <c r="AM114" s="995"/>
      <c r="AN114" s="995"/>
      <c r="AO114" s="996"/>
      <c r="AP114" s="998">
        <v>0.3</v>
      </c>
      <c r="AQ114" s="999"/>
      <c r="AR114" s="999"/>
      <c r="AS114" s="999"/>
      <c r="AT114" s="1000"/>
      <c r="AU114" s="944"/>
      <c r="AV114" s="945"/>
      <c r="AW114" s="945"/>
      <c r="AX114" s="945"/>
      <c r="AY114" s="945"/>
      <c r="AZ114" s="958" t="s">
        <v>427</v>
      </c>
      <c r="BA114" s="959"/>
      <c r="BB114" s="959"/>
      <c r="BC114" s="959"/>
      <c r="BD114" s="959"/>
      <c r="BE114" s="959"/>
      <c r="BF114" s="959"/>
      <c r="BG114" s="959"/>
      <c r="BH114" s="959"/>
      <c r="BI114" s="959"/>
      <c r="BJ114" s="959"/>
      <c r="BK114" s="959"/>
      <c r="BL114" s="959"/>
      <c r="BM114" s="959"/>
      <c r="BN114" s="959"/>
      <c r="BO114" s="959"/>
      <c r="BP114" s="960"/>
      <c r="BQ114" s="961">
        <v>1212942</v>
      </c>
      <c r="BR114" s="962"/>
      <c r="BS114" s="962"/>
      <c r="BT114" s="962"/>
      <c r="BU114" s="962"/>
      <c r="BV114" s="962">
        <v>1199507</v>
      </c>
      <c r="BW114" s="962"/>
      <c r="BX114" s="962"/>
      <c r="BY114" s="962"/>
      <c r="BZ114" s="962"/>
      <c r="CA114" s="962">
        <v>1174942</v>
      </c>
      <c r="CB114" s="962"/>
      <c r="CC114" s="962"/>
      <c r="CD114" s="962"/>
      <c r="CE114" s="962"/>
      <c r="CF114" s="956">
        <v>30</v>
      </c>
      <c r="CG114" s="957"/>
      <c r="CH114" s="957"/>
      <c r="CI114" s="957"/>
      <c r="CJ114" s="957"/>
      <c r="CK114" s="984"/>
      <c r="CL114" s="985"/>
      <c r="CM114" s="958" t="s">
        <v>428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429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430</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23</v>
      </c>
      <c r="AB116" s="995"/>
      <c r="AC116" s="995"/>
      <c r="AD116" s="995"/>
      <c r="AE116" s="996"/>
      <c r="AF116" s="997">
        <v>26</v>
      </c>
      <c r="AG116" s="995"/>
      <c r="AH116" s="995"/>
      <c r="AI116" s="995"/>
      <c r="AJ116" s="996"/>
      <c r="AK116" s="997">
        <v>120</v>
      </c>
      <c r="AL116" s="995"/>
      <c r="AM116" s="995"/>
      <c r="AN116" s="995"/>
      <c r="AO116" s="996"/>
      <c r="AP116" s="998">
        <v>0</v>
      </c>
      <c r="AQ116" s="999"/>
      <c r="AR116" s="999"/>
      <c r="AS116" s="999"/>
      <c r="AT116" s="1000"/>
      <c r="AU116" s="944"/>
      <c r="AV116" s="945"/>
      <c r="AW116" s="945"/>
      <c r="AX116" s="945"/>
      <c r="AY116" s="945"/>
      <c r="AZ116" s="1003" t="s">
        <v>433</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435</v>
      </c>
      <c r="Z117" s="930"/>
      <c r="AA117" s="1014">
        <v>1429331</v>
      </c>
      <c r="AB117" s="1015"/>
      <c r="AC117" s="1015"/>
      <c r="AD117" s="1015"/>
      <c r="AE117" s="1016"/>
      <c r="AF117" s="1017">
        <v>1426259</v>
      </c>
      <c r="AG117" s="1015"/>
      <c r="AH117" s="1015"/>
      <c r="AI117" s="1015"/>
      <c r="AJ117" s="1016"/>
      <c r="AK117" s="1017">
        <v>1384046</v>
      </c>
      <c r="AL117" s="1015"/>
      <c r="AM117" s="1015"/>
      <c r="AN117" s="1015"/>
      <c r="AO117" s="1016"/>
      <c r="AP117" s="1018"/>
      <c r="AQ117" s="1019"/>
      <c r="AR117" s="1019"/>
      <c r="AS117" s="1019"/>
      <c r="AT117" s="1020"/>
      <c r="AU117" s="944"/>
      <c r="AV117" s="945"/>
      <c r="AW117" s="945"/>
      <c r="AX117" s="945"/>
      <c r="AY117" s="945"/>
      <c r="AZ117" s="1010" t="s">
        <v>436</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408</v>
      </c>
      <c r="AB118" s="929"/>
      <c r="AC118" s="929"/>
      <c r="AD118" s="929"/>
      <c r="AE118" s="930"/>
      <c r="AF118" s="928" t="s">
        <v>409</v>
      </c>
      <c r="AG118" s="929"/>
      <c r="AH118" s="929"/>
      <c r="AI118" s="929"/>
      <c r="AJ118" s="930"/>
      <c r="AK118" s="928" t="s">
        <v>294</v>
      </c>
      <c r="AL118" s="929"/>
      <c r="AM118" s="929"/>
      <c r="AN118" s="929"/>
      <c r="AO118" s="930"/>
      <c r="AP118" s="1006" t="s">
        <v>410</v>
      </c>
      <c r="AQ118" s="1007"/>
      <c r="AR118" s="1007"/>
      <c r="AS118" s="1007"/>
      <c r="AT118" s="1008"/>
      <c r="AU118" s="944"/>
      <c r="AV118" s="945"/>
      <c r="AW118" s="945"/>
      <c r="AX118" s="945"/>
      <c r="AY118" s="945"/>
      <c r="AZ118" s="1009" t="s">
        <v>438</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414</v>
      </c>
      <c r="B119" s="983"/>
      <c r="C119" s="965" t="s">
        <v>415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440</v>
      </c>
      <c r="BP119" s="1041"/>
      <c r="BQ119" s="1035">
        <v>12079165</v>
      </c>
      <c r="BR119" s="1036"/>
      <c r="BS119" s="1036"/>
      <c r="BT119" s="1036"/>
      <c r="BU119" s="1036"/>
      <c r="BV119" s="1036">
        <v>11213767</v>
      </c>
      <c r="BW119" s="1036"/>
      <c r="BX119" s="1036"/>
      <c r="BY119" s="1036"/>
      <c r="BZ119" s="1036"/>
      <c r="CA119" s="1036">
        <v>10634503</v>
      </c>
      <c r="CB119" s="1036"/>
      <c r="CC119" s="1036"/>
      <c r="CD119" s="1036"/>
      <c r="CE119" s="1036"/>
      <c r="CF119" s="1037"/>
      <c r="CG119" s="1038"/>
      <c r="CH119" s="1038"/>
      <c r="CI119" s="1038"/>
      <c r="CJ119" s="1039"/>
      <c r="CK119" s="986"/>
      <c r="CL119" s="987"/>
      <c r="CM119" s="1009" t="s">
        <v>441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418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442</v>
      </c>
      <c r="AV120" s="1028"/>
      <c r="AW120" s="1028"/>
      <c r="AX120" s="1028"/>
      <c r="AY120" s="1029"/>
      <c r="AZ120" s="965" t="s">
        <v>443</v>
      </c>
      <c r="BA120" s="933"/>
      <c r="BB120" s="933"/>
      <c r="BC120" s="933"/>
      <c r="BD120" s="933"/>
      <c r="BE120" s="933"/>
      <c r="BF120" s="933"/>
      <c r="BG120" s="933"/>
      <c r="BH120" s="933"/>
      <c r="BI120" s="933"/>
      <c r="BJ120" s="933"/>
      <c r="BK120" s="933"/>
      <c r="BL120" s="933"/>
      <c r="BM120" s="933"/>
      <c r="BN120" s="933"/>
      <c r="BO120" s="933"/>
      <c r="BP120" s="934"/>
      <c r="BQ120" s="966">
        <v>3842147</v>
      </c>
      <c r="BR120" s="967"/>
      <c r="BS120" s="967"/>
      <c r="BT120" s="967"/>
      <c r="BU120" s="967"/>
      <c r="BV120" s="967">
        <v>3889356</v>
      </c>
      <c r="BW120" s="967"/>
      <c r="BX120" s="967"/>
      <c r="BY120" s="967"/>
      <c r="BZ120" s="967"/>
      <c r="CA120" s="967">
        <v>3852201</v>
      </c>
      <c r="CB120" s="967"/>
      <c r="CC120" s="967"/>
      <c r="CD120" s="967"/>
      <c r="CE120" s="967"/>
      <c r="CF120" s="980">
        <v>98.3</v>
      </c>
      <c r="CG120" s="981"/>
      <c r="CH120" s="981"/>
      <c r="CI120" s="981"/>
      <c r="CJ120" s="981"/>
      <c r="CK120" s="1042" t="s">
        <v>444</v>
      </c>
      <c r="CL120" s="1043"/>
      <c r="CM120" s="1043"/>
      <c r="CN120" s="1043"/>
      <c r="CO120" s="1044"/>
      <c r="CP120" s="1050" t="s">
        <v>391</v>
      </c>
      <c r="CQ120" s="1051"/>
      <c r="CR120" s="1051"/>
      <c r="CS120" s="1051"/>
      <c r="CT120" s="1051"/>
      <c r="CU120" s="1051"/>
      <c r="CV120" s="1051"/>
      <c r="CW120" s="1051"/>
      <c r="CX120" s="1051"/>
      <c r="CY120" s="1051"/>
      <c r="CZ120" s="1051"/>
      <c r="DA120" s="1051"/>
      <c r="DB120" s="1051"/>
      <c r="DC120" s="1051"/>
      <c r="DD120" s="1051"/>
      <c r="DE120" s="1051"/>
      <c r="DF120" s="1052"/>
      <c r="DG120" s="966">
        <v>1721612</v>
      </c>
      <c r="DH120" s="967"/>
      <c r="DI120" s="967"/>
      <c r="DJ120" s="967"/>
      <c r="DK120" s="967"/>
      <c r="DL120" s="967">
        <v>1544683</v>
      </c>
      <c r="DM120" s="967"/>
      <c r="DN120" s="967"/>
      <c r="DO120" s="967"/>
      <c r="DP120" s="967"/>
      <c r="DQ120" s="967">
        <v>1368643</v>
      </c>
      <c r="DR120" s="967"/>
      <c r="DS120" s="967"/>
      <c r="DT120" s="967"/>
      <c r="DU120" s="967"/>
      <c r="DV120" s="968">
        <v>34.9</v>
      </c>
      <c r="DW120" s="968"/>
      <c r="DX120" s="968"/>
      <c r="DY120" s="968"/>
      <c r="DZ120" s="969"/>
    </row>
    <row r="121" spans="1:130" s="230" customFormat="1" ht="26.25" customHeight="1" x14ac:dyDescent="0.2">
      <c r="A121" s="1093"/>
      <c r="B121" s="985"/>
      <c r="C121" s="1010" t="s">
        <v>445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446</v>
      </c>
      <c r="BA121" s="959"/>
      <c r="BB121" s="959"/>
      <c r="BC121" s="959"/>
      <c r="BD121" s="959"/>
      <c r="BE121" s="959"/>
      <c r="BF121" s="959"/>
      <c r="BG121" s="959"/>
      <c r="BH121" s="959"/>
      <c r="BI121" s="959"/>
      <c r="BJ121" s="959"/>
      <c r="BK121" s="959"/>
      <c r="BL121" s="959"/>
      <c r="BM121" s="959"/>
      <c r="BN121" s="959"/>
      <c r="BO121" s="959"/>
      <c r="BP121" s="960"/>
      <c r="BQ121" s="961" t="s">
        <v>122</v>
      </c>
      <c r="BR121" s="962"/>
      <c r="BS121" s="962"/>
      <c r="BT121" s="962"/>
      <c r="BU121" s="962"/>
      <c r="BV121" s="962" t="s">
        <v>122</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393</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v>656824</v>
      </c>
      <c r="DR121" s="962"/>
      <c r="DS121" s="962"/>
      <c r="DT121" s="962"/>
      <c r="DU121" s="962"/>
      <c r="DV121" s="963">
        <v>16.8</v>
      </c>
      <c r="DW121" s="963"/>
      <c r="DX121" s="963"/>
      <c r="DY121" s="963"/>
      <c r="DZ121" s="964"/>
    </row>
    <row r="122" spans="1:130" s="230" customFormat="1" ht="26.25" customHeight="1" x14ac:dyDescent="0.2">
      <c r="A122" s="1093"/>
      <c r="B122" s="985"/>
      <c r="C122" s="958" t="s">
        <v>428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447</v>
      </c>
      <c r="BA122" s="1001"/>
      <c r="BB122" s="1001"/>
      <c r="BC122" s="1001"/>
      <c r="BD122" s="1001"/>
      <c r="BE122" s="1001"/>
      <c r="BF122" s="1001"/>
      <c r="BG122" s="1001"/>
      <c r="BH122" s="1001"/>
      <c r="BI122" s="1001"/>
      <c r="BJ122" s="1001"/>
      <c r="BK122" s="1001"/>
      <c r="BL122" s="1001"/>
      <c r="BM122" s="1001"/>
      <c r="BN122" s="1001"/>
      <c r="BO122" s="1001"/>
      <c r="BP122" s="1002"/>
      <c r="BQ122" s="1035">
        <v>7670635</v>
      </c>
      <c r="BR122" s="1036"/>
      <c r="BS122" s="1036"/>
      <c r="BT122" s="1036"/>
      <c r="BU122" s="1036"/>
      <c r="BV122" s="1036">
        <v>7036535</v>
      </c>
      <c r="BW122" s="1036"/>
      <c r="BX122" s="1036"/>
      <c r="BY122" s="1036"/>
      <c r="BZ122" s="1036"/>
      <c r="CA122" s="1036">
        <v>6693034</v>
      </c>
      <c r="CB122" s="1036"/>
      <c r="CC122" s="1036"/>
      <c r="CD122" s="1036"/>
      <c r="CE122" s="1036"/>
      <c r="CF122" s="1053">
        <v>170.8</v>
      </c>
      <c r="CG122" s="1054"/>
      <c r="CH122" s="1054"/>
      <c r="CI122" s="1054"/>
      <c r="CJ122" s="1054"/>
      <c r="CK122" s="1045"/>
      <c r="CL122" s="1046"/>
      <c r="CM122" s="1046"/>
      <c r="CN122" s="1046"/>
      <c r="CO122" s="1047"/>
      <c r="CP122" s="1055" t="s">
        <v>389</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448</v>
      </c>
      <c r="BP123" s="1041"/>
      <c r="BQ123" s="1099">
        <v>11512782</v>
      </c>
      <c r="BR123" s="1100"/>
      <c r="BS123" s="1100"/>
      <c r="BT123" s="1100"/>
      <c r="BU123" s="1100"/>
      <c r="BV123" s="1100">
        <v>10925891</v>
      </c>
      <c r="BW123" s="1100"/>
      <c r="BX123" s="1100"/>
      <c r="BY123" s="1100"/>
      <c r="BZ123" s="1100"/>
      <c r="CA123" s="1100">
        <v>10545235</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449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13.9</v>
      </c>
      <c r="BR124" s="1063"/>
      <c r="BS124" s="1063"/>
      <c r="BT124" s="1063"/>
      <c r="BU124" s="1063"/>
      <c r="BV124" s="1063">
        <v>7.3</v>
      </c>
      <c r="BW124" s="1063"/>
      <c r="BX124" s="1063"/>
      <c r="BY124" s="1063"/>
      <c r="BZ124" s="1063"/>
      <c r="CA124" s="1063">
        <v>2.2000000000000002</v>
      </c>
      <c r="CB124" s="1063"/>
      <c r="CC124" s="1063"/>
      <c r="CD124" s="1063"/>
      <c r="CE124" s="1063"/>
      <c r="CF124" s="1064"/>
      <c r="CG124" s="1065"/>
      <c r="CH124" s="1065"/>
      <c r="CI124" s="1065"/>
      <c r="CJ124" s="1066"/>
      <c r="CK124" s="1048"/>
      <c r="CL124" s="1048"/>
      <c r="CM124" s="1048"/>
      <c r="CN124" s="1048"/>
      <c r="CO124" s="1049"/>
      <c r="CP124" s="1055" t="s">
        <v>450</v>
      </c>
      <c r="CQ124" s="1056"/>
      <c r="CR124" s="1056"/>
      <c r="CS124" s="1056"/>
      <c r="CT124" s="1056"/>
      <c r="CU124" s="1056"/>
      <c r="CV124" s="1056"/>
      <c r="CW124" s="1056"/>
      <c r="CX124" s="1056"/>
      <c r="CY124" s="1056"/>
      <c r="CZ124" s="1056"/>
      <c r="DA124" s="1056"/>
      <c r="DB124" s="1056"/>
      <c r="DC124" s="1056"/>
      <c r="DD124" s="1056"/>
      <c r="DE124" s="1056"/>
      <c r="DF124" s="1057"/>
      <c r="DG124" s="1040">
        <v>713189</v>
      </c>
      <c r="DH124" s="1022"/>
      <c r="DI124" s="1022"/>
      <c r="DJ124" s="1022"/>
      <c r="DK124" s="1023"/>
      <c r="DL124" s="1021">
        <v>685595</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439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451</v>
      </c>
      <c r="CL125" s="1043"/>
      <c r="CM125" s="1043"/>
      <c r="CN125" s="1043"/>
      <c r="CO125" s="1044"/>
      <c r="CP125" s="965" t="s">
        <v>452</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453</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455</v>
      </c>
      <c r="AY127" s="1068"/>
      <c r="AZ127" s="1068"/>
      <c r="BA127" s="1068"/>
      <c r="BB127" s="1068"/>
      <c r="BC127" s="1068"/>
      <c r="BD127" s="1068"/>
      <c r="BE127" s="1069"/>
      <c r="BF127" s="1070" t="s">
        <v>456</v>
      </c>
      <c r="BG127" s="1068"/>
      <c r="BH127" s="1068"/>
      <c r="BI127" s="1068"/>
      <c r="BJ127" s="1068"/>
      <c r="BK127" s="1068"/>
      <c r="BL127" s="1069"/>
      <c r="BM127" s="1070" t="s">
        <v>457</v>
      </c>
      <c r="BN127" s="1068"/>
      <c r="BO127" s="1068"/>
      <c r="BP127" s="1068"/>
      <c r="BQ127" s="1068"/>
      <c r="BR127" s="1068"/>
      <c r="BS127" s="1069"/>
      <c r="BT127" s="1070" t="s">
        <v>458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459</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461</v>
      </c>
      <c r="X128" s="1079"/>
      <c r="Y128" s="1079"/>
      <c r="Z128" s="1080"/>
      <c r="AA128" s="1081" t="s">
        <v>122</v>
      </c>
      <c r="AB128" s="1082"/>
      <c r="AC128" s="1082"/>
      <c r="AD128" s="1082"/>
      <c r="AE128" s="1083"/>
      <c r="AF128" s="1084">
        <v>125</v>
      </c>
      <c r="AG128" s="1082"/>
      <c r="AH128" s="1082"/>
      <c r="AI128" s="1082"/>
      <c r="AJ128" s="1083"/>
      <c r="AK128" s="1084">
        <v>125</v>
      </c>
      <c r="AL128" s="1082"/>
      <c r="AM128" s="1082"/>
      <c r="AN128" s="1082"/>
      <c r="AO128" s="1083"/>
      <c r="AP128" s="1085"/>
      <c r="AQ128" s="1086"/>
      <c r="AR128" s="1086"/>
      <c r="AS128" s="1086"/>
      <c r="AT128" s="1087"/>
      <c r="AU128" s="232"/>
      <c r="AV128" s="232"/>
      <c r="AW128" s="232"/>
      <c r="AX128" s="932" t="s">
        <v>462</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463</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464</v>
      </c>
      <c r="X129" s="1107"/>
      <c r="Y129" s="1107"/>
      <c r="Z129" s="1108"/>
      <c r="AA129" s="994">
        <v>5170398</v>
      </c>
      <c r="AB129" s="995"/>
      <c r="AC129" s="995"/>
      <c r="AD129" s="995"/>
      <c r="AE129" s="996"/>
      <c r="AF129" s="997">
        <v>4986072</v>
      </c>
      <c r="AG129" s="995"/>
      <c r="AH129" s="995"/>
      <c r="AI129" s="995"/>
      <c r="AJ129" s="996"/>
      <c r="AK129" s="997">
        <v>4956072</v>
      </c>
      <c r="AL129" s="995"/>
      <c r="AM129" s="995"/>
      <c r="AN129" s="995"/>
      <c r="AO129" s="996"/>
      <c r="AP129" s="1109"/>
      <c r="AQ129" s="1110"/>
      <c r="AR129" s="1110"/>
      <c r="AS129" s="1110"/>
      <c r="AT129" s="1111"/>
      <c r="AU129" s="233"/>
      <c r="AV129" s="233"/>
      <c r="AW129" s="233"/>
      <c r="AX129" s="1101" t="s">
        <v>465</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467</v>
      </c>
      <c r="X130" s="1107"/>
      <c r="Y130" s="1107"/>
      <c r="Z130" s="1108"/>
      <c r="AA130" s="994">
        <v>1101514</v>
      </c>
      <c r="AB130" s="995"/>
      <c r="AC130" s="995"/>
      <c r="AD130" s="995"/>
      <c r="AE130" s="996"/>
      <c r="AF130" s="997">
        <v>1085910</v>
      </c>
      <c r="AG130" s="995"/>
      <c r="AH130" s="995"/>
      <c r="AI130" s="995"/>
      <c r="AJ130" s="996"/>
      <c r="AK130" s="997">
        <v>1038095</v>
      </c>
      <c r="AL130" s="995"/>
      <c r="AM130" s="995"/>
      <c r="AN130" s="995"/>
      <c r="AO130" s="996"/>
      <c r="AP130" s="1109"/>
      <c r="AQ130" s="1110"/>
      <c r="AR130" s="1110"/>
      <c r="AS130" s="1110"/>
      <c r="AT130" s="1111"/>
      <c r="AU130" s="233"/>
      <c r="AV130" s="233"/>
      <c r="AW130" s="233"/>
      <c r="AX130" s="1101" t="s">
        <v>468</v>
      </c>
      <c r="AY130" s="959"/>
      <c r="AZ130" s="959"/>
      <c r="BA130" s="959"/>
      <c r="BB130" s="959"/>
      <c r="BC130" s="959"/>
      <c r="BD130" s="959"/>
      <c r="BE130" s="960"/>
      <c r="BF130" s="1137">
        <v>8.5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469</v>
      </c>
      <c r="X131" s="1144"/>
      <c r="Y131" s="1144"/>
      <c r="Z131" s="1145"/>
      <c r="AA131" s="1040">
        <v>4068884</v>
      </c>
      <c r="AB131" s="1022"/>
      <c r="AC131" s="1022"/>
      <c r="AD131" s="1022"/>
      <c r="AE131" s="1023"/>
      <c r="AF131" s="1021">
        <v>3900162</v>
      </c>
      <c r="AG131" s="1022"/>
      <c r="AH131" s="1022"/>
      <c r="AI131" s="1022"/>
      <c r="AJ131" s="1023"/>
      <c r="AK131" s="1021">
        <v>3917977</v>
      </c>
      <c r="AL131" s="1022"/>
      <c r="AM131" s="1022"/>
      <c r="AN131" s="1022"/>
      <c r="AO131" s="1023"/>
      <c r="AP131" s="1146"/>
      <c r="AQ131" s="1147"/>
      <c r="AR131" s="1147"/>
      <c r="AS131" s="1147"/>
      <c r="AT131" s="1148"/>
      <c r="AU131" s="233"/>
      <c r="AV131" s="233"/>
      <c r="AW131" s="233"/>
      <c r="AX131" s="1119" t="s">
        <v>470</v>
      </c>
      <c r="AY131" s="762"/>
      <c r="AZ131" s="762"/>
      <c r="BA131" s="762"/>
      <c r="BB131" s="762"/>
      <c r="BC131" s="762"/>
      <c r="BD131" s="762"/>
      <c r="BE131" s="1072"/>
      <c r="BF131" s="1120">
        <v>2.2000000000000002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472</v>
      </c>
      <c r="W132" s="1130"/>
      <c r="X132" s="1130"/>
      <c r="Y132" s="1130"/>
      <c r="Z132" s="1131"/>
      <c r="AA132" s="1132">
        <v>8.0566808979999998</v>
      </c>
      <c r="AB132" s="1133"/>
      <c r="AC132" s="1133"/>
      <c r="AD132" s="1133"/>
      <c r="AE132" s="1134"/>
      <c r="AF132" s="1135">
        <v>8.7233299540000004</v>
      </c>
      <c r="AG132" s="1133"/>
      <c r="AH132" s="1133"/>
      <c r="AI132" s="1133"/>
      <c r="AJ132" s="1134"/>
      <c r="AK132" s="1135">
        <v>8.8266470170000009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473</v>
      </c>
      <c r="W133" s="1113"/>
      <c r="X133" s="1113"/>
      <c r="Y133" s="1113"/>
      <c r="Z133" s="1114"/>
      <c r="AA133" s="1115">
        <v>8.1</v>
      </c>
      <c r="AB133" s="1116"/>
      <c r="AC133" s="1116"/>
      <c r="AD133" s="1116"/>
      <c r="AE133" s="1117"/>
      <c r="AF133" s="1115">
        <v>8</v>
      </c>
      <c r="AG133" s="1116"/>
      <c r="AH133" s="1116"/>
      <c r="AI133" s="1116"/>
      <c r="AJ133" s="1117"/>
      <c r="AK133" s="1115">
        <v>8.5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rDLhgBcGyf+sSxoN9+mkjUvwqIkJIrNgiIblcerSh91HKZWtt4XTO9SyZUzmn/1HDJ4WMN2Bxz81SwzeQxc4g==" saltValue="POX/HySMxwBlQRJlQOeRX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474</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zD9ISx94qReXUniIEjvXf0xsbXcGELUvRmjqZGIpWtcuUHR+z1VBNlInZKm+83EpOt/roShU/d+BJX9U8E2cGA==" saltValue="HtOLjQwx4K74YVoSY8xc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4GTlND7CsK8a69yKtFo/GAhl1t8aLAyIr4wk0C2iEBvkQ4gHk3IF8hN/eDpWgFxhx4jk4G/1qjmMzoBwWgFVw==" saltValue="GXjdbDlNw1kTgjcg6p4NT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477</v>
      </c>
      <c r="AP7" s="272"/>
      <c r="AQ7" s="273" t="s">
        <v>478</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479</v>
      </c>
      <c r="AQ8" s="279" t="s">
        <v>480</v>
      </c>
      <c r="AR8" s="280" t="s">
        <v>481</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482</v>
      </c>
      <c r="AL9" s="1153"/>
      <c r="AM9" s="1153"/>
      <c r="AN9" s="1154"/>
      <c r="AO9" s="281">
        <v>1459356</v>
      </c>
      <c r="AP9" s="281">
        <v>173506</v>
      </c>
      <c r="AQ9" s="282">
        <v>143407</v>
      </c>
      <c r="AR9" s="283">
        <v>21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483</v>
      </c>
      <c r="AL10" s="1153"/>
      <c r="AM10" s="1153"/>
      <c r="AN10" s="1154"/>
      <c r="AO10" s="284">
        <v>291275</v>
      </c>
      <c r="AP10" s="284">
        <v>34630</v>
      </c>
      <c r="AQ10" s="285">
        <v>20271</v>
      </c>
      <c r="AR10" s="286">
        <v>70.8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484</v>
      </c>
      <c r="AL11" s="1153"/>
      <c r="AM11" s="1153"/>
      <c r="AN11" s="1154"/>
      <c r="AO11" s="284">
        <v>48498</v>
      </c>
      <c r="AP11" s="284">
        <v>5766</v>
      </c>
      <c r="AQ11" s="285">
        <v>1412</v>
      </c>
      <c r="AR11" s="286">
        <v>308.39999999999998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485</v>
      </c>
      <c r="AL12" s="1153"/>
      <c r="AM12" s="1153"/>
      <c r="AN12" s="1154"/>
      <c r="AO12" s="284" t="s">
        <v>486</v>
      </c>
      <c r="AP12" s="284" t="s">
        <v>486</v>
      </c>
      <c r="AQ12" s="285" t="s">
        <v>486</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487</v>
      </c>
      <c r="AL13" s="1153"/>
      <c r="AM13" s="1153"/>
      <c r="AN13" s="1154"/>
      <c r="AO13" s="284">
        <v>22149</v>
      </c>
      <c r="AP13" s="284">
        <v>2633</v>
      </c>
      <c r="AQ13" s="285">
        <v>5234</v>
      </c>
      <c r="AR13" s="286">
        <v>-49.7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488</v>
      </c>
      <c r="AL14" s="1153"/>
      <c r="AM14" s="1153"/>
      <c r="AN14" s="1154"/>
      <c r="AO14" s="284">
        <v>50959</v>
      </c>
      <c r="AP14" s="284">
        <v>6059</v>
      </c>
      <c r="AQ14" s="285">
        <v>3337</v>
      </c>
      <c r="AR14" s="286">
        <v>81.599999999999994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489</v>
      </c>
      <c r="AL15" s="1156"/>
      <c r="AM15" s="1156"/>
      <c r="AN15" s="1157"/>
      <c r="AO15" s="284">
        <v>-192145</v>
      </c>
      <c r="AP15" s="284">
        <v>-22844</v>
      </c>
      <c r="AQ15" s="285">
        <v>-9830</v>
      </c>
      <c r="AR15" s="286">
        <v>132.4</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1680092</v>
      </c>
      <c r="AP16" s="284">
        <v>199749</v>
      </c>
      <c r="AQ16" s="285">
        <v>163831</v>
      </c>
      <c r="AR16" s="286">
        <v>21.9</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494</v>
      </c>
      <c r="AL21" s="1159"/>
      <c r="AM21" s="1159"/>
      <c r="AN21" s="1160"/>
      <c r="AO21" s="297">
        <v>18.309999999999999</v>
      </c>
      <c r="AP21" s="298">
        <v>14.18</v>
      </c>
      <c r="AQ21" s="299">
        <v>4.13</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495</v>
      </c>
      <c r="AL22" s="1159"/>
      <c r="AM22" s="1159"/>
      <c r="AN22" s="1160"/>
      <c r="AO22" s="302">
        <v>95.6</v>
      </c>
      <c r="AP22" s="303">
        <v>95.4</v>
      </c>
      <c r="AQ22" s="304">
        <v>0.2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477</v>
      </c>
      <c r="AP30" s="272"/>
      <c r="AQ30" s="273" t="s">
        <v>478</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499</v>
      </c>
      <c r="AL32" s="1167"/>
      <c r="AM32" s="1167"/>
      <c r="AN32" s="1168"/>
      <c r="AO32" s="312">
        <v>1193104</v>
      </c>
      <c r="AP32" s="312">
        <v>141850</v>
      </c>
      <c r="AQ32" s="313">
        <v>86321</v>
      </c>
      <c r="AR32" s="314">
        <v>64.3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500</v>
      </c>
      <c r="AL33" s="1167"/>
      <c r="AM33" s="1167"/>
      <c r="AN33" s="1168"/>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501</v>
      </c>
      <c r="AL34" s="1167"/>
      <c r="AM34" s="1167"/>
      <c r="AN34" s="1168"/>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502</v>
      </c>
      <c r="AL35" s="1167"/>
      <c r="AM35" s="1167"/>
      <c r="AN35" s="1168"/>
      <c r="AO35" s="312">
        <v>178453</v>
      </c>
      <c r="AP35" s="312">
        <v>21217</v>
      </c>
      <c r="AQ35" s="313">
        <v>18581</v>
      </c>
      <c r="AR35" s="314">
        <v>14.2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503</v>
      </c>
      <c r="AL36" s="1167"/>
      <c r="AM36" s="1167"/>
      <c r="AN36" s="1168"/>
      <c r="AO36" s="312">
        <v>12369</v>
      </c>
      <c r="AP36" s="312">
        <v>1471</v>
      </c>
      <c r="AQ36" s="313">
        <v>4521</v>
      </c>
      <c r="AR36" s="314">
        <v>-67.5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504</v>
      </c>
      <c r="AL37" s="1167"/>
      <c r="AM37" s="1167"/>
      <c r="AN37" s="1168"/>
      <c r="AO37" s="312" t="s">
        <v>486</v>
      </c>
      <c r="AP37" s="312" t="s">
        <v>486</v>
      </c>
      <c r="AQ37" s="313">
        <v>983</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505</v>
      </c>
      <c r="AL38" s="1170"/>
      <c r="AM38" s="1170"/>
      <c r="AN38" s="1171"/>
      <c r="AO38" s="315">
        <v>120</v>
      </c>
      <c r="AP38" s="315">
        <v>14</v>
      </c>
      <c r="AQ38" s="316">
        <v>20</v>
      </c>
      <c r="AR38" s="304">
        <v>-30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506</v>
      </c>
      <c r="AL39" s="1170"/>
      <c r="AM39" s="1170"/>
      <c r="AN39" s="1171"/>
      <c r="AO39" s="312">
        <v>-125</v>
      </c>
      <c r="AP39" s="312">
        <v>-15</v>
      </c>
      <c r="AQ39" s="313">
        <v>-4212</v>
      </c>
      <c r="AR39" s="314">
        <v>-99.6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507</v>
      </c>
      <c r="AL40" s="1167"/>
      <c r="AM40" s="1167"/>
      <c r="AN40" s="1168"/>
      <c r="AO40" s="312">
        <v>-1038095</v>
      </c>
      <c r="AP40" s="312">
        <v>-123421</v>
      </c>
      <c r="AQ40" s="313">
        <v>-70783</v>
      </c>
      <c r="AR40" s="314">
        <v>74.400000000000006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345826</v>
      </c>
      <c r="AP41" s="312">
        <v>41116</v>
      </c>
      <c r="AQ41" s="313">
        <v>35432</v>
      </c>
      <c r="AR41" s="314">
        <v>16</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477</v>
      </c>
      <c r="AN49" s="1163" t="s">
        <v>510</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511</v>
      </c>
      <c r="AO50" s="329" t="s">
        <v>512</v>
      </c>
      <c r="AP50" s="330" t="s">
        <v>513</v>
      </c>
      <c r="AQ50" s="331" t="s">
        <v>514</v>
      </c>
      <c r="AR50" s="332" t="s">
        <v>515</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784713</v>
      </c>
      <c r="AN51" s="334">
        <v>85527</v>
      </c>
      <c r="AO51" s="335">
        <v>-30.1</v>
      </c>
      <c r="AP51" s="336">
        <v>145139</v>
      </c>
      <c r="AQ51" s="337">
        <v>19.5</v>
      </c>
      <c r="AR51" s="338">
        <v>-49.6</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677520</v>
      </c>
      <c r="AN52" s="342">
        <v>73844</v>
      </c>
      <c r="AO52" s="343">
        <v>-16.600000000000001</v>
      </c>
      <c r="AP52" s="344">
        <v>83762</v>
      </c>
      <c r="AQ52" s="345">
        <v>33.1</v>
      </c>
      <c r="AR52" s="346">
        <v>-49.7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549526</v>
      </c>
      <c r="AN53" s="334">
        <v>61358</v>
      </c>
      <c r="AO53" s="335">
        <v>-28.3</v>
      </c>
      <c r="AP53" s="336">
        <v>125391</v>
      </c>
      <c r="AQ53" s="337">
        <v>-13.6</v>
      </c>
      <c r="AR53" s="338">
        <v>-14.7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425825</v>
      </c>
      <c r="AN54" s="342">
        <v>47546</v>
      </c>
      <c r="AO54" s="343">
        <v>-35.6</v>
      </c>
      <c r="AP54" s="344">
        <v>68516</v>
      </c>
      <c r="AQ54" s="345">
        <v>-18.2</v>
      </c>
      <c r="AR54" s="346">
        <v>-17.399999999999999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716000</v>
      </c>
      <c r="AN55" s="334">
        <v>82204</v>
      </c>
      <c r="AO55" s="335">
        <v>34</v>
      </c>
      <c r="AP55" s="336">
        <v>138402</v>
      </c>
      <c r="AQ55" s="337">
        <v>10.4</v>
      </c>
      <c r="AR55" s="338">
        <v>23.6</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539892</v>
      </c>
      <c r="AN56" s="342">
        <v>61985</v>
      </c>
      <c r="AO56" s="343">
        <v>30.4</v>
      </c>
      <c r="AP56" s="344">
        <v>70652</v>
      </c>
      <c r="AQ56" s="345">
        <v>3.1</v>
      </c>
      <c r="AR56" s="346">
        <v>27.3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840276</v>
      </c>
      <c r="AN57" s="334">
        <v>97763</v>
      </c>
      <c r="AO57" s="335">
        <v>18.899999999999999</v>
      </c>
      <c r="AP57" s="336">
        <v>146367</v>
      </c>
      <c r="AQ57" s="337">
        <v>5.8</v>
      </c>
      <c r="AR57" s="338">
        <v>13.1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722985</v>
      </c>
      <c r="AN58" s="342">
        <v>84117</v>
      </c>
      <c r="AO58" s="343">
        <v>35.700000000000003</v>
      </c>
      <c r="AP58" s="344">
        <v>79441</v>
      </c>
      <c r="AQ58" s="345">
        <v>12.4</v>
      </c>
      <c r="AR58" s="346">
        <v>23.3</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1277486</v>
      </c>
      <c r="AN59" s="334">
        <v>151883</v>
      </c>
      <c r="AO59" s="335">
        <v>55.4</v>
      </c>
      <c r="AP59" s="336">
        <v>165181</v>
      </c>
      <c r="AQ59" s="337">
        <v>12.9</v>
      </c>
      <c r="AR59" s="338">
        <v>42.5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1107951</v>
      </c>
      <c r="AN60" s="342">
        <v>131726</v>
      </c>
      <c r="AO60" s="343">
        <v>56.6</v>
      </c>
      <c r="AP60" s="344">
        <v>82246</v>
      </c>
      <c r="AQ60" s="345">
        <v>3.5</v>
      </c>
      <c r="AR60" s="346">
        <v>53.1</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833600</v>
      </c>
      <c r="AN61" s="349">
        <v>95747</v>
      </c>
      <c r="AO61" s="350">
        <v>10</v>
      </c>
      <c r="AP61" s="351">
        <v>144096</v>
      </c>
      <c r="AQ61" s="352">
        <v>7</v>
      </c>
      <c r="AR61" s="338">
        <v>3</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694835</v>
      </c>
      <c r="AN62" s="342">
        <v>79844</v>
      </c>
      <c r="AO62" s="343">
        <v>14.1</v>
      </c>
      <c r="AP62" s="344">
        <v>76923</v>
      </c>
      <c r="AQ62" s="345">
        <v>6.8</v>
      </c>
      <c r="AR62" s="346">
        <v>7.3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lmBJ2UTCpwbaXNFTdMSHuRWIsU1sYMdS6Uj2xnPM2QM9RyNkZupSZemqjOy6j5jTPTYD5X8x7ybRgoQC7oORMg==" saltValue="ybuvGEV9qdL4UYsnFvMfk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1" spans="125:125" ht="13.5" hidden="1" customHeight="1" x14ac:dyDescent="0.2">
      <c r="DU121" s="259"/>
    </row>
  </sheetData>
  <sheetProtection algorithmName="SHA-512" hashValue="nmowYAZ8q2+OSDC9OM436J5OW6M2x14TeO78aLiRfcbKv7ldtjs+8R7xrlkJo3zqiCatGZHDw08nzTPcxz7Kgg==" saltValue="3L1ENttpseDd1HDYlb0F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QTJ3oZ0Cj4aTtXVBw7NbIzk0VTMhuc98Vfl8b4IBh4fMU6OkU1oq2ssFZqasreEAibXWu1DL1++mTDG3FGCjaQ==" saltValue="iZ/G2AMOK6ZefW+r4gao8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75" t="s">
        <v>3</v>
      </c>
      <c r="D47" s="1175"/>
      <c r="E47" s="1176"/>
      <c r="F47" s="11">
        <v>47.14</v>
      </c>
      <c r="G47" s="12">
        <v>45.48</v>
      </c>
      <c r="H47" s="12">
        <v>43.27</v>
      </c>
      <c r="I47" s="12">
        <v>41.13</v>
      </c>
      <c r="J47" s="13">
        <v>39.299999999999997</v>
      </c>
    </row>
    <row r="48" spans="2:10" ht="57.75" customHeight="1" x14ac:dyDescent="0.2">
      <c r="B48" s="14"/>
      <c r="C48" s="1177" t="s">
        <v>4</v>
      </c>
      <c r="D48" s="1177"/>
      <c r="E48" s="1178"/>
      <c r="F48" s="15">
        <v>3.37</v>
      </c>
      <c r="G48" s="16">
        <v>3.31</v>
      </c>
      <c r="H48" s="16">
        <v>4.93</v>
      </c>
      <c r="I48" s="16">
        <v>4.1500000000000004</v>
      </c>
      <c r="J48" s="17">
        <v>4.93</v>
      </c>
    </row>
    <row r="49" spans="2:10" ht="57.75" customHeight="1" thickBot="1" x14ac:dyDescent="0.25">
      <c r="B49" s="18"/>
      <c r="C49" s="1179" t="s">
        <v>5</v>
      </c>
      <c r="D49" s="1179"/>
      <c r="E49" s="1180"/>
      <c r="F49" s="19" t="s">
        <v>529</v>
      </c>
      <c r="G49" s="20">
        <v>0.17</v>
      </c>
      <c r="H49" s="20">
        <v>1.73</v>
      </c>
      <c r="I49" s="20" t="s">
        <v>530</v>
      </c>
      <c r="J49" s="21" t="s">
        <v>531</v>
      </c>
    </row>
    <row r="50" spans="2:10" ht="13" x14ac:dyDescent="0.2"/>
  </sheetData>
  <sheetProtection algorithmName="SHA-512" hashValue="zgMK6kXGcsF+EeON5+gc3w1xWO5bBFwpXcozbItAjAln1MTP5QekY5LLRdK62cmX8LYjdVgUNmzY7gWpdDFbvg==" saltValue="CB9m/HTXls5OEcuCset8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