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64476747-38EE-443F-BB77-E6D53A7D7A2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AM36" i="10" s="1"/>
  <c r="AM37" i="10" s="1"/>
  <c r="BW34" i="10" l="1"/>
  <c r="BW35" i="10" s="1"/>
  <c r="BW36" i="10" s="1"/>
  <c r="BW37" i="10" s="1"/>
  <c r="BW38" i="10" s="1"/>
  <c r="BW39" i="10" s="1"/>
  <c r="BW40" i="10" s="1"/>
  <c r="BW41" i="10" s="1"/>
  <c r="BW42" i="10" s="1"/>
  <c r="BW43" i="10" s="1"/>
  <c r="CO34" i="10"/>
</calcChain>
</file>

<file path=xl/sharedStrings.xml><?xml version="1.0" encoding="utf-8"?>
<sst xmlns="http://schemas.openxmlformats.org/spreadsheetml/2006/main" count="1143" uniqueCount="587">
  <si>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</si>
  <si>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</si>
  <si>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</si>
  <si>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</si>
  <si>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</si>
  <si>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</si>
  <si>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</si>
  <si>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</si>
  <si>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</si>
  <si>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</si>
  <si>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</si>
  <si>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</si>
  <si>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</si>
  <si>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</si>
  <si>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</si>
  <si>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</si>
  <si>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</si>
  <si>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</si>
  <si>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</si>
  <si>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</si>
  <si>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</si>
  <si>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</si>
  <si>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</si>
  <si>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</si>
  <si>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</si>
  <si>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</si>
  <si>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</si>
  <si>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</si>
  <si>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</si>
  <si>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</si>
  <si>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</si>
  <si>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</si>
  <si>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</si>
  <si>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</si>
  <si>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</si>
  <si>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</si>
  <si>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</si>
  <si>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</si>
  <si>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</si>
  <si>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</si>
  <si>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</si>
  <si>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</si>
  <si>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</si>
  <si>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</si>
  <si>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</si>
  <si>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</si>
  <si>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</si>
  <si>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</si>
  <si>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</si>
  <si>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</si>
  <si>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</si>
  <si>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</si>
  <si>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</si>
  <si>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</si>
  <si>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</si>
  <si>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</si>
  <si>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</si>
  <si>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</si>
  <si>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</si>
  <si>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</si>
  <si>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</si>
  <si>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</si>
  <si>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</si>
  <si>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</si>
  <si>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</si>
  <si>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</si>
  <si>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</si>
  <si>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</si>
  <si>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</si>
  <si>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</si>
  <si>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</si>
  <si>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</si>
  <si>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</si>
  <si>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</si>
  <si>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</si>
  <si>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</si>
  <si>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</si>
  <si>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</si>
  <si>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</si>
  <si>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</si>
  <si>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</si>
  <si>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</si>
  <si>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</si>
  <si>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</si>
  <si>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</si>
  <si>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</si>
  <si>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</si>
  <si>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</si>
  <si>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</si>
  <si>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</si>
  <si>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</si>
  <si>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</si>
  <si>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</si>
  <si>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</si>
  <si>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</si>
  <si>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</si>
  <si>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</si>
  <si>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</si>
  <si>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</si>
  <si>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</si>
  <si>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</si>
  <si>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</si>
  <si>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</si>
  <si>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</si>
  <si>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</si>
  <si>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</si>
  <si>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</si>
  <si>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</si>
  <si>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</si>
  <si>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</si>
  <si>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</si>
  <si>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</si>
  <si>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</si>
  <si>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</si>
  <si>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</si>
  <si>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</si>
  <si>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</si>
  <si>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</si>
  <si>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</si>
  <si>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</si>
  <si>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</si>
  <si>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</si>
  <si>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</si>
  <si>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</si>
  <si>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</si>
  <si>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</si>
  <si>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</si>
  <si>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</si>
  <si>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</si>
  <si>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</si>
  <si>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</si>
  <si>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</si>
  <si>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</si>
  <si>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</si>
  <si>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</si>
  <si>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</si>
  <si>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</si>
  <si>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</si>
  <si>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</si>
  <si>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</si>
  <si>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</si>
  <si>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</si>
  <si>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</si>
  <si>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</si>
  <si>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</si>
  <si>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</si>
  <si>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</si>
  <si>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</si>
  <si>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</si>
  <si>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</si>
  <si>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</si>
  <si>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</si>
  <si>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</si>
  <si>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</si>
  <si>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</si>
  <si>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</si>
  <si>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</si>
  <si>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</si>
  <si>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</si>
  <si>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</si>
  <si>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</si>
  <si>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</si>
  <si>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</si>
  <si>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</si>
  <si>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</si>
  <si>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</si>
  <si>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</si>
  <si>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</si>
  <si>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</si>
  <si>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</si>
  <si>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</si>
  <si>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</si>
  <si>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</si>
  <si>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</si>
  <si>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</si>
  <si>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</si>
  <si>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</si>
  <si>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</si>
  <si>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</si>
  <si>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</si>
  <si>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</si>
  <si>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</si>
  <si>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</si>
  <si>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</si>
  <si>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</si>
  <si>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</si>
  <si>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</si>
  <si>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</si>
  <si>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</si>
  <si>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</si>
  <si>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</si>
  <si>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</si>
  <si>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</si>
  <si>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</si>
  <si>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</si>
  <si>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</si>
  <si>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</si>
  <si>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</si>
  <si>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</si>
  <si>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</si>
  <si>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</si>
  <si>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</si>
  <si>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</si>
  <si>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三重県玉城町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</si>
  <si>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</si>
  <si>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</si>
  <si>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</si>
  <si>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</si>
  <si>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</si>
  <si>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</si>
  <si>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</si>
  <si>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</si>
  <si>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</si>
  <si>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</si>
  <si>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</si>
  <si>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</si>
  <si>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</si>
  <si>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</si>
  <si>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</si>
  <si>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</si>
  <si>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</si>
  <si>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</si>
  <si>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</si>
  <si>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</si>
  <si>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</si>
  <si>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</si>
  <si>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</si>
  <si>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</si>
  <si>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</si>
  <si>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</si>
  <si>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</si>
  <si>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</si>
  <si>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</si>
  <si>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</si>
  <si>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</si>
  <si>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</si>
  <si>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</si>
  <si>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</si>
  <si>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</si>
  <si>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</si>
  <si>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</si>
  <si>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</si>
  <si>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</si>
  <si>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</si>
  <si>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</si>
  <si>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</si>
  <si>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</si>
  <si>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</si>
  <si>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</si>
  <si>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</si>
  <si>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</si>
  <si>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</si>
  <si>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</si>
  <si>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</si>
  <si>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</si>
  <si>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</si>
  <si>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</si>
  <si>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</si>
  <si>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</si>
  <si>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</si>
  <si>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</si>
  <si>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</si>
  <si>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</si>
  <si>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</si>
  <si>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</si>
  <si>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</si>
  <si>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</si>
  <si>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</si>
  <si>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</si>
  <si>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</si>
  <si>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</si>
  <si>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</si>
  <si>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</si>
  <si>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</si>
  <si>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</si>
  <si>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</si>
  <si>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</si>
  <si>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</si>
  <si>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</si>
  <si>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</si>
  <si>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</si>
  <si>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</si>
  <si>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</si>
  <si>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</si>
  <si>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</si>
  <si>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</si>
  <si>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</si>
  <si>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</si>
  <si>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</si>
  <si>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</si>
  <si>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</si>
  <si>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</si>
  <si>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</si>
  <si>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</si>
  <si>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</si>
  <si>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</si>
  <si>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</si>
  <si>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</si>
  <si>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</si>
  <si>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</si>
  <si>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</si>
  <si>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</si>
  <si>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</si>
  <si>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</si>
  <si>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</si>
  <si>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</si>
  <si>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</si>
  <si>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</si>
  <si>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</si>
  <si>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</si>
  <si>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</si>
  <si>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</si>
  <si>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</si>
  <si>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</si>
  <si>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</si>
  <si>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</si>
  <si>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</si>
  <si>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</si>
  <si>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</si>
  <si>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</si>
  <si>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</si>
  <si>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</si>
  <si>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</si>
  <si>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</si>
  <si>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</si>
  <si>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</si>
  <si>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</si>
  <si>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</si>
  <si>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</si>
  <si>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</si>
  <si>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</si>
  <si>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</si>
  <si>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</si>
  <si>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</si>
  <si>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</si>
  <si>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</si>
  <si>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</si>
  <si>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</si>
  <si>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</si>
  <si>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</si>
  <si>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</si>
  <si>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</si>
  <si>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</si>
  <si>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</si>
  <si>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</si>
  <si>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</si>
  <si>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</si>
  <si>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</si>
  <si>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</si>
  <si>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</si>
  <si>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</si>
  <si>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</si>
  <si>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</si>
  <si>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</si>
  <si>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三重県玉城町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</si>
  <si>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</si>
  <si>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</si>
  <si>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</si>
  <si>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</si>
  <si>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</si>
  <si>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</si>
  <si>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</si>
  <si>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</si>
  <si>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</si>
  <si>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</si>
  <si>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</si>
  <si>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</si>
  <si>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</si>
  <si>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</si>
  <si>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</si>
  <si>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</si>
  <si>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</si>
  <si>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</si>
  <si>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</si>
  <si>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</si>
  <si>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</si>
  <si>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</si>
  <si>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</si>
  <si>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</si>
  <si>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</si>
  <si>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</si>
  <si>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</si>
  <si>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</si>
  <si>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</si>
  <si>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</si>
  <si>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</si>
  <si>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</si>
  <si>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</si>
  <si>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</si>
  <si>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</si>
  <si>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</si>
  <si>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</si>
  <si>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</si>
  <si>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</si>
  <si>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</si>
  <si>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</si>
  <si>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</si>
  <si>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</si>
  <si>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</si>
  <si>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</si>
  <si>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</si>
  <si>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</si>
  <si>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</si>
  <si>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</si>
  <si>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</si>
  <si>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</si>
  <si>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</si>
  <si>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</si>
  <si>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</si>
  <si>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</si>
  <si>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</si>
  <si>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</si>
  <si>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</si>
  <si>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</si>
  <si>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</si>
  <si>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</si>
  <si>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</si>
  <si>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</si>
  <si>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</si>
  <si>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</si>
  <si>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</si>
  <si>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</si>
  <si>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</si>
  <si>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</si>
  <si>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</si>
  <si>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</si>
  <si>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</si>
  <si>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</si>
  <si>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</si>
  <si>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</si>
  <si>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</si>
  <si>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</si>
  <si>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</si>
  <si>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</si>
  <si>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</si>
  <si>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</si>
  <si>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</si>
  <si>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</si>
  <si>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</si>
  <si>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</si>
  <si>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</si>
  <si>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</si>
  <si>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</si>
  <si>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</si>
  <si>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</si>
  <si>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</si>
  <si>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</si>
  <si>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</si>
  <si>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</si>
  <si>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</si>
  <si>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</si>
  <si>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</si>
  <si>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</si>
  <si>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</si>
  <si>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</si>
  <si>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</si>
  <si>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</si>
  <si>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</si>
  <si>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</si>
  <si>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</si>
  <si>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</si>
  <si>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</si>
  <si>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</si>
  <si>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</si>
  <si>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</si>
  <si>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</si>
  <si>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</si>
  <si>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</si>
  <si>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</si>
  <si>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</si>
  <si>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</si>
  <si>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</si>
  <si>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</si>
  <si>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</si>
  <si>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</si>
  <si>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</si>
  <si>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</si>
  <si>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</si>
  <si>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</si>
  <si>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</si>
  <si>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</si>
  <si>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</si>
  <si>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</si>
  <si>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</si>
  <si>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</si>
  <si>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</si>
  <si>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</si>
  <si>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</si>
  <si>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</si>
  <si>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</si>
  <si>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</si>
  <si>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</si>
  <si>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</si>
  <si>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</si>
  <si>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</si>
  <si>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</si>
  <si>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</si>
  <si>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</si>
  <si>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</si>
  <si>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</si>
  <si>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</si>
  <si>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</si>
  <si>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</si>
  <si>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</si>
  <si>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</si>
  <si>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</si>
  <si>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</si>
  <si>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</si>
  <si>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</si>
  <si>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</si>
  <si>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</si>
  <si>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</si>
  <si>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</si>
  <si>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</si>
  <si>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</si>
  <si>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</si>
  <si>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</si>
  <si>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</si>
  <si>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</si>
  <si>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</si>
  <si>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</si>
  <si>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</si>
  <si>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</si>
  <si>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</si>
  <si>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</si>
  <si>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</si>
  <si>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</si>
  <si>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</si>
  <si>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</si>
  <si>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</si>
  <si>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</si>
  <si>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</si>
  <si>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4.86</t>
  </si>
  <si>
    <t>▲ 2.25</t>
  </si>
  <si>
    <t>▲ 4.77</t>
  </si>
  <si>
    <t>水道事業会計</t>
  </si>
  <si>
    <t>病院事業会計</t>
  </si>
  <si>
    <t>下水道事業会計</t>
  </si>
  <si>
    <t>一般会計</t>
  </si>
  <si>
    <t>国民健康保険特別会計</t>
  </si>
  <si>
    <t>介護老人保健施設事業会計</t>
  </si>
  <si>
    <t>介護保険特別会計</t>
  </si>
  <si>
    <t>後期高齢者医療特別会計</t>
  </si>
  <si>
    <t>その他会計（赤字）</t>
  </si>
  <si>
    <t>▲ 0.65</t>
  </si>
  <si>
    <t>▲ 0.60</t>
  </si>
  <si>
    <t>その他会計（黒字）</t>
  </si>
  <si>
    <t>R01</t>
    <phoneticPr fontId="5"/>
  </si>
  <si>
    <t>R02</t>
    <phoneticPr fontId="5"/>
  </si>
  <si>
    <t>R03</t>
    <phoneticPr fontId="5"/>
  </si>
  <si>
    <t>R04</t>
    <phoneticPr fontId="5"/>
  </si>
  <si>
    <t>R05</t>
    <phoneticPr fontId="5"/>
  </si>
  <si>
    <t>-</t>
    <phoneticPr fontId="2"/>
  </si>
  <si>
    <t>度会土地開発公社</t>
    <rPh sb="0" eb="8">
      <t>ワタライトチカイハツコウシャ</t>
    </rPh>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</si>
  <si>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31"/>
  </si>
  <si>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31"/>
  </si>
  <si>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31"/>
  </si>
  <si>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31"/>
  </si>
  <si>
    <t>三重県市町総合事務組合（一般会計）</t>
  </si>
  <si>
    <t>〃（共同研修特別会計）</t>
  </si>
  <si>
    <t>〃（デジタル地図特別会計）</t>
  </si>
  <si>
    <t>〃（物品特別会計）</t>
  </si>
  <si>
    <t>〃（退職手当特別会計）</t>
  </si>
  <si>
    <t>〃（消防救急無線特別会計）</t>
  </si>
  <si>
    <t>〃（公平委員会特別会計）</t>
  </si>
  <si>
    <t>伊勢広域環境組合（一般会計）</t>
    <rPh sb="9" eb="11">
      <t>イッパン</t>
    </rPh>
    <rPh sb="11" eb="13">
      <t>カイケイ</t>
    </rPh>
    <phoneticPr fontId="2"/>
  </si>
  <si>
    <t>三重地方税管理回収機構（一般会計）</t>
  </si>
  <si>
    <t>〃（滞納整理拡充事業特別会計）</t>
  </si>
  <si>
    <t>三重県後期高齢者医療広域連合（一般会計）</t>
  </si>
  <si>
    <t>〃（後期高齢者医療特別会計）</t>
  </si>
  <si>
    <t>〃（指定通所介護事業所高砂寮特別会計）</t>
    <rPh sb="6" eb="8">
      <t>カイゴ</t>
    </rPh>
    <phoneticPr fontId="2"/>
  </si>
  <si>
    <t>(地域福祉基金(R05年度末現在))</t>
    <rPh sb="1" eb="3">
      <t>チイキ</t>
    </rPh>
    <rPh sb="3" eb="5">
      <t>フクシ</t>
    </rPh>
    <rPh sb="5" eb="7">
      <t>キキン</t>
    </rPh>
    <phoneticPr fontId="5"/>
  </si>
  <si>
    <t>(公共施設整備基金(R05年度末現在))</t>
    <rPh sb="1" eb="3">
      <t>コウキョウ</t>
    </rPh>
    <rPh sb="3" eb="5">
      <t>シセツ</t>
    </rPh>
    <rPh sb="5" eb="7">
      <t>セイビ</t>
    </rPh>
    <rPh sb="7" eb="9">
      <t>キキン</t>
    </rPh>
    <phoneticPr fontId="2"/>
  </si>
  <si>
    <t>(ふるさと応援基金(R05年度末現在))</t>
    <rPh sb="5" eb="7">
      <t>オウエン</t>
    </rPh>
    <rPh sb="7" eb="9">
      <t>キキン</t>
    </rPh>
    <phoneticPr fontId="2"/>
  </si>
  <si>
    <t>(災害救助基金(R05年度末現在))</t>
    <rPh sb="1" eb="5">
      <t>サイガイキュウジョ</t>
    </rPh>
    <rPh sb="5" eb="7">
      <t>キキン</t>
    </rPh>
    <phoneticPr fontId="2"/>
  </si>
  <si>
    <t>(活性化対策事業基金(R05年度末現在))</t>
    <rPh sb="1" eb="4">
      <t>カッセイカ</t>
    </rPh>
    <rPh sb="4" eb="6">
      <t>タイサク</t>
    </rPh>
    <rPh sb="6" eb="8">
      <t>ジギョウ</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</si>
  <si>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</si>
  <si>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</si>
  <si>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は類似団体よりも高い状態でほぼ横ばいに推移している。主な要因としては昭和50年代に建てられた公共施設もあり、町内施設の減価償却（老朽化）が進んでいる。今後も公共施設等総合管理計画に基づき、老朽化（長寿命化）対策に取り組んでいく。</t>
    <rPh sb="6" eb="7">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</si>
  <si>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</si>
  <si>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</si>
  <si>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</si>
  <si>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</si>
  <si>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</si>
  <si>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</si>
  <si>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公営企業債等繰入見込額の減少や標準財政規模の増加に伴い、下降傾向にある。また、実質公債費比率については類似団体と比較して低い水準にある。今後も地方債発行については平準化も図りつつ、抑制に努め公債費の適正化に取り組んでいく必要がある。</t>
    <rPh sb="7" eb="11">
      <t>コウエイキギョウ</t>
    </rPh>
    <rPh sb="11" eb="12">
      <t>サイ</t>
    </rPh>
    <rPh sb="12" eb="13">
      <t>ナド</t>
    </rPh>
    <rPh sb="13" eb="15">
      <t>クリイレ</t>
    </rPh>
    <rPh sb="15" eb="17">
      <t>ミコ</t>
    </rPh>
    <rPh sb="17" eb="18">
      <t>ガク</t>
    </rPh>
    <rPh sb="19" eb="21">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</si>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</sst>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2BC7C6-5C31-4946-BD79-8CBE44ECD7F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84459</c:v>
                </c:pt>
                <c:pt idx="2">
                  <c:v>74568</c:v>
                </c:pt>
                <c:pt idx="3">
                  <c:v>73693</c:v>
                </c:pt>
                <c:pt idx="4">
                  <c:v>79401</c:v>
                </c:pt>
              </c:numCache>
            </c:numRef>
          </c:val>
          <c:smooth val="0"/>
          <c:extLst>
            <c:ext xmlns:c16="http://schemas.microsoft.com/office/drawing/2014/chart" uri="{C3380CC4-5D6E-409C-BE32-E72D297353CC}">
              <c16:uniqueId val="{00000000-C714-49C2-8B5B-9C5538EF87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28764</c:v>
                </c:pt>
                <c:pt idx="1">
                  <c:v>41782</c:v>
                </c:pt>
                <c:pt idx="2">
                  <c:v>55887</c:v>
                </c:pt>
                <c:pt idx="3">
                  <c:v>51879</c:v>
                </c:pt>
                <c:pt idx="4">
                  <c:v>56869</c:v>
                </c:pt>
              </c:numCache>
            </c:numRef>
          </c:val>
          <c:smooth val="0"/>
          <c:extLst>
            <c:ext xmlns:c16="http://schemas.microsoft.com/office/drawing/2014/chart" uri="{C3380CC4-5D6E-409C-BE32-E72D297353CC}">
              <c16:uniqueId val="{00000001-C714-49C2-8B5B-9C5538EF87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4.1900000000000004</c:v>
                </c:pt>
                <c:pt idx="1">
                  <c:v>4.4800000000000004</c:v>
                </c:pt>
                <c:pt idx="2">
                  <c:v>5.85</c:v>
                </c:pt>
                <c:pt idx="3">
                  <c:v>5.15</c:v>
                </c:pt>
                <c:pt idx="4">
                  <c:v>4.42</c:v>
                </c:pt>
              </c:numCache>
            </c:numRef>
          </c:val>
          <c:extLst>
            <c:ext xmlns:c16="http://schemas.microsoft.com/office/drawing/2014/chart" uri="{C3380CC4-5D6E-409C-BE32-E72D297353CC}">
              <c16:uniqueId val="{00000000-A0DC-42E0-94FC-A61C8B3BF6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39.53</c:v>
                </c:pt>
                <c:pt idx="1">
                  <c:v>39.049999999999997</c:v>
                </c:pt>
                <c:pt idx="2">
                  <c:v>40.28</c:v>
                </c:pt>
                <c:pt idx="3">
                  <c:v>43.66</c:v>
                </c:pt>
                <c:pt idx="4">
                  <c:v>41.85</c:v>
                </c:pt>
              </c:numCache>
            </c:numRef>
          </c:val>
          <c:extLst>
            <c:ext xmlns:c16="http://schemas.microsoft.com/office/drawing/2014/chart" uri="{C3380CC4-5D6E-409C-BE32-E72D297353CC}">
              <c16:uniqueId val="{00000001-A0DC-42E0-94FC-A61C8B3BF6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-4.8600000000000003</c:v>
                </c:pt>
                <c:pt idx="1">
                  <c:v>0.62</c:v>
                </c:pt>
                <c:pt idx="2">
                  <c:v>2.34</c:v>
                </c:pt>
                <c:pt idx="3">
                  <c:v>-2.25</c:v>
                </c:pt>
                <c:pt idx="4">
                  <c:v>-4.7699999999999996</c:v>
                </c:pt>
              </c:numCache>
            </c:numRef>
          </c:val>
          <c:smooth val="0"/>
          <c:extLst>
            <c:ext xmlns:c16="http://schemas.microsoft.com/office/drawing/2014/chart" uri="{C3380CC4-5D6E-409C-BE32-E72D297353CC}">
              <c16:uniqueId val="{00000002-A0DC-42E0-94FC-A61C8B3BF6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0.02</c:v>
                </c:pt>
                <c:pt idx="4">
                  <c:v>#N/A</c:v>
                </c:pt>
                <c:pt idx="5">
                  <c:v>0.05</c:v>
                </c:pt>
                <c:pt idx="6">
                  <c:v>#N/A</c:v>
                </c:pt>
                <c:pt idx="7">
                  <c:v>2.2599999999999998</c:v>
                </c:pt>
                <c:pt idx="8">
                  <c:v>#N/A</c:v>
                </c:pt>
                <c:pt idx="9">
                  <c:v>0.02</c:v>
                </c:pt>
              </c:numCache>
            </c:numRef>
          </c:val>
          <c:extLst>
            <c:ext xmlns:c16="http://schemas.microsoft.com/office/drawing/2014/chart" uri="{C3380CC4-5D6E-409C-BE32-E72D297353CC}">
              <c16:uniqueId val="{00000000-18E8-44F6-B75E-C93EC4BA25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0.65</c:v>
                </c:pt>
                <c:pt idx="1">
                  <c:v>#N/A</c:v>
                </c:pt>
                <c:pt idx="2">
                  <c:v>0.6</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18E8-44F6-B75E-C93EC4BA25B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0.05</c:v>
                </c:pt>
                <c:pt idx="4">
                  <c:v>#N/A</c:v>
                </c:pt>
                <c:pt idx="5">
                  <c:v>0.06</c:v>
                </c:pt>
                <c:pt idx="6">
                  <c:v>0</c:v>
                </c:pt>
                <c:pt idx="7">
                  <c:v>0</c:v>
                </c:pt>
                <c:pt idx="8">
                  <c:v>#N/A</c:v>
                </c:pt>
                <c:pt idx="9">
                  <c:v>0.05</c:v>
                </c:pt>
              </c:numCache>
            </c:numRef>
          </c:val>
          <c:extLst>
            <c:ext xmlns:c16="http://schemas.microsoft.com/office/drawing/2014/chart" uri="{C3380CC4-5D6E-409C-BE32-E72D297353CC}">
              <c16:uniqueId val="{00000002-18E8-44F6-B75E-C93EC4BA25BC}"/>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0.87</c:v>
                </c:pt>
                <c:pt idx="2">
                  <c:v>#N/A</c:v>
                </c:pt>
                <c:pt idx="3">
                  <c:v>0.53</c:v>
                </c:pt>
                <c:pt idx="4">
                  <c:v>#N/A</c:v>
                </c:pt>
                <c:pt idx="5">
                  <c:v>0.89</c:v>
                </c:pt>
                <c:pt idx="6">
                  <c:v>0</c:v>
                </c:pt>
                <c:pt idx="7">
                  <c:v>0</c:v>
                </c:pt>
                <c:pt idx="8">
                  <c:v>#N/A</c:v>
                </c:pt>
                <c:pt idx="9">
                  <c:v>0.61</c:v>
                </c:pt>
              </c:numCache>
            </c:numRef>
          </c:val>
          <c:extLst>
            <c:ext xmlns:c16="http://schemas.microsoft.com/office/drawing/2014/chart" uri="{C3380CC4-5D6E-409C-BE32-E72D297353CC}">
              <c16:uniqueId val="{00000003-18E8-44F6-B75E-C93EC4BA25BC}"/>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1.33</c:v>
                </c:pt>
                <c:pt idx="2">
                  <c:v>#N/A</c:v>
                </c:pt>
                <c:pt idx="3">
                  <c:v>1.1200000000000001</c:v>
                </c:pt>
                <c:pt idx="4">
                  <c:v>#N/A</c:v>
                </c:pt>
                <c:pt idx="5">
                  <c:v>1.03</c:v>
                </c:pt>
                <c:pt idx="6">
                  <c:v>#N/A</c:v>
                </c:pt>
                <c:pt idx="7">
                  <c:v>1.04</c:v>
                </c:pt>
                <c:pt idx="8">
                  <c:v>#N/A</c:v>
                </c:pt>
                <c:pt idx="9">
                  <c:v>0.63</c:v>
                </c:pt>
              </c:numCache>
            </c:numRef>
          </c:val>
          <c:extLst>
            <c:ext xmlns:c16="http://schemas.microsoft.com/office/drawing/2014/chart" uri="{C3380CC4-5D6E-409C-BE32-E72D297353CC}">
              <c16:uniqueId val="{00000004-18E8-44F6-B75E-C93EC4BA25B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c:v>
                </c:pt>
                <c:pt idx="2">
                  <c:v>#N/A</c:v>
                </c:pt>
                <c:pt idx="3">
                  <c:v>0.57999999999999996</c:v>
                </c:pt>
                <c:pt idx="4">
                  <c:v>#N/A</c:v>
                </c:pt>
                <c:pt idx="5">
                  <c:v>0.68</c:v>
                </c:pt>
                <c:pt idx="6">
                  <c:v>0</c:v>
                </c:pt>
                <c:pt idx="7">
                  <c:v>0</c:v>
                </c:pt>
                <c:pt idx="8">
                  <c:v>#N/A</c:v>
                </c:pt>
                <c:pt idx="9">
                  <c:v>0.79</c:v>
                </c:pt>
              </c:numCache>
            </c:numRef>
          </c:val>
          <c:extLst>
            <c:ext xmlns:c16="http://schemas.microsoft.com/office/drawing/2014/chart" uri="{C3380CC4-5D6E-409C-BE32-E72D297353CC}">
              <c16:uniqueId val="{00000005-18E8-44F6-B75E-C93EC4BA25B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4.8099999999999996</c:v>
                </c:pt>
                <c:pt idx="2">
                  <c:v>#N/A</c:v>
                </c:pt>
                <c:pt idx="3">
                  <c:v>5.08</c:v>
                </c:pt>
                <c:pt idx="4">
                  <c:v>#N/A</c:v>
                </c:pt>
                <c:pt idx="5">
                  <c:v>5.82</c:v>
                </c:pt>
                <c:pt idx="6">
                  <c:v>#N/A</c:v>
                </c:pt>
                <c:pt idx="7">
                  <c:v>5.0999999999999996</c:v>
                </c:pt>
                <c:pt idx="8">
                  <c:v>#N/A</c:v>
                </c:pt>
                <c:pt idx="9">
                  <c:v>4.3899999999999997</c:v>
                </c:pt>
              </c:numCache>
            </c:numRef>
          </c:val>
          <c:extLst>
            <c:ext xmlns:c16="http://schemas.microsoft.com/office/drawing/2014/chart" uri="{C3380CC4-5D6E-409C-BE32-E72D297353CC}">
              <c16:uniqueId val="{00000006-18E8-44F6-B75E-C93EC4BA25B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8.94</c:v>
                </c:pt>
                <c:pt idx="2">
                  <c:v>#N/A</c:v>
                </c:pt>
                <c:pt idx="3">
                  <c:v>8.67</c:v>
                </c:pt>
                <c:pt idx="4">
                  <c:v>#N/A</c:v>
                </c:pt>
                <c:pt idx="5">
                  <c:v>8.4</c:v>
                </c:pt>
                <c:pt idx="6">
                  <c:v>#N/A</c:v>
                </c:pt>
                <c:pt idx="7">
                  <c:v>9.0500000000000007</c:v>
                </c:pt>
                <c:pt idx="8">
                  <c:v>#N/A</c:v>
                </c:pt>
                <c:pt idx="9">
                  <c:v>9.08</c:v>
                </c:pt>
              </c:numCache>
            </c:numRef>
          </c:val>
          <c:extLst>
            <c:ext xmlns:c16="http://schemas.microsoft.com/office/drawing/2014/chart" uri="{C3380CC4-5D6E-409C-BE32-E72D297353CC}">
              <c16:uniqueId val="{00000007-18E8-44F6-B75E-C93EC4BA25B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11.11</c:v>
                </c:pt>
                <c:pt idx="2">
                  <c:v>#N/A</c:v>
                </c:pt>
                <c:pt idx="3">
                  <c:v>11.11</c:v>
                </c:pt>
                <c:pt idx="4">
                  <c:v>#N/A</c:v>
                </c:pt>
                <c:pt idx="5">
                  <c:v>14.17</c:v>
                </c:pt>
                <c:pt idx="6">
                  <c:v>#N/A</c:v>
                </c:pt>
                <c:pt idx="7">
                  <c:v>17.489999999999998</c:v>
                </c:pt>
                <c:pt idx="8">
                  <c:v>#N/A</c:v>
                </c:pt>
                <c:pt idx="9">
                  <c:v>18.13</c:v>
                </c:pt>
              </c:numCache>
            </c:numRef>
          </c:val>
          <c:extLst>
            <c:ext xmlns:c16="http://schemas.microsoft.com/office/drawing/2014/chart" uri="{C3380CC4-5D6E-409C-BE32-E72D297353CC}">
              <c16:uniqueId val="{00000008-18E8-44F6-B75E-C93EC4BA25B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20.3</c:v>
                </c:pt>
                <c:pt idx="2">
                  <c:v>#N/A</c:v>
                </c:pt>
                <c:pt idx="3">
                  <c:v>19.940000000000001</c:v>
                </c:pt>
                <c:pt idx="4">
                  <c:v>#N/A</c:v>
                </c:pt>
                <c:pt idx="5">
                  <c:v>20.28</c:v>
                </c:pt>
                <c:pt idx="6">
                  <c:v>#N/A</c:v>
                </c:pt>
                <c:pt idx="7">
                  <c:v>21.74</c:v>
                </c:pt>
                <c:pt idx="8">
                  <c:v>#N/A</c:v>
                </c:pt>
                <c:pt idx="9">
                  <c:v>23.38</c:v>
                </c:pt>
              </c:numCache>
            </c:numRef>
          </c:val>
          <c:extLst>
            <c:ext xmlns:c16="http://schemas.microsoft.com/office/drawing/2014/chart" uri="{C3380CC4-5D6E-409C-BE32-E72D297353CC}">
              <c16:uniqueId val="{00000009-18E8-44F6-B75E-C93EC4BA25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562</c:v>
                </c:pt>
                <c:pt idx="5">
                  <c:v>567</c:v>
                </c:pt>
                <c:pt idx="8">
                  <c:v>589</c:v>
                </c:pt>
                <c:pt idx="11">
                  <c:v>590</c:v>
                </c:pt>
                <c:pt idx="14">
                  <c:v>566</c:v>
                </c:pt>
              </c:numCache>
            </c:numRef>
          </c:val>
          <c:extLst>
            <c:ext xmlns:c16="http://schemas.microsoft.com/office/drawing/2014/chart" uri="{C3380CC4-5D6E-409C-BE32-E72D297353CC}">
              <c16:uniqueId val="{00000000-8DB8-437C-BCD7-6C25234148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B8-437C-BCD7-6C25234148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B8-437C-BCD7-6C25234148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c:v>
                </c:pt>
                <c:pt idx="3">
                  <c:v>19</c:v>
                </c:pt>
                <c:pt idx="6">
                  <c:v>19</c:v>
                </c:pt>
                <c:pt idx="9">
                  <c:v>19</c:v>
                </c:pt>
                <c:pt idx="12">
                  <c:v>21</c:v>
                </c:pt>
              </c:numCache>
            </c:numRef>
          </c:val>
          <c:extLst>
            <c:ext xmlns:c16="http://schemas.microsoft.com/office/drawing/2014/chart" uri="{C3380CC4-5D6E-409C-BE32-E72D297353CC}">
              <c16:uniqueId val="{00000003-8DB8-437C-BCD7-6C25234148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373</c:v>
                </c:pt>
                <c:pt idx="3">
                  <c:v>371</c:v>
                </c:pt>
                <c:pt idx="6">
                  <c:v>334</c:v>
                </c:pt>
                <c:pt idx="9">
                  <c:v>339</c:v>
                </c:pt>
                <c:pt idx="12">
                  <c:v>356</c:v>
                </c:pt>
              </c:numCache>
            </c:numRef>
          </c:val>
          <c:extLst>
            <c:ext xmlns:c16="http://schemas.microsoft.com/office/drawing/2014/chart" uri="{C3380CC4-5D6E-409C-BE32-E72D297353CC}">
              <c16:uniqueId val="{00000004-8DB8-437C-BCD7-6C25234148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B8-437C-BCD7-6C25234148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B8-437C-BCD7-6C25234148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408</c:v>
                </c:pt>
                <c:pt idx="3">
                  <c:v>409</c:v>
                </c:pt>
                <c:pt idx="6">
                  <c:v>449</c:v>
                </c:pt>
                <c:pt idx="9">
                  <c:v>482</c:v>
                </c:pt>
                <c:pt idx="12">
                  <c:v>489</c:v>
                </c:pt>
              </c:numCache>
            </c:numRef>
          </c:val>
          <c:extLst>
            <c:ext xmlns:c16="http://schemas.microsoft.com/office/drawing/2014/chart" uri="{C3380CC4-5D6E-409C-BE32-E72D297353CC}">
              <c16:uniqueId val="{00000007-8DB8-437C-BCD7-6C25234148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259</c:v>
                </c:pt>
                <c:pt idx="2">
                  <c:v>#N/A</c:v>
                </c:pt>
                <c:pt idx="3">
                  <c:v>#N/A</c:v>
                </c:pt>
                <c:pt idx="4">
                  <c:v>232</c:v>
                </c:pt>
                <c:pt idx="5">
                  <c:v>#N/A</c:v>
                </c:pt>
                <c:pt idx="6">
                  <c:v>#N/A</c:v>
                </c:pt>
                <c:pt idx="7">
                  <c:v>213</c:v>
                </c:pt>
                <c:pt idx="8">
                  <c:v>#N/A</c:v>
                </c:pt>
                <c:pt idx="9">
                  <c:v>#N/A</c:v>
                </c:pt>
                <c:pt idx="10">
                  <c:v>250</c:v>
                </c:pt>
                <c:pt idx="11">
                  <c:v>#N/A</c:v>
                </c:pt>
                <c:pt idx="12">
                  <c:v>#N/A</c:v>
                </c:pt>
                <c:pt idx="13">
                  <c:v>300</c:v>
                </c:pt>
                <c:pt idx="14">
                  <c:v>#N/A</c:v>
                </c:pt>
              </c:numCache>
            </c:numRef>
          </c:val>
          <c:smooth val="0"/>
          <c:extLst>
            <c:ext xmlns:c16="http://schemas.microsoft.com/office/drawing/2014/chart" uri="{C3380CC4-5D6E-409C-BE32-E72D297353CC}">
              <c16:uniqueId val="{00000008-8DB8-437C-BCD7-6C25234148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6797</c:v>
                </c:pt>
                <c:pt idx="5">
                  <c:v>6821</c:v>
                </c:pt>
                <c:pt idx="8">
                  <c:v>6794</c:v>
                </c:pt>
                <c:pt idx="11">
                  <c:v>6618</c:v>
                </c:pt>
                <c:pt idx="14">
                  <c:v>6557</c:v>
                </c:pt>
              </c:numCache>
            </c:numRef>
          </c:val>
          <c:extLst>
            <c:ext xmlns:c16="http://schemas.microsoft.com/office/drawing/2014/chart" uri="{C3380CC4-5D6E-409C-BE32-E72D297353CC}">
              <c16:uniqueId val="{00000000-BB08-4285-947D-DEA067FD62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c:v>
                </c:pt>
                <c:pt idx="5">
                  <c:v>17</c:v>
                </c:pt>
                <c:pt idx="8">
                  <c:v>10</c:v>
                </c:pt>
                <c:pt idx="11">
                  <c:v>5</c:v>
                </c:pt>
                <c:pt idx="14">
                  <c:v>0</c:v>
                </c:pt>
              </c:numCache>
            </c:numRef>
          </c:val>
          <c:extLst>
            <c:ext xmlns:c16="http://schemas.microsoft.com/office/drawing/2014/chart" uri="{C3380CC4-5D6E-409C-BE32-E72D297353CC}">
              <c16:uniqueId val="{00000001-BB08-4285-947D-DEA067FD62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2356</c:v>
                </c:pt>
                <c:pt idx="5">
                  <c:v>2440</c:v>
                </c:pt>
                <c:pt idx="8">
                  <c:v>2706</c:v>
                </c:pt>
                <c:pt idx="11">
                  <c:v>2857</c:v>
                </c:pt>
                <c:pt idx="14">
                  <c:v>2738</c:v>
                </c:pt>
              </c:numCache>
            </c:numRef>
          </c:val>
          <c:extLst>
            <c:ext xmlns:c16="http://schemas.microsoft.com/office/drawing/2014/chart" uri="{C3380CC4-5D6E-409C-BE32-E72D297353CC}">
              <c16:uniqueId val="{00000002-BB08-4285-947D-DEA067FD62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08-4285-947D-DEA067FD62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08-4285-947D-DEA067FD62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11</c:v>
                </c:pt>
                <c:pt idx="9">
                  <c:v>0</c:v>
                </c:pt>
                <c:pt idx="12">
                  <c:v>0</c:v>
                </c:pt>
              </c:numCache>
            </c:numRef>
          </c:val>
          <c:extLst>
            <c:ext xmlns:c16="http://schemas.microsoft.com/office/drawing/2014/chart" uri="{C3380CC4-5D6E-409C-BE32-E72D297353CC}">
              <c16:uniqueId val="{00000005-BB08-4285-947D-DEA067FD62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177</c:v>
                </c:pt>
                <c:pt idx="3">
                  <c:v>172</c:v>
                </c:pt>
                <c:pt idx="6">
                  <c:v>114</c:v>
                </c:pt>
                <c:pt idx="9">
                  <c:v>2</c:v>
                </c:pt>
                <c:pt idx="12">
                  <c:v>0</c:v>
                </c:pt>
              </c:numCache>
            </c:numRef>
          </c:val>
          <c:extLst>
            <c:ext xmlns:c16="http://schemas.microsoft.com/office/drawing/2014/chart" uri="{C3380CC4-5D6E-409C-BE32-E72D297353CC}">
              <c16:uniqueId val="{00000006-BB08-4285-947D-DEA067FD62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121</c:v>
                </c:pt>
                <c:pt idx="3">
                  <c:v>106</c:v>
                </c:pt>
                <c:pt idx="6">
                  <c:v>90</c:v>
                </c:pt>
                <c:pt idx="9">
                  <c:v>73</c:v>
                </c:pt>
                <c:pt idx="12">
                  <c:v>57</c:v>
                </c:pt>
              </c:numCache>
            </c:numRef>
          </c:val>
          <c:extLst>
            <c:ext xmlns:c16="http://schemas.microsoft.com/office/drawing/2014/chart" uri="{C3380CC4-5D6E-409C-BE32-E72D297353CC}">
              <c16:uniqueId val="{00000007-BB08-4285-947D-DEA067FD62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5681</c:v>
                </c:pt>
                <c:pt idx="3">
                  <c:v>5370</c:v>
                </c:pt>
                <c:pt idx="6">
                  <c:v>4948</c:v>
                </c:pt>
                <c:pt idx="9">
                  <c:v>4887</c:v>
                </c:pt>
                <c:pt idx="12">
                  <c:v>4624</c:v>
                </c:pt>
              </c:numCache>
            </c:numRef>
          </c:val>
          <c:extLst>
            <c:ext xmlns:c16="http://schemas.microsoft.com/office/drawing/2014/chart" uri="{C3380CC4-5D6E-409C-BE32-E72D297353CC}">
              <c16:uniqueId val="{00000008-BB08-4285-947D-DEA067FD62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8</c:v>
                </c:pt>
                <c:pt idx="6">
                  <c:v>6</c:v>
                </c:pt>
                <c:pt idx="9">
                  <c:v>21</c:v>
                </c:pt>
                <c:pt idx="12">
                  <c:v>23</c:v>
                </c:pt>
              </c:numCache>
            </c:numRef>
          </c:val>
          <c:extLst>
            <c:ext xmlns:c16="http://schemas.microsoft.com/office/drawing/2014/chart" uri="{C3380CC4-5D6E-409C-BE32-E72D297353CC}">
              <c16:uniqueId val="{00000009-BB08-4285-947D-DEA067FD62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5145</c:v>
                </c:pt>
                <c:pt idx="3">
                  <c:v>5335</c:v>
                </c:pt>
                <c:pt idx="6">
                  <c:v>5500</c:v>
                </c:pt>
                <c:pt idx="9">
                  <c:v>5603</c:v>
                </c:pt>
                <c:pt idx="12">
                  <c:v>5575</c:v>
                </c:pt>
              </c:numCache>
            </c:numRef>
          </c:val>
          <c:extLst>
            <c:ext xmlns:c16="http://schemas.microsoft.com/office/drawing/2014/chart" uri="{C3380CC4-5D6E-409C-BE32-E72D297353CC}">
              <c16:uniqueId val="{0000000A-BB08-4285-947D-DEA067FD62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1949</c:v>
                </c:pt>
                <c:pt idx="2">
                  <c:v>#N/A</c:v>
                </c:pt>
                <c:pt idx="3">
                  <c:v>#N/A</c:v>
                </c:pt>
                <c:pt idx="4">
                  <c:v>1713</c:v>
                </c:pt>
                <c:pt idx="5">
                  <c:v>#N/A</c:v>
                </c:pt>
                <c:pt idx="6">
                  <c:v>#N/A</c:v>
                </c:pt>
                <c:pt idx="7">
                  <c:v>1159</c:v>
                </c:pt>
                <c:pt idx="8">
                  <c:v>#N/A</c:v>
                </c:pt>
                <c:pt idx="9">
                  <c:v>#N/A</c:v>
                </c:pt>
                <c:pt idx="10">
                  <c:v>1105</c:v>
                </c:pt>
                <c:pt idx="11">
                  <c:v>#N/A</c:v>
                </c:pt>
                <c:pt idx="12">
                  <c:v>#N/A</c:v>
                </c:pt>
                <c:pt idx="13">
                  <c:v>984</c:v>
                </c:pt>
                <c:pt idx="14">
                  <c:v>#N/A</c:v>
                </c:pt>
              </c:numCache>
            </c:numRef>
          </c:val>
          <c:smooth val="0"/>
          <c:extLst>
            <c:ext xmlns:c16="http://schemas.microsoft.com/office/drawing/2014/chart" uri="{C3380CC4-5D6E-409C-BE32-E72D297353CC}">
              <c16:uniqueId val="{0000000B-BB08-4285-947D-DEA067FD62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1868</c:v>
                </c:pt>
                <c:pt idx="1">
                  <c:v>1949</c:v>
                </c:pt>
                <c:pt idx="2">
                  <c:v>1885</c:v>
                </c:pt>
              </c:numCache>
            </c:numRef>
          </c:val>
          <c:extLst>
            <c:ext xmlns:c16="http://schemas.microsoft.com/office/drawing/2014/chart" uri="{C3380CC4-5D6E-409C-BE32-E72D297353CC}">
              <c16:uniqueId val="{00000000-71F8-4A5D-9E5B-09A347F8D9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260</c:v>
                </c:pt>
                <c:pt idx="1">
                  <c:v>260</c:v>
                </c:pt>
                <c:pt idx="2">
                  <c:v>262</c:v>
                </c:pt>
              </c:numCache>
            </c:numRef>
          </c:val>
          <c:extLst>
            <c:ext xmlns:c16="http://schemas.microsoft.com/office/drawing/2014/chart" uri="{C3380CC4-5D6E-409C-BE32-E72D297353CC}">
              <c16:uniqueId val="{00000001-71F8-4A5D-9E5B-09A347F8D9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582</c:v>
                </c:pt>
                <c:pt idx="1">
                  <c:v>682</c:v>
                </c:pt>
                <c:pt idx="2">
                  <c:v>630</c:v>
                </c:pt>
              </c:numCache>
            </c:numRef>
          </c:val>
          <c:extLst>
            <c:ext xmlns:c16="http://schemas.microsoft.com/office/drawing/2014/chart" uri="{C3380CC4-5D6E-409C-BE32-E72D297353CC}">
              <c16:uniqueId val="{00000002-71F8-4A5D-9E5B-09A347F8D9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{B9B7A9FA-24BE-4B56-AFC6-882E4DA3E3AA}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501-4C3C-94D1-B9F0009B69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{B3C506DA-A85C-422E-89E8-4C528DFE9798}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01-4C3C-94D1-B9F0009B69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{F8DC810A-1A18-4144-B4AB-A707F1220114}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01-4C3C-94D1-B9F0009B69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{05D1462B-E9D0-480A-9984-02201EB52DDB}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01-4C3C-94D1-B9F0009B69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{0BE272CB-000C-42A3-89EE-C239673DC593}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01-4C3C-94D1-B9F0009B69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{9F3FA427-9222-4AA0-846F-7A4C398FB534}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501-4C3C-94D1-B9F0009B6983}"/>
                </c:ext>
              </c:extLst>
            </c:dLbl>
            <c:dLbl>
              <c:idx val="16"/>
              <c:layout>
                <c:manualLayout>
                  <c:x val="-4.077327118965406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{7556938C-C93E-44AE-86D7-2C6FA16D52B5}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501-4C3C-94D1-B9F0009B6983}"/>
                </c:ext>
              </c:extLst>
            </c:dLbl>
            <c:dLbl>
              <c:idx val="24"/>
              <c:layout>
                <c:manualLayout>
                  <c:x val="-2.325823011081432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{02471EDD-C4B4-40F8-8CED-620ED4180D09}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501-4C3C-94D1-B9F0009B698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{AACDCCAA-29E4-4A4A-A262-F9CD39D3BF1C}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501-4C3C-94D1-B9F0009B69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69.400000000000006</c:v>
                </c:pt>
                <c:pt idx="8">
                  <c:v>70.599999999999994</c:v>
                </c:pt>
                <c:pt idx="16">
                  <c:v>70.900000000000006</c:v>
                </c:pt>
                <c:pt idx="24">
                  <c:v>70.8</c:v>
                </c:pt>
                <c:pt idx="32">
                  <c:v>71.400000000000006</c:v>
                </c:pt>
              </c:numCache>
            </c:numRef>
          </c:xVal>
          <c:yVal>
            <c:numRef>
              <c:f>公会計指標分析・財政指標組合せ分析表!$BP$51:$DC$51</c:f>
              <c:numCache>
                <c:formatCode>#,##0.0;"▲ "#,##0.0</c:formatCode>
                <c:ptCount val="40"/>
                <c:pt idx="0">
                  <c:v>55.3</c:v>
                </c:pt>
                <c:pt idx="8">
                  <c:v>44.7</c:v>
                </c:pt>
                <c:pt idx="16">
                  <c:v>28.5</c:v>
                </c:pt>
                <c:pt idx="24">
                  <c:v>28.4</c:v>
                </c:pt>
                <c:pt idx="32">
                  <c:v>24.9</c:v>
                </c:pt>
              </c:numCache>
            </c:numRef>
          </c:yVal>
          <c:smooth val="0"/>
          <c:extLst>
            <c:ext xmlns:c16="http://schemas.microsoft.com/office/drawing/2014/chart" uri="{C3380CC4-5D6E-409C-BE32-E72D297353CC}">
              <c16:uniqueId val="{00000009-5501-4C3C-94D1-B9F0009B69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{606C8E07-9E7D-4001-8440-EC7359DB97E3}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501-4C3C-94D1-B9F0009B69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{18F4892C-C996-4611-9980-0422511F8E04}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01-4C3C-94D1-B9F0009B69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{24848C38-E2E9-494B-A95D-92D593B49EFD}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01-4C3C-94D1-B9F0009B69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{E8F4CA49-7F12-4D1C-B0E9-9366437697FB}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01-4C3C-94D1-B9F0009B69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{E0EC9E39-7F6C-4E32-A622-9C8C14F82E0B}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01-4C3C-94D1-B9F0009B69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{5E65A96F-A80E-4D4C-B24A-AD49AC23F8AB}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501-4C3C-94D1-B9F0009B698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{06D8BC6F-BA59-46AE-9FF7-00117A26AE05}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501-4C3C-94D1-B9F0009B698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{812DEA60-57B1-4AE0-8B91-193A1E905E30}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501-4C3C-94D1-B9F0009B698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{0BDBE71E-2F51-4286-95CE-B7F66BA0E4B9}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501-4C3C-94D1-B9F0009B69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64.3</c:v>
                </c:pt>
                <c:pt idx="24">
                  <c:v>65.7</c:v>
                </c:pt>
                <c:pt idx="32">
                  <c:v>66.3</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5501-4C3C-94D1-B9F0009B6983}"/>
            </c:ext>
          </c:extLst>
        </c:ser>
        <c:dLbls>
          <c:showLegendKey val="0"/>
          <c:showVal val="1"/>
          <c:showCatName val="0"/>
          <c:showSerName val="0"/>
          <c:showPercent val="0"/>
          <c:showBubbleSize val="0"/>
        </c:dLbls>
        <c:axId val="46179840"/>
        <c:axId val="46181760"/>
      </c:scatterChart>
      <c:valAx>
        <c:axId val="46179840"/>
        <c:scaling>
          <c:orientation val="maxMin"/>
          <c:max val="72"/>
          <c:min val="6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{9E774249-586F-45CC-AE18-7FCA0BA61255}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836-4EB5-9F27-DEBDAE33E9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{E93F6801-EDC0-4F58-BE06-9B9F6D6215F8}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36-4EB5-9F27-DEBDAE33E9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{96ED140C-0CA1-4133-9F3E-16B5A445BF48}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36-4EB5-9F27-DEBDAE33E9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{5820FCDF-BDB2-4676-9764-0B2FE264C0F2}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36-4EB5-9F27-DEBDAE33E9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{B774090F-D1B7-4C9C-A916-9BBAC0F121A7}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36-4EB5-9F27-DEBDAE33E95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{F40F967B-2168-4879-9C7A-194F71353053}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836-4EB5-9F27-DEBDAE33E95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{CE8D6227-B146-48D5-AE8B-3BB504943673}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836-4EB5-9F27-DEBDAE33E95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{3E991671-0FC0-4455-8E19-F8828AD30C0F}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836-4EB5-9F27-DEBDAE33E95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{0B54A185-1F43-4CA0-B08D-745035FA8E6D}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836-4EB5-9F27-DEBDAE33E9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6.9</c:v>
                </c:pt>
                <c:pt idx="16">
                  <c:v>6.1</c:v>
                </c:pt>
                <c:pt idx="24">
                  <c:v>5.9</c:v>
                </c:pt>
                <c:pt idx="32">
                  <c:v>6.4</c:v>
                </c:pt>
              </c:numCache>
            </c:numRef>
          </c:xVal>
          <c:yVal>
            <c:numRef>
              <c:f>公会計指標分析・財政指標組合せ分析表!$BP$73:$DC$73</c:f>
              <c:numCache>
                <c:formatCode>#,##0.0;"▲ "#,##0.0</c:formatCode>
                <c:ptCount val="40"/>
                <c:pt idx="0">
                  <c:v>55.3</c:v>
                </c:pt>
                <c:pt idx="8">
                  <c:v>44.7</c:v>
                </c:pt>
                <c:pt idx="16">
                  <c:v>28.5</c:v>
                </c:pt>
                <c:pt idx="24">
                  <c:v>28.4</c:v>
                </c:pt>
                <c:pt idx="32">
                  <c:v>24.9</c:v>
                </c:pt>
              </c:numCache>
            </c:numRef>
          </c:yVal>
          <c:smooth val="0"/>
          <c:extLst>
            <c:ext xmlns:c16="http://schemas.microsoft.com/office/drawing/2014/chart" uri="{C3380CC4-5D6E-409C-BE32-E72D297353CC}">
              <c16:uniqueId val="{00000009-D836-4EB5-9F27-DEBDAE33E9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{88AD57E5-E93A-4EFC-B26C-AAF713551192}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836-4EB5-9F27-DEBDAE33E9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{02E2BF27-C383-4856-8F74-DC24BCF86DBF}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36-4EB5-9F27-DEBDAE33E9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{EA092B9B-C881-409B-BAE0-7D9B4ADFEB7B}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36-4EB5-9F27-DEBDAE33E9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{A71C30C2-1211-4CE9-94DF-C60050209AD8}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36-4EB5-9F27-DEBDAE33E9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{760CD207-896C-4681-AC2A-4B2A4CDF6725}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36-4EB5-9F27-DEBDAE33E95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{13122E61-249F-404F-A6F3-9584F9967A5F}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836-4EB5-9F27-DEBDAE33E95F}"/>
                </c:ext>
              </c:extLst>
            </c:dLbl>
            <c:dLbl>
              <c:idx val="16"/>
              <c:layout>
                <c:manualLayout>
                  <c:x val="-4.490505736590121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{50807C9E-C127-424E-875D-3B15423B82A5}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836-4EB5-9F27-DEBDAE33E95F}"/>
                </c:ext>
              </c:extLst>
            </c:dLbl>
            <c:dLbl>
              <c:idx val="24"/>
              <c:layout>
                <c:manualLayout>
                  <c:x val="-1.8235628084250059E-2"/>
                  <c:y val="-7.18770099739230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{8E9A229E-68B5-4825-A145-6766DCE28E1C}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836-4EB5-9F27-DEBDAE33E95F}"/>
                </c:ext>
              </c:extLst>
            </c:dLbl>
            <c:dLbl>
              <c:idx val="32"/>
              <c:layout>
                <c:manualLayout>
                  <c:x val="-3.1570342725075584E-2"/>
                  <c:y val="-3.403555842940680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{73E2BB97-8C4A-47AF-B1FF-A968BEFC41E6}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836-4EB5-9F27-DEBDAE33E9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8</c:v>
                </c:pt>
                <c:pt idx="24">
                  <c:v>8</c:v>
                </c:pt>
                <c:pt idx="32">
                  <c:v>8</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D836-4EB5-9F27-DEBDAE33E95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実質公債費比率（分子）は、過去からの新規起債発行の抑制により、近年はほぼ横ばい状態であったが、元利償還金等の増加により上昇した。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今後も新規地方債発行の抑制を基調とし、適切な事業実施と繰上償還を実施することにより、実質公債費比率の健全化に努める。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前年度同様、公営企業等繰入・組合等負担等の減少により将来負担額は減少している。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一方で、地方債の現在高が横ばい状態のため、引き続き新規地方債発効を抑制しつつ、充当可能財源の確保に努め、将来負担比率の更なる健全化を目指す。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三重県玉城町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百万円、災害救助基金に５百万円等の積み立てた一方、財政調整基金では余剰金積立てを差し引き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百万円を取崩したこと、企業版ふるさと納税地方創生基金を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百万円取崩したこと等により、基金全体としては、１億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それぞれの基金条例に定める額及び目的に応じて積立て、取崩しを行う。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活性化対策事業基金：活性化対策事業に要する経費の財源に充てる。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活性化対策事業基金：活性化対策事業に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企業版ふるさと納税地方創生基金：企業版ふるさと納税活用支援事業に充当したため、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公共施設整備基金：公共施設長寿命化対策の財源として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百万円充当した一方、今後も複数の公共施設長寿命化対策が計画されていることから積立てを行ったため増加。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各種基金の目的により積み立てる。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基金全体の増減理由のとおり、財政調整基金を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号）第４の３第１項及び第２項並びに第７条第１項及び第２項に定める額を積み立てる。また、災害復旧、地方債の繰上償還その他財源の不足が生じたときの財源を積み立てる。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臨時財政特例債分として積立てをしたが、町債の償還に充てるため取崩しを行い、差し引き２百万円の増加。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町債の償還及び町債の適正な管理に必要な財源を確保していく。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2DF3F57-4114-4A97-83A1-9315AB8621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C1C3A4-7C54-4ED7-970F-545FE2E4FA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1FA810F-DF07-4B4F-ABFB-DA79434E215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AD02BAC-9BFE-40A6-9238-4F4633B23D9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352C69D-99E5-4E1F-A9F7-99D0F2D6D3D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C05AB75-22B5-4C40-B6F3-61FA7A09E74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9212654-F249-4C98-B962-1B3191A28D4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8F4C8CC-BF24-45A7-B274-A013FF3C70F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2EAD4AA-34A2-4A0E-9C7A-602E9C1F3D4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5740415-D27D-40EE-87E5-6244BFC818A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F101D8F-D2BA-4DC3-AC34-B91AAABA813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DDBAB96-9F5C-462F-BEA5-74028A5C137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3A55E07-DA1D-4154-9662-583B49C17BB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E6E0EAD-675C-4C84-AEE4-78333F46AAA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35E743B-9092-4BAE-9B9C-A336ABADDDC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1699BC3-B5F5-42DD-8547-AE1F2C3B4CC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7338E61-CDA6-4F21-A3C2-F3059FD116F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CE73668-D796-4937-AD29-36614F9FDFA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7A63C75-D211-4B08-94C8-BEB4E23810A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AB07382-5A33-4C19-83F8-CAC34BD23C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5ED5180-42C8-4E6B-B802-9B66A2FA50A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E918871-4E28-49B8-A380-68B59074226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9600492-90FA-4B05-9BB3-631FABE2F2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A3106D9-1420-49DB-AD17-1C1C4F12E2E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23E4F68-3710-47DD-9D17-9B6CC0A5A38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AB77455-BC3F-4024-96BB-378406187F5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AD51563-053D-412D-BA68-39FA835FDF6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CA18EDF-92BA-49B0-AA59-0F6A67EAA0D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A18ADEC-2E20-482D-85AA-127E8F3F2A1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38FBECA-D156-4FC9-8ACE-B0F00570C07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2D200DA-9AD5-4B22-8A44-9F13669202E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4105B9E-F580-4361-B8B3-A3C80BB5BCF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CA6CCC9-A676-414D-A4D2-4015D6B3454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6154A12-ED45-4AF5-BB76-85CB2BF3D4B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0ED46F3-9B79-4224-8309-7EC8C98C49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D65AD77-FC67-4658-97DF-AEC67282012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761C247-A220-4507-8493-75AA2396351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1C63D44-CCD4-4741-ACD8-62B7730E5B9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0C2BA4A-32D8-4050-B6E0-D08CF9DB1A6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768CBB7-E5D0-40DA-8658-506DDCBAB00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4E5F560-22D1-479C-825B-8AFCE2835FB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C0D76CC-E1D8-43C6-842D-CE1F076337E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2E46041-4748-460A-9857-86D3E16AE5E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4AF39C3-8D84-4394-9084-BDA28A7286D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67E16E1-583F-415D-A315-1BFA80931CC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4CDDD37-E373-4484-B97C-3593D867C3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790990F-9B14-4563-8CAF-E1E8EB00A33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全国平均、三重県平均と比べ、高い状況となっている。施設の減価償却（老朽化）が進んでいるといえる。引き続き、公共施設等総合管理計画に基づく長寿命化対策を実施するとともに、立て直し、集約化・複合化を検討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739A68A-60C9-47A1-9526-95E3F873AE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E25D589-05C7-425C-A362-0BAB2500054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E73A626-762A-4456-ADB9-9518205DDE1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89A39F0E-7B8C-4164-907D-50ED8E61B75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A2EECD19-0CA9-4FA3-B876-E61768D2ED6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A48A8FB-C7E4-408F-A771-0E9CA012452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B7FFC17-6D80-4E99-82B2-595CFFB7981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DACC0205-8453-4D18-80CE-FCA17839F7E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74E7CB10-4391-41D4-8F21-CB64194A8B1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7999C75A-6B7E-4B1E-BFFA-EB38529656B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5F4BC854-F915-49EC-8FE1-F504C590EE6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1304BE6-C8CE-42FA-9103-08E2A15D829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AD0A7247-5FAD-46CE-AFD6-AD8623E55E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8FCD312C-B463-4568-8E89-1F1ABFF5F5F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957DC9BC-79B5-47B8-9CD7-5EB70F88A47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2F7229C-597C-4F59-B106-102A64ACD7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BAD778C-7447-40BB-A8E9-71EA3C66A90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B4C6B3E-6383-42FA-A527-4667DBF6E2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id="{65446B00-B30E-4939-9725-4069F474F4D8}"/>
            </a:ext>
          </a:extLst>
        </xdr:cNvPr>
        <xdr:cNvCxnSpPr/>
      </xdr:nvCxnSpPr>
      <xdr:spPr>
        <a:xfrm flipV="1">
          <a:off x="4760595" y="5412558"/>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id="{EE5DD31C-EE79-491B-B5C6-8F51B490414C}"/>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id="{736FB99A-FE76-44C9-BCBA-4819798A147E}"/>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0" name="有形固定資産減価償却率最大値テキスト">
          <a:extLst>
            <a:ext uri="{FF2B5EF4-FFF2-40B4-BE49-F238E27FC236}">
              <a16:creationId xmlns:a16="http://schemas.microsoft.com/office/drawing/2014/main" id="{C595F894-1487-4A36-9D5C-CCEA80CC8748}"/>
            </a:ext>
          </a:extLst>
        </xdr:cNvPr>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1" name="直線コネクタ 70">
          <a:extLst>
            <a:ext uri="{FF2B5EF4-FFF2-40B4-BE49-F238E27FC236}">
              <a16:creationId xmlns:a16="http://schemas.microsoft.com/office/drawing/2014/main" id="{CDDC15EA-7630-43F2-8FB0-E665B480BBE2}"/>
            </a:ext>
          </a:extLst>
        </xdr:cNvPr>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72" name="有形固定資産減価償却率平均値テキスト">
          <a:extLst>
            <a:ext uri="{FF2B5EF4-FFF2-40B4-BE49-F238E27FC236}">
              <a16:creationId xmlns:a16="http://schemas.microsoft.com/office/drawing/2014/main" id="{30FFBE75-7DC1-40E6-9185-DFC217746E85}"/>
            </a:ext>
          </a:extLst>
        </xdr:cNvPr>
        <xdr:cNvSpPr txBox="1"/>
      </xdr:nvSpPr>
      <xdr:spPr>
        <a:xfrm>
          <a:off x="4813300" y="587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a:extLst>
            <a:ext uri="{FF2B5EF4-FFF2-40B4-BE49-F238E27FC236}">
              <a16:creationId xmlns:a16="http://schemas.microsoft.com/office/drawing/2014/main" id="{85A5E3CE-67F9-4AD3-BF47-6B2D3F51E310}"/>
            </a:ext>
          </a:extLst>
        </xdr:cNvPr>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4" name="フローチャート: 判断 73">
          <a:extLst>
            <a:ext uri="{FF2B5EF4-FFF2-40B4-BE49-F238E27FC236}">
              <a16:creationId xmlns:a16="http://schemas.microsoft.com/office/drawing/2014/main" id="{C15B0849-5187-4C26-8CBA-EE7E5807F882}"/>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30087C7E-60FF-4D4F-8B2D-6F13D45FDC38}"/>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76" name="フローチャート: 判断 75">
          <a:extLst>
            <a:ext uri="{FF2B5EF4-FFF2-40B4-BE49-F238E27FC236}">
              <a16:creationId xmlns:a16="http://schemas.microsoft.com/office/drawing/2014/main" id="{3C6AEE56-C3E8-4B35-9FA1-7129B186B7EF}"/>
            </a:ext>
          </a:extLst>
        </xdr:cNvPr>
        <xdr:cNvSpPr/>
      </xdr:nvSpPr>
      <xdr:spPr>
        <a:xfrm>
          <a:off x="24765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97518</xdr:rowOff>
    </xdr:from>
    <xdr:to>
      <xdr:col>7</xdr:col>
      <xdr:colOff>187325</xdr:colOff>
      <xdr:row>31</xdr:row>
      <xdr:rowOff>27668</xdr:rowOff>
    </xdr:to>
    <xdr:sp macro="" textlink="">
      <xdr:nvSpPr>
        <xdr:cNvPr id="77" name="フローチャート: 判断 76">
          <a:extLst>
            <a:ext uri="{FF2B5EF4-FFF2-40B4-BE49-F238E27FC236}">
              <a16:creationId xmlns:a16="http://schemas.microsoft.com/office/drawing/2014/main" id="{F9C0C865-B9EB-4C2C-B50E-16C554E588C7}"/>
            </a:ext>
          </a:extLst>
        </xdr:cNvPr>
        <xdr:cNvSpPr/>
      </xdr:nvSpPr>
      <xdr:spPr>
        <a:xfrm>
          <a:off x="1714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B883D9C-4EC3-4946-92D7-608E407E06A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C115EA9-8E20-439D-8E63-33924BFB5E3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9A8BA17-91CE-4B8B-8BEB-09A30D5BC67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2874CA0-3C0D-49FD-8038-62D02353104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338F7A0-E52E-45C9-9343-2DCC2A92975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92619</xdr:rowOff>
    </xdr:from>
    <xdr:to>
      <xdr:col>23</xdr:col>
      <xdr:colOff>136525</xdr:colOff>
      <xdr:row>32</xdr:row>
      <xdr:rowOff>22769</xdr:rowOff>
    </xdr:to>
    <xdr:sp macro="" textlink="">
      <xdr:nvSpPr>
        <xdr:cNvPr id="83" name="楕円 82">
          <a:extLst>
            <a:ext uri="{FF2B5EF4-FFF2-40B4-BE49-F238E27FC236}">
              <a16:creationId xmlns:a16="http://schemas.microsoft.com/office/drawing/2014/main" id="{679884BC-BAC5-4187-9D82-7C7E518397EC}"/>
            </a:ext>
          </a:extLst>
        </xdr:cNvPr>
        <xdr:cNvSpPr/>
      </xdr:nvSpPr>
      <xdr:spPr>
        <a:xfrm>
          <a:off x="47117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71046</xdr:rowOff>
    </xdr:from>
    <xdr:ext cx="405111" cy="259045"/>
    <xdr:sp macro="" textlink="">
      <xdr:nvSpPr>
        <xdr:cNvPr id="84" name="有形固定資産減価償却率該当値テキスト">
          <a:extLst>
            <a:ext uri="{FF2B5EF4-FFF2-40B4-BE49-F238E27FC236}">
              <a16:creationId xmlns:a16="http://schemas.microsoft.com/office/drawing/2014/main" id="{A81C339B-4975-41A9-BCA3-1C1B444E3EB0}"/>
            </a:ext>
          </a:extLst>
        </xdr:cNvPr>
        <xdr:cNvSpPr txBox="1"/>
      </xdr:nvSpPr>
      <xdr:spPr>
        <a:xfrm>
          <a:off x="4813300" y="615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74114</xdr:rowOff>
    </xdr:from>
    <xdr:to>
      <xdr:col>19</xdr:col>
      <xdr:colOff>187325</xdr:colOff>
      <xdr:row>32</xdr:row>
      <xdr:rowOff>4264</xdr:rowOff>
    </xdr:to>
    <xdr:sp macro="" textlink="">
      <xdr:nvSpPr>
        <xdr:cNvPr id="85" name="楕円 84">
          <a:extLst>
            <a:ext uri="{FF2B5EF4-FFF2-40B4-BE49-F238E27FC236}">
              <a16:creationId xmlns:a16="http://schemas.microsoft.com/office/drawing/2014/main" id="{137E0CF3-1E7F-4F21-B863-826D1CFCACA5}"/>
            </a:ext>
          </a:extLst>
        </xdr:cNvPr>
        <xdr:cNvSpPr/>
      </xdr:nvSpPr>
      <xdr:spPr>
        <a:xfrm>
          <a:off x="4000500" y="61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124914</xdr:rowOff>
    </xdr:from>
    <xdr:to>
      <xdr:col>23</xdr:col>
      <xdr:colOff>85725</xdr:colOff>
      <xdr:row>31</xdr:row>
      <xdr:rowOff>143419</xdr:rowOff>
    </xdr:to>
    <xdr:cxnSp macro="">
      <xdr:nvCxnSpPr>
        <xdr:cNvPr id="86" name="直線コネクタ 85">
          <a:extLst>
            <a:ext uri="{FF2B5EF4-FFF2-40B4-BE49-F238E27FC236}">
              <a16:creationId xmlns:a16="http://schemas.microsoft.com/office/drawing/2014/main" id="{817B5D11-9DC9-4DA8-BDE6-1DBC0553CE95}"/>
            </a:ext>
          </a:extLst>
        </xdr:cNvPr>
        <xdr:cNvCxnSpPr/>
      </xdr:nvCxnSpPr>
      <xdr:spPr>
        <a:xfrm>
          <a:off x="4051300" y="6211389"/>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77198</xdr:rowOff>
    </xdr:from>
    <xdr:to>
      <xdr:col>15</xdr:col>
      <xdr:colOff>187325</xdr:colOff>
      <xdr:row>32</xdr:row>
      <xdr:rowOff>7348</xdr:rowOff>
    </xdr:to>
    <xdr:sp macro="" textlink="">
      <xdr:nvSpPr>
        <xdr:cNvPr id="87" name="楕円 86">
          <a:extLst>
            <a:ext uri="{FF2B5EF4-FFF2-40B4-BE49-F238E27FC236}">
              <a16:creationId xmlns:a16="http://schemas.microsoft.com/office/drawing/2014/main" id="{1E03B205-C43F-4F63-8E02-3E04F30C6899}"/>
            </a:ext>
          </a:extLst>
        </xdr:cNvPr>
        <xdr:cNvSpPr/>
      </xdr:nvSpPr>
      <xdr:spPr>
        <a:xfrm>
          <a:off x="3238500" y="61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124914</xdr:rowOff>
    </xdr:from>
    <xdr:to>
      <xdr:col>19</xdr:col>
      <xdr:colOff>136525</xdr:colOff>
      <xdr:row>31</xdr:row>
      <xdr:rowOff>127998</xdr:rowOff>
    </xdr:to>
    <xdr:cxnSp macro="">
      <xdr:nvCxnSpPr>
        <xdr:cNvPr id="88" name="直線コネクタ 87">
          <a:extLst>
            <a:ext uri="{FF2B5EF4-FFF2-40B4-BE49-F238E27FC236}">
              <a16:creationId xmlns:a16="http://schemas.microsoft.com/office/drawing/2014/main" id="{B4493686-1F69-45DA-B014-F295C70E6FD1}"/>
            </a:ext>
          </a:extLst>
        </xdr:cNvPr>
        <xdr:cNvCxnSpPr/>
      </xdr:nvCxnSpPr>
      <xdr:spPr>
        <a:xfrm flipV="1">
          <a:off x="3289300" y="6211389"/>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67945</xdr:rowOff>
    </xdr:from>
    <xdr:to>
      <xdr:col>11</xdr:col>
      <xdr:colOff>187325</xdr:colOff>
      <xdr:row>31</xdr:row>
      <xdr:rowOff>169545</xdr:rowOff>
    </xdr:to>
    <xdr:sp macro="" textlink="">
      <xdr:nvSpPr>
        <xdr:cNvPr id="89" name="楕円 88">
          <a:extLst>
            <a:ext uri="{FF2B5EF4-FFF2-40B4-BE49-F238E27FC236}">
              <a16:creationId xmlns:a16="http://schemas.microsoft.com/office/drawing/2014/main" id="{CBEB7955-7B76-4644-85EA-EB926E2A0FAC}"/>
            </a:ext>
          </a:extLst>
        </xdr:cNvPr>
        <xdr:cNvSpPr/>
      </xdr:nvSpPr>
      <xdr:spPr>
        <a:xfrm>
          <a:off x="247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127998</xdr:rowOff>
    </xdr:to>
    <xdr:cxnSp macro="">
      <xdr:nvCxnSpPr>
        <xdr:cNvPr id="90" name="直線コネクタ 89">
          <a:extLst>
            <a:ext uri="{FF2B5EF4-FFF2-40B4-BE49-F238E27FC236}">
              <a16:creationId xmlns:a16="http://schemas.microsoft.com/office/drawing/2014/main" id="{C8F77FEB-EDDB-40F9-8A83-DE002826D7E2}"/>
            </a:ext>
          </a:extLst>
        </xdr:cNvPr>
        <xdr:cNvCxnSpPr/>
      </xdr:nvCxnSpPr>
      <xdr:spPr>
        <a:xfrm>
          <a:off x="2527300" y="6205220"/>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30933</xdr:rowOff>
    </xdr:from>
    <xdr:to>
      <xdr:col>7</xdr:col>
      <xdr:colOff>187325</xdr:colOff>
      <xdr:row>31</xdr:row>
      <xdr:rowOff>132533</xdr:rowOff>
    </xdr:to>
    <xdr:sp macro="" textlink="">
      <xdr:nvSpPr>
        <xdr:cNvPr id="91" name="楕円 90">
          <a:extLst>
            <a:ext uri="{FF2B5EF4-FFF2-40B4-BE49-F238E27FC236}">
              <a16:creationId xmlns:a16="http://schemas.microsoft.com/office/drawing/2014/main" id="{3B434768-6EAD-4839-8CAB-D07A83A6D64F}"/>
            </a:ext>
          </a:extLst>
        </xdr:cNvPr>
        <xdr:cNvSpPr/>
      </xdr:nvSpPr>
      <xdr:spPr>
        <a:xfrm>
          <a:off x="1714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81733</xdr:rowOff>
    </xdr:from>
    <xdr:to>
      <xdr:col>11</xdr:col>
      <xdr:colOff>136525</xdr:colOff>
      <xdr:row>31</xdr:row>
      <xdr:rowOff>118745</xdr:rowOff>
    </xdr:to>
    <xdr:cxnSp macro="">
      <xdr:nvCxnSpPr>
        <xdr:cNvPr id="92" name="直線コネクタ 91">
          <a:extLst>
            <a:ext uri="{FF2B5EF4-FFF2-40B4-BE49-F238E27FC236}">
              <a16:creationId xmlns:a16="http://schemas.microsoft.com/office/drawing/2014/main" id="{829907A7-7FF7-48B1-868F-5BE1D7B7FD76}"/>
            </a:ext>
          </a:extLst>
        </xdr:cNvPr>
        <xdr:cNvCxnSpPr/>
      </xdr:nvCxnSpPr>
      <xdr:spPr>
        <a:xfrm>
          <a:off x="1765300" y="6168208"/>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3" name="n_1aveValue有形固定資産減価償却率">
          <a:extLst>
            <a:ext uri="{FF2B5EF4-FFF2-40B4-BE49-F238E27FC236}">
              <a16:creationId xmlns:a16="http://schemas.microsoft.com/office/drawing/2014/main" id="{4A5974E2-BFCB-4FFF-A832-8CBFA82525D0}"/>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4" name="n_2aveValue有形固定資産減価償却率">
          <a:extLst>
            <a:ext uri="{FF2B5EF4-FFF2-40B4-BE49-F238E27FC236}">
              <a16:creationId xmlns:a16="http://schemas.microsoft.com/office/drawing/2014/main" id="{D7FD8210-7239-4D88-BB49-39CD848E32E1}"/>
            </a:ext>
          </a:extLst>
        </xdr:cNvPr>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16436</xdr:rowOff>
    </xdr:from>
    <xdr:ext cx="405111" cy="259045"/>
    <xdr:sp macro="" textlink="">
      <xdr:nvSpPr>
        <xdr:cNvPr id="95" name="n_3aveValue有形固定資産減価償却率">
          <a:extLst>
            <a:ext uri="{FF2B5EF4-FFF2-40B4-BE49-F238E27FC236}">
              <a16:creationId xmlns:a16="http://schemas.microsoft.com/office/drawing/2014/main" id="{AA0784A2-4B5C-4F55-99FC-16262E90DEF1}"/>
            </a:ext>
          </a:extLst>
        </xdr:cNvPr>
        <xdr:cNvSpPr txBox="1"/>
      </xdr:nvSpPr>
      <xdr:spPr>
        <a:xfrm>
          <a:off x="2324744"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44195</xdr:rowOff>
    </xdr:from>
    <xdr:ext cx="405111" cy="259045"/>
    <xdr:sp macro="" textlink="">
      <xdr:nvSpPr>
        <xdr:cNvPr id="96" name="n_4aveValue有形固定資産減価償却率">
          <a:extLst>
            <a:ext uri="{FF2B5EF4-FFF2-40B4-BE49-F238E27FC236}">
              <a16:creationId xmlns:a16="http://schemas.microsoft.com/office/drawing/2014/main" id="{9EF97702-6784-4507-AA7F-3D60518037AB}"/>
            </a:ext>
          </a:extLst>
        </xdr:cNvPr>
        <xdr:cNvSpPr txBox="1"/>
      </xdr:nvSpPr>
      <xdr:spPr>
        <a:xfrm>
          <a:off x="1562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166841</xdr:rowOff>
    </xdr:from>
    <xdr:ext cx="405111" cy="259045"/>
    <xdr:sp macro="" textlink="">
      <xdr:nvSpPr>
        <xdr:cNvPr id="97" name="n_1mainValue有形固定資産減価償却率">
          <a:extLst>
            <a:ext uri="{FF2B5EF4-FFF2-40B4-BE49-F238E27FC236}">
              <a16:creationId xmlns:a16="http://schemas.microsoft.com/office/drawing/2014/main" id="{F89FAC94-ECB9-44B4-9915-C0D50E4A207D}"/>
            </a:ext>
          </a:extLst>
        </xdr:cNvPr>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169925</xdr:rowOff>
    </xdr:from>
    <xdr:ext cx="405111" cy="259045"/>
    <xdr:sp macro="" textlink="">
      <xdr:nvSpPr>
        <xdr:cNvPr id="98" name="n_2mainValue有形固定資産減価償却率">
          <a:extLst>
            <a:ext uri="{FF2B5EF4-FFF2-40B4-BE49-F238E27FC236}">
              <a16:creationId xmlns:a16="http://schemas.microsoft.com/office/drawing/2014/main" id="{83A37169-1FC6-4FC6-9C84-8A88E121DC21}"/>
            </a:ext>
          </a:extLst>
        </xdr:cNvPr>
        <xdr:cNvSpPr txBox="1"/>
      </xdr:nvSpPr>
      <xdr:spPr>
        <a:xfrm>
          <a:off x="3086744" y="625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160672</xdr:rowOff>
    </xdr:from>
    <xdr:ext cx="405111" cy="259045"/>
    <xdr:sp macro="" textlink="">
      <xdr:nvSpPr>
        <xdr:cNvPr id="99" name="n_3mainValue有形固定資産減価償却率">
          <a:extLst>
            <a:ext uri="{FF2B5EF4-FFF2-40B4-BE49-F238E27FC236}">
              <a16:creationId xmlns:a16="http://schemas.microsoft.com/office/drawing/2014/main" id="{2BE536ED-77BB-4746-BF7F-FCF3E54C6E96}"/>
            </a:ext>
          </a:extLst>
        </xdr:cNvPr>
        <xdr:cNvSpPr txBox="1"/>
      </xdr:nvSpPr>
      <xdr:spPr>
        <a:xfrm>
          <a:off x="2324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123660</xdr:rowOff>
    </xdr:from>
    <xdr:ext cx="405111" cy="259045"/>
    <xdr:sp macro="" textlink="">
      <xdr:nvSpPr>
        <xdr:cNvPr id="100" name="n_4mainValue有形固定資産減価償却率">
          <a:extLst>
            <a:ext uri="{FF2B5EF4-FFF2-40B4-BE49-F238E27FC236}">
              <a16:creationId xmlns:a16="http://schemas.microsoft.com/office/drawing/2014/main" id="{DBC6F098-C58A-4549-8C76-F34ECF44144B}"/>
            </a:ext>
          </a:extLst>
        </xdr:cNvPr>
        <xdr:cNvSpPr txBox="1"/>
      </xdr:nvSpPr>
      <xdr:spPr>
        <a:xfrm>
          <a:off x="1562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F999A2C-F367-469F-B5E2-9C43F44A85D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076844E-098B-4241-978E-4FEE601ED96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40A540BB-7F3A-4E4D-9696-6F53BB1BF42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FBBEAB0-8A2C-4BB7-8AE7-009D64062D1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D2D03782-5FC2-4866-89EC-0AD267D258B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4507AFF6-0354-4E37-A1B7-6B6381520A5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3F3B832-B2DF-4E78-9A1A-87DFC201D4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042ADB1-FC79-4C71-9457-125666EDEB0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33E6EBC-B54D-452D-A3DC-CC72DEB8B7F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A5D1E0D-41EB-4D4F-8F8C-BBF8B9E0A72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268BCA5-3334-4857-819C-E7C76840FCF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EF3F430-CEC5-4368-B429-587F1C98DA5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D93D4E5-E701-45AD-A552-3AF67AF3479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将来負担額、地方債の現在高は若干減少しているものの、類似団体平均、三重県平均より高くなっている。全国平均と比べて低くなっているが、近年増加傾向となっている。</a:t>
          </a:r>
        </a:p>
        <a:p>
          <a:r>
            <a:rPr kumimoji="1" lang="ja-JP" altLang="en-US" sz="1100">
              <a:latin typeface="ＭＳ Ｐゴシック" panose="020B0600070205080204" pitchFamily="50" charset="-128"/>
              <a:ea typeface="ＭＳ Ｐゴシック" panose="020B0600070205080204" pitchFamily="50" charset="-128"/>
            </a:rPr>
            <a:t>施設の老朽化により今後も起債発行の増加傾向が継続することから、適切な事業規模を勘案しながら財政運営を行う必要がある。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D2600DA-9FED-4131-9DC8-EABB782D29C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FE13EDDA-A36C-4503-ABC0-FF1703A225C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CA03C7C-64DD-48C9-9594-2A1B38E21A0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1E0F8C8E-2F8F-47AF-B2D4-9C8BDDFA815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A5FBC5CB-F4EA-4CDA-A0BE-50170AB292A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A72EBF42-62BE-4641-A4C0-0EF32818BEC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2023FEBF-B357-4C55-8CC1-41798601BB9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FF09569F-8F94-452E-B04B-3C36536F675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108DD47D-80C7-42F5-B4F3-FEAE378ED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5E35C884-752E-4FF7-BCCB-764FECC67FC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CE3AA7F2-1C92-4F47-98BC-6CC172F7973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F97253DF-F8F4-41DB-AB60-96CFC0A32D7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5F9EDC2A-CB36-43CC-8BF0-7EAFA4A43D8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D37322A-886D-46FF-8520-97E00E2B9E7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5ED092D-7EFC-469A-A394-7FBAB902295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29" name="直線コネクタ 128">
          <a:extLst>
            <a:ext uri="{FF2B5EF4-FFF2-40B4-BE49-F238E27FC236}">
              <a16:creationId xmlns:a16="http://schemas.microsoft.com/office/drawing/2014/main" id="{36461362-40CF-44E6-B33C-5BB44DCC5265}"/>
            </a:ext>
          </a:extLst>
        </xdr:cNvPr>
        <xdr:cNvCxnSpPr/>
      </xdr:nvCxnSpPr>
      <xdr:spPr>
        <a:xfrm flipV="1">
          <a:off x="14793595" y="5312833"/>
          <a:ext cx="1269" cy="148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30" name="債務償還比率最小値テキスト">
          <a:extLst>
            <a:ext uri="{FF2B5EF4-FFF2-40B4-BE49-F238E27FC236}">
              <a16:creationId xmlns:a16="http://schemas.microsoft.com/office/drawing/2014/main" id="{4AC0ED9B-3E46-4BDA-B368-A1CF444789CD}"/>
            </a:ext>
          </a:extLst>
        </xdr:cNvPr>
        <xdr:cNvSpPr txBox="1"/>
      </xdr:nvSpPr>
      <xdr:spPr>
        <a:xfrm>
          <a:off x="14846300" y="68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31" name="直線コネクタ 130">
          <a:extLst>
            <a:ext uri="{FF2B5EF4-FFF2-40B4-BE49-F238E27FC236}">
              <a16:creationId xmlns:a16="http://schemas.microsoft.com/office/drawing/2014/main" id="{3956FEF4-AE62-47B2-83F5-6A04F6C7DF0E}"/>
            </a:ext>
          </a:extLst>
        </xdr:cNvPr>
        <xdr:cNvCxnSpPr/>
      </xdr:nvCxnSpPr>
      <xdr:spPr>
        <a:xfrm>
          <a:off x="14706600" y="680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7716EEBC-9B79-490A-BE3C-97EA23C5758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484D9266-6B28-4A1F-81E0-944ABC0963C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31799</xdr:rowOff>
    </xdr:from>
    <xdr:ext cx="469744" cy="259045"/>
    <xdr:sp macro="" textlink="">
      <xdr:nvSpPr>
        <xdr:cNvPr id="134" name="債務償還比率平均値テキスト">
          <a:extLst>
            <a:ext uri="{FF2B5EF4-FFF2-40B4-BE49-F238E27FC236}">
              <a16:creationId xmlns:a16="http://schemas.microsoft.com/office/drawing/2014/main" id="{1E861A03-CAB3-4202-A1B1-28D349887ED1}"/>
            </a:ext>
          </a:extLst>
        </xdr:cNvPr>
        <xdr:cNvSpPr txBox="1"/>
      </xdr:nvSpPr>
      <xdr:spPr>
        <a:xfrm>
          <a:off x="14846300" y="5775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35" name="フローチャート: 判断 134">
          <a:extLst>
            <a:ext uri="{FF2B5EF4-FFF2-40B4-BE49-F238E27FC236}">
              <a16:creationId xmlns:a16="http://schemas.microsoft.com/office/drawing/2014/main" id="{CD0F5CBD-2AD5-4704-8BEF-2FB790EF3513}"/>
            </a:ext>
          </a:extLst>
        </xdr:cNvPr>
        <xdr:cNvSpPr/>
      </xdr:nvSpPr>
      <xdr:spPr>
        <a:xfrm>
          <a:off x="14744700" y="592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36" name="フローチャート: 判断 135">
          <a:extLst>
            <a:ext uri="{FF2B5EF4-FFF2-40B4-BE49-F238E27FC236}">
              <a16:creationId xmlns:a16="http://schemas.microsoft.com/office/drawing/2014/main" id="{FB1EBD12-FAD0-4CE6-869E-7F364C0F1099}"/>
            </a:ext>
          </a:extLst>
        </xdr:cNvPr>
        <xdr:cNvSpPr/>
      </xdr:nvSpPr>
      <xdr:spPr>
        <a:xfrm>
          <a:off x="140335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37" name="フローチャート: 判断 136">
          <a:extLst>
            <a:ext uri="{FF2B5EF4-FFF2-40B4-BE49-F238E27FC236}">
              <a16:creationId xmlns:a16="http://schemas.microsoft.com/office/drawing/2014/main" id="{AE458049-A1D5-4BF0-B037-EC9B78E23F54}"/>
            </a:ext>
          </a:extLst>
        </xdr:cNvPr>
        <xdr:cNvSpPr/>
      </xdr:nvSpPr>
      <xdr:spPr>
        <a:xfrm>
          <a:off x="13271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38" name="フローチャート: 判断 137">
          <a:extLst>
            <a:ext uri="{FF2B5EF4-FFF2-40B4-BE49-F238E27FC236}">
              <a16:creationId xmlns:a16="http://schemas.microsoft.com/office/drawing/2014/main" id="{E1C18776-A2A9-4FB4-8CD2-2E6E1FE0892C}"/>
            </a:ext>
          </a:extLst>
        </xdr:cNvPr>
        <xdr:cNvSpPr/>
      </xdr:nvSpPr>
      <xdr:spPr>
        <a:xfrm>
          <a:off x="12509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39" name="フローチャート: 判断 138">
          <a:extLst>
            <a:ext uri="{FF2B5EF4-FFF2-40B4-BE49-F238E27FC236}">
              <a16:creationId xmlns:a16="http://schemas.microsoft.com/office/drawing/2014/main" id="{A620D8A9-531A-47C1-A0DB-F6C384ADB95C}"/>
            </a:ext>
          </a:extLst>
        </xdr:cNvPr>
        <xdr:cNvSpPr/>
      </xdr:nvSpPr>
      <xdr:spPr>
        <a:xfrm>
          <a:off x="11747500" y="62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844A36B-B6D0-470F-9524-2B6C6CA938B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429A872-ECDD-455C-9607-AE1F3908601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A0EBEB7-B0EF-4AF6-ABA8-A3654DAE39C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3DFE062-BB55-4316-89FC-35D93B91A95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7CB1F3B-38E6-4262-A4A1-D390BF5EC9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135043</xdr:rowOff>
    </xdr:from>
    <xdr:to>
      <xdr:col>76</xdr:col>
      <xdr:colOff>73025</xdr:colOff>
      <xdr:row>31</xdr:row>
      <xdr:rowOff>65193</xdr:rowOff>
    </xdr:to>
    <xdr:sp macro="" textlink="">
      <xdr:nvSpPr>
        <xdr:cNvPr id="145" name="楕円 144">
          <a:extLst>
            <a:ext uri="{FF2B5EF4-FFF2-40B4-BE49-F238E27FC236}">
              <a16:creationId xmlns:a16="http://schemas.microsoft.com/office/drawing/2014/main" id="{BCCB5129-A35F-4C53-A706-09A5E9ABD1DD}"/>
            </a:ext>
          </a:extLst>
        </xdr:cNvPr>
        <xdr:cNvSpPr/>
      </xdr:nvSpPr>
      <xdr:spPr>
        <a:xfrm>
          <a:off x="147447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113470</xdr:rowOff>
    </xdr:from>
    <xdr:ext cx="469744" cy="259045"/>
    <xdr:sp macro="" textlink="">
      <xdr:nvSpPr>
        <xdr:cNvPr id="146" name="債務償還比率該当値テキスト">
          <a:extLst>
            <a:ext uri="{FF2B5EF4-FFF2-40B4-BE49-F238E27FC236}">
              <a16:creationId xmlns:a16="http://schemas.microsoft.com/office/drawing/2014/main" id="{F8285F90-DB9A-42F6-9B96-3F1BEADF2F59}"/>
            </a:ext>
          </a:extLst>
        </xdr:cNvPr>
        <xdr:cNvSpPr txBox="1"/>
      </xdr:nvSpPr>
      <xdr:spPr>
        <a:xfrm>
          <a:off x="14846300" y="602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120110</xdr:rowOff>
    </xdr:from>
    <xdr:to>
      <xdr:col>72</xdr:col>
      <xdr:colOff>123825</xdr:colOff>
      <xdr:row>31</xdr:row>
      <xdr:rowOff>50260</xdr:rowOff>
    </xdr:to>
    <xdr:sp macro="" textlink="">
      <xdr:nvSpPr>
        <xdr:cNvPr id="147" name="楕円 146">
          <a:extLst>
            <a:ext uri="{FF2B5EF4-FFF2-40B4-BE49-F238E27FC236}">
              <a16:creationId xmlns:a16="http://schemas.microsoft.com/office/drawing/2014/main" id="{236452C2-EB1C-4848-9301-63B49E192657}"/>
            </a:ext>
          </a:extLst>
        </xdr:cNvPr>
        <xdr:cNvSpPr/>
      </xdr:nvSpPr>
      <xdr:spPr>
        <a:xfrm>
          <a:off x="14033500" y="60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170910</xdr:rowOff>
    </xdr:from>
    <xdr:to>
      <xdr:col>76</xdr:col>
      <xdr:colOff>22225</xdr:colOff>
      <xdr:row>31</xdr:row>
      <xdr:rowOff>14393</xdr:rowOff>
    </xdr:to>
    <xdr:cxnSp macro="">
      <xdr:nvCxnSpPr>
        <xdr:cNvPr id="148" name="直線コネクタ 147">
          <a:extLst>
            <a:ext uri="{FF2B5EF4-FFF2-40B4-BE49-F238E27FC236}">
              <a16:creationId xmlns:a16="http://schemas.microsoft.com/office/drawing/2014/main" id="{B83EFE0F-EB98-48BB-8673-AA24B230769F}"/>
            </a:ext>
          </a:extLst>
        </xdr:cNvPr>
        <xdr:cNvCxnSpPr/>
      </xdr:nvCxnSpPr>
      <xdr:spPr>
        <a:xfrm>
          <a:off x="14084300" y="6085935"/>
          <a:ext cx="711200" cy="1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38428</xdr:rowOff>
    </xdr:from>
    <xdr:to>
      <xdr:col>68</xdr:col>
      <xdr:colOff>123825</xdr:colOff>
      <xdr:row>30</xdr:row>
      <xdr:rowOff>140028</xdr:rowOff>
    </xdr:to>
    <xdr:sp macro="" textlink="">
      <xdr:nvSpPr>
        <xdr:cNvPr id="149" name="楕円 148">
          <a:extLst>
            <a:ext uri="{FF2B5EF4-FFF2-40B4-BE49-F238E27FC236}">
              <a16:creationId xmlns:a16="http://schemas.microsoft.com/office/drawing/2014/main" id="{CE69B0CA-419E-4C25-85EB-7250D6B467A7}"/>
            </a:ext>
          </a:extLst>
        </xdr:cNvPr>
        <xdr:cNvSpPr/>
      </xdr:nvSpPr>
      <xdr:spPr>
        <a:xfrm>
          <a:off x="13271500" y="59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89228</xdr:rowOff>
    </xdr:from>
    <xdr:to>
      <xdr:col>72</xdr:col>
      <xdr:colOff>73025</xdr:colOff>
      <xdr:row>30</xdr:row>
      <xdr:rowOff>170910</xdr:rowOff>
    </xdr:to>
    <xdr:cxnSp macro="">
      <xdr:nvCxnSpPr>
        <xdr:cNvPr id="150" name="直線コネクタ 149">
          <a:extLst>
            <a:ext uri="{FF2B5EF4-FFF2-40B4-BE49-F238E27FC236}">
              <a16:creationId xmlns:a16="http://schemas.microsoft.com/office/drawing/2014/main" id="{AE89559D-3509-4F5D-AA9B-82F26DE736AD}"/>
            </a:ext>
          </a:extLst>
        </xdr:cNvPr>
        <xdr:cNvCxnSpPr/>
      </xdr:nvCxnSpPr>
      <xdr:spPr>
        <a:xfrm>
          <a:off x="13322300" y="6004253"/>
          <a:ext cx="762000" cy="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121010</xdr:rowOff>
    </xdr:from>
    <xdr:to>
      <xdr:col>64</xdr:col>
      <xdr:colOff>123825</xdr:colOff>
      <xdr:row>31</xdr:row>
      <xdr:rowOff>51160</xdr:rowOff>
    </xdr:to>
    <xdr:sp macro="" textlink="">
      <xdr:nvSpPr>
        <xdr:cNvPr id="151" name="楕円 150">
          <a:extLst>
            <a:ext uri="{FF2B5EF4-FFF2-40B4-BE49-F238E27FC236}">
              <a16:creationId xmlns:a16="http://schemas.microsoft.com/office/drawing/2014/main" id="{820D4004-5B7E-4C25-969F-058753572DF7}"/>
            </a:ext>
          </a:extLst>
        </xdr:cNvPr>
        <xdr:cNvSpPr/>
      </xdr:nvSpPr>
      <xdr:spPr>
        <a:xfrm>
          <a:off x="12509500" y="60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89228</xdr:rowOff>
    </xdr:from>
    <xdr:to>
      <xdr:col>68</xdr:col>
      <xdr:colOff>73025</xdr:colOff>
      <xdr:row>31</xdr:row>
      <xdr:rowOff>360</xdr:rowOff>
    </xdr:to>
    <xdr:cxnSp macro="">
      <xdr:nvCxnSpPr>
        <xdr:cNvPr id="152" name="直線コネクタ 151">
          <a:extLst>
            <a:ext uri="{FF2B5EF4-FFF2-40B4-BE49-F238E27FC236}">
              <a16:creationId xmlns:a16="http://schemas.microsoft.com/office/drawing/2014/main" id="{7A575884-F7CC-49B5-9F18-18EA863CF3C1}"/>
            </a:ext>
          </a:extLst>
        </xdr:cNvPr>
        <xdr:cNvCxnSpPr/>
      </xdr:nvCxnSpPr>
      <xdr:spPr>
        <a:xfrm flipV="1">
          <a:off x="12560300" y="6004253"/>
          <a:ext cx="762000" cy="8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37359</xdr:rowOff>
    </xdr:from>
    <xdr:to>
      <xdr:col>60</xdr:col>
      <xdr:colOff>123825</xdr:colOff>
      <xdr:row>31</xdr:row>
      <xdr:rowOff>138959</xdr:rowOff>
    </xdr:to>
    <xdr:sp macro="" textlink="">
      <xdr:nvSpPr>
        <xdr:cNvPr id="153" name="楕円 152">
          <a:extLst>
            <a:ext uri="{FF2B5EF4-FFF2-40B4-BE49-F238E27FC236}">
              <a16:creationId xmlns:a16="http://schemas.microsoft.com/office/drawing/2014/main" id="{929AF57E-1497-48A2-A42D-2800ADC199FE}"/>
            </a:ext>
          </a:extLst>
        </xdr:cNvPr>
        <xdr:cNvSpPr/>
      </xdr:nvSpPr>
      <xdr:spPr>
        <a:xfrm>
          <a:off x="11747500"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360</xdr:rowOff>
    </xdr:from>
    <xdr:to>
      <xdr:col>64</xdr:col>
      <xdr:colOff>73025</xdr:colOff>
      <xdr:row>31</xdr:row>
      <xdr:rowOff>88159</xdr:rowOff>
    </xdr:to>
    <xdr:cxnSp macro="">
      <xdr:nvCxnSpPr>
        <xdr:cNvPr id="154" name="直線コネクタ 153">
          <a:extLst>
            <a:ext uri="{FF2B5EF4-FFF2-40B4-BE49-F238E27FC236}">
              <a16:creationId xmlns:a16="http://schemas.microsoft.com/office/drawing/2014/main" id="{54AC1680-136B-48A3-949A-3EDBFAE8D1F8}"/>
            </a:ext>
          </a:extLst>
        </xdr:cNvPr>
        <xdr:cNvCxnSpPr/>
      </xdr:nvCxnSpPr>
      <xdr:spPr>
        <a:xfrm flipV="1">
          <a:off x="11798300" y="6086835"/>
          <a:ext cx="762000" cy="8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55" name="n_1aveValue債務償還比率">
          <a:extLst>
            <a:ext uri="{FF2B5EF4-FFF2-40B4-BE49-F238E27FC236}">
              <a16:creationId xmlns:a16="http://schemas.microsoft.com/office/drawing/2014/main" id="{63507627-6FB4-487F-8CD6-B9262EB7415C}"/>
            </a:ext>
          </a:extLst>
        </xdr:cNvPr>
        <xdr:cNvSpPr txBox="1"/>
      </xdr:nvSpPr>
      <xdr:spPr>
        <a:xfrm>
          <a:off x="13836727" y="569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6" name="n_2aveValue債務償還比率">
          <a:extLst>
            <a:ext uri="{FF2B5EF4-FFF2-40B4-BE49-F238E27FC236}">
              <a16:creationId xmlns:a16="http://schemas.microsoft.com/office/drawing/2014/main" id="{E8341F25-BBE0-4682-96EC-56BC7B469418}"/>
            </a:ext>
          </a:extLst>
        </xdr:cNvPr>
        <xdr:cNvSpPr txBox="1"/>
      </xdr:nvSpPr>
      <xdr:spPr>
        <a:xfrm>
          <a:off x="130874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57" name="n_3aveValue債務償還比率">
          <a:extLst>
            <a:ext uri="{FF2B5EF4-FFF2-40B4-BE49-F238E27FC236}">
              <a16:creationId xmlns:a16="http://schemas.microsoft.com/office/drawing/2014/main" id="{C9425140-F3AB-47D2-A50B-46FE831914A1}"/>
            </a:ext>
          </a:extLst>
        </xdr:cNvPr>
        <xdr:cNvSpPr txBox="1"/>
      </xdr:nvSpPr>
      <xdr:spPr>
        <a:xfrm>
          <a:off x="12325427"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88176</xdr:rowOff>
    </xdr:from>
    <xdr:ext cx="469744" cy="259045"/>
    <xdr:sp macro="" textlink="">
      <xdr:nvSpPr>
        <xdr:cNvPr id="158" name="n_4aveValue債務償還比率">
          <a:extLst>
            <a:ext uri="{FF2B5EF4-FFF2-40B4-BE49-F238E27FC236}">
              <a16:creationId xmlns:a16="http://schemas.microsoft.com/office/drawing/2014/main" id="{2C8D8C76-6BA3-4E5B-A010-9271B1A6C681}"/>
            </a:ext>
          </a:extLst>
        </xdr:cNvPr>
        <xdr:cNvSpPr txBox="1"/>
      </xdr:nvSpPr>
      <xdr:spPr>
        <a:xfrm>
          <a:off x="11563427" y="634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41387</xdr:rowOff>
    </xdr:from>
    <xdr:ext cx="469744" cy="259045"/>
    <xdr:sp macro="" textlink="">
      <xdr:nvSpPr>
        <xdr:cNvPr id="159" name="n_1mainValue債務償還比率">
          <a:extLst>
            <a:ext uri="{FF2B5EF4-FFF2-40B4-BE49-F238E27FC236}">
              <a16:creationId xmlns:a16="http://schemas.microsoft.com/office/drawing/2014/main" id="{8B4956D3-8C09-44DB-9D44-923A8390BCD7}"/>
            </a:ext>
          </a:extLst>
        </xdr:cNvPr>
        <xdr:cNvSpPr txBox="1"/>
      </xdr:nvSpPr>
      <xdr:spPr>
        <a:xfrm>
          <a:off x="13836727" y="612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131155</xdr:rowOff>
    </xdr:from>
    <xdr:ext cx="469744" cy="259045"/>
    <xdr:sp macro="" textlink="">
      <xdr:nvSpPr>
        <xdr:cNvPr id="160" name="n_2mainValue債務償還比率">
          <a:extLst>
            <a:ext uri="{FF2B5EF4-FFF2-40B4-BE49-F238E27FC236}">
              <a16:creationId xmlns:a16="http://schemas.microsoft.com/office/drawing/2014/main" id="{2B41895E-5D02-4A22-BCB1-EA636D31DCD3}"/>
            </a:ext>
          </a:extLst>
        </xdr:cNvPr>
        <xdr:cNvSpPr txBox="1"/>
      </xdr:nvSpPr>
      <xdr:spPr>
        <a:xfrm>
          <a:off x="13087427" y="60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67687</xdr:rowOff>
    </xdr:from>
    <xdr:ext cx="469744" cy="259045"/>
    <xdr:sp macro="" textlink="">
      <xdr:nvSpPr>
        <xdr:cNvPr id="161" name="n_3mainValue債務償還比率">
          <a:extLst>
            <a:ext uri="{FF2B5EF4-FFF2-40B4-BE49-F238E27FC236}">
              <a16:creationId xmlns:a16="http://schemas.microsoft.com/office/drawing/2014/main" id="{93E439CA-C5C1-439D-9800-160A703D9963}"/>
            </a:ext>
          </a:extLst>
        </xdr:cNvPr>
        <xdr:cNvSpPr txBox="1"/>
      </xdr:nvSpPr>
      <xdr:spPr>
        <a:xfrm>
          <a:off x="12325427" y="581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155486</xdr:rowOff>
    </xdr:from>
    <xdr:ext cx="469744" cy="259045"/>
    <xdr:sp macro="" textlink="">
      <xdr:nvSpPr>
        <xdr:cNvPr id="162" name="n_4mainValue債務償還比率">
          <a:extLst>
            <a:ext uri="{FF2B5EF4-FFF2-40B4-BE49-F238E27FC236}">
              <a16:creationId xmlns:a16="http://schemas.microsoft.com/office/drawing/2014/main" id="{34E00FF0-1196-4E7E-82AD-E1AA513E3F13}"/>
            </a:ext>
          </a:extLst>
        </xdr:cNvPr>
        <xdr:cNvSpPr txBox="1"/>
      </xdr:nvSpPr>
      <xdr:spPr>
        <a:xfrm>
          <a:off x="11563427" y="589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F72E3FE-E8F7-493D-90E8-134F4EB6E95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1E6482F-2E5D-40F3-BBF8-A4E57E5BC7F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7FD1DD8-7B54-48BF-A7E3-8F025E219DF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5D97E3B-9EC1-452C-8FDB-D7E86CE1E92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FD8ADBE-FEDC-4E4F-89D9-0DDC60B2A59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5765C51-0799-469A-9AF1-586A583D1F9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314C71-1E11-4FEE-B7E7-1AC4814652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BF7D63-4042-453B-BADB-7FF5C6CC8D5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1730F8-BEC1-48AB-8564-C2CD0E4C8F0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86E6328-313B-466F-8DA0-D430F25506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7A89EC-067D-43F8-A48A-E8972A38197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783816-EF3D-45FB-970F-18EF993E71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4F664B-A02C-42C1-B373-E0913E0ED9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085A73-FA0F-4756-930B-608E5E170F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7AA471-21A4-4FB9-9B36-9CC1FC7141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451865-EB73-452A-AD5E-BD489D2B05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6AAF59-A84D-4E83-A5EF-F58E424D7B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C934D6-72A2-4AF5-95E6-8C9E4FF6F1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139A94-2862-4868-A10D-71B63A18E8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EF100F-C5F8-49AB-A0A1-79D69BFBDE7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973F85-7C17-40D2-802E-DEA4108D0B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67DB319-AFD8-446B-BFEE-81142F89D39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11F406-16F6-4E08-A64D-EF2C888D22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8038CD-3246-4278-8965-0B96574C13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92591DF-9723-4653-BC60-EBEB54CD6F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F2E9372-1335-4FFA-9A5C-8991564DB4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74E3BF-FAF5-46D2-8C1F-DDC0D61BB2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28F104-A77B-4485-991A-B92B7F371B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592826-8F99-437A-804A-A17E9353D73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A5F889-2B6D-4076-87D8-F7890E0225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253A9A-90EB-4B33-BF93-E519D506CC5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91F059E-C86C-433E-8855-74968D7DDD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AFB505-982F-403E-B915-91B128A3C3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ADFB0C-C903-4ED0-80D4-4CB56423EC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1DBDE1-ABFA-438F-B983-ECD6FE3303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DEBA4E-CE01-4A16-80D3-58D174C07E4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1CAD5B-AAEA-44F7-BC3D-B24EDE7547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31B631F-69F4-4D57-B44D-2A0207D389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EDCF6A-C584-491D-8F14-A362534CFE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D33FF4-BF68-4171-985A-D8EE7F8C0C8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09D33C2-D779-48B5-9A0F-913CC006903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8642598-A303-46F5-BFE4-807390B0265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A7B2B4E-C61E-4EBF-A879-DF6165127A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D50FC33-85B1-4C4C-AA96-3383A9F98E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546C08-C8B2-4A47-8013-6311C4067BB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831D3C3-CC73-4603-900F-2F197A6529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EF3B66-9BF4-4F7B-8B6B-E3A11CF549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F5FC61-A523-4511-B7E2-70E0B4EE6F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6973697-0B91-472F-99D3-AC4BF988750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A8EC21D-5BD9-40AC-B914-C32F3672BBD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93CCD19-3A08-439A-8086-A2D988D0F78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C0DC389-7236-46A4-A4C8-05909D44E78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3BCCC7B-27CD-4CCF-8FC1-13ED148D5EF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8C8B03A-F790-4036-9EA4-DB213A8CBAE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9BC84E2-B691-4231-A732-89846B24F61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9CA33ED-8827-46E9-B518-E20331660EA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C4E0CAC-DDDF-4204-BCCF-3C5A94E18E2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212A569-43E6-4D50-932B-80FDE13A6E3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123ED14-1000-49C5-8EE8-1150951A562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6592876-4BED-42FD-8213-80DA35A4CCE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231FA08-AEA9-44DF-BFB7-A3F21E9007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6CD14720-23F1-4CB7-B499-5389666DD77A}"/>
            </a:ext>
          </a:extLst>
        </xdr:cNvPr>
        <xdr:cNvCxnSpPr/>
      </xdr:nvCxnSpPr>
      <xdr:spPr>
        <a:xfrm flipV="1">
          <a:off x="4634865" y="588073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1BF7C836-5BD5-4B46-AF8B-32BD70779897}"/>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31C92690-C0CF-4D72-B908-D7E2645B4203}"/>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4ACE0975-0CB3-444B-8705-6CF1DF1461D8}"/>
            </a:ext>
          </a:extLst>
        </xdr:cNvPr>
        <xdr:cNvSpPr txBox="1"/>
      </xdr:nvSpPr>
      <xdr:spPr>
        <a:xfrm>
          <a:off x="4673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39F2715E-9BAF-4747-B4F3-8377E9E9D399}"/>
            </a:ext>
          </a:extLst>
        </xdr:cNvPr>
        <xdr:cNvCxnSpPr/>
      </xdr:nvCxnSpPr>
      <xdr:spPr>
        <a:xfrm>
          <a:off x="4546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3E5D36C7-A67F-432C-B960-58CE00537EC4}"/>
            </a:ext>
          </a:extLst>
        </xdr:cNvPr>
        <xdr:cNvSpPr txBox="1"/>
      </xdr:nvSpPr>
      <xdr:spPr>
        <a:xfrm>
          <a:off x="4673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97F85DD2-1678-4DF5-B71D-CEBA4D9EAC67}"/>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ADD071B2-B638-4876-88D9-07E01663C252}"/>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AC2B0C31-6557-404B-9039-89B4714AF896}"/>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56F4C6B0-487D-4297-A93F-5C97F3EA9BBB}"/>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36030283-0D5A-4FAA-B2D1-925C7F6FF2B0}"/>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785B02-A47E-4D4E-9B35-592AED2056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9F3DC0-00A5-4A1C-948D-E0CB0E5D5A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669D88-F9D6-44A2-AAA3-8ABA377D3CB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26D8F3C-FB7A-4112-9203-1552654A6B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312CFB-3DF1-4906-BE8B-6569866B2C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103505</xdr:rowOff>
    </xdr:from>
    <xdr:to>
      <xdr:col>24</xdr:col>
      <xdr:colOff>114300</xdr:colOff>
      <xdr:row>39</xdr:row>
      <xdr:rowOff>33655</xdr:rowOff>
    </xdr:to>
    <xdr:sp macro="" textlink="">
      <xdr:nvSpPr>
        <xdr:cNvPr id="73" name="楕円 72">
          <a:extLst>
            <a:ext uri="{FF2B5EF4-FFF2-40B4-BE49-F238E27FC236}">
              <a16:creationId xmlns:a16="http://schemas.microsoft.com/office/drawing/2014/main" id="{D6B181A9-D9C7-4B9B-A815-2914E5FA6365}"/>
            </a:ext>
          </a:extLst>
        </xdr:cNvPr>
        <xdr:cNvSpPr/>
      </xdr:nvSpPr>
      <xdr:spPr>
        <a:xfrm>
          <a:off x="4584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81932</xdr:rowOff>
    </xdr:from>
    <xdr:ext cx="405111" cy="259045"/>
    <xdr:sp macro="" textlink="">
      <xdr:nvSpPr>
        <xdr:cNvPr id="74" name="【道路】&#10;有形固定資産減価償却率該当値テキスト">
          <a:extLst>
            <a:ext uri="{FF2B5EF4-FFF2-40B4-BE49-F238E27FC236}">
              <a16:creationId xmlns:a16="http://schemas.microsoft.com/office/drawing/2014/main" id="{D032C002-DB17-46B4-BEFA-9827D4165191}"/>
            </a:ext>
          </a:extLst>
        </xdr:cNvPr>
        <xdr:cNvSpPr txBox="1"/>
      </xdr:nvSpPr>
      <xdr:spPr>
        <a:xfrm>
          <a:off x="4673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124460</xdr:rowOff>
    </xdr:from>
    <xdr:to>
      <xdr:col>20</xdr:col>
      <xdr:colOff>38100</xdr:colOff>
      <xdr:row>39</xdr:row>
      <xdr:rowOff>54610</xdr:rowOff>
    </xdr:to>
    <xdr:sp macro="" textlink="">
      <xdr:nvSpPr>
        <xdr:cNvPr id="75" name="楕円 74">
          <a:extLst>
            <a:ext uri="{FF2B5EF4-FFF2-40B4-BE49-F238E27FC236}">
              <a16:creationId xmlns:a16="http://schemas.microsoft.com/office/drawing/2014/main" id="{B6BC75B2-1081-4D54-A941-73C6671AC444}"/>
            </a:ext>
          </a:extLst>
        </xdr:cNvPr>
        <xdr:cNvSpPr/>
      </xdr:nvSpPr>
      <xdr:spPr>
        <a:xfrm>
          <a:off x="3746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154305</xdr:rowOff>
    </xdr:from>
    <xdr:to>
      <xdr:col>24</xdr:col>
      <xdr:colOff>63500</xdr:colOff>
      <xdr:row>39</xdr:row>
      <xdr:rowOff>3810</xdr:rowOff>
    </xdr:to>
    <xdr:cxnSp macro="">
      <xdr:nvCxnSpPr>
        <xdr:cNvPr id="76" name="直線コネクタ 75">
          <a:extLst>
            <a:ext uri="{FF2B5EF4-FFF2-40B4-BE49-F238E27FC236}">
              <a16:creationId xmlns:a16="http://schemas.microsoft.com/office/drawing/2014/main" id="{804EC326-5920-4B14-B0A3-2E801EC3DEEE}"/>
            </a:ext>
          </a:extLst>
        </xdr:cNvPr>
        <xdr:cNvCxnSpPr/>
      </xdr:nvCxnSpPr>
      <xdr:spPr>
        <a:xfrm flipV="1">
          <a:off x="3797300" y="66694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C72BA565-4648-4BD0-9914-C6677337EA3E}"/>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39</xdr:row>
      <xdr:rowOff>3810</xdr:rowOff>
    </xdr:to>
    <xdr:cxnSp macro="">
      <xdr:nvCxnSpPr>
        <xdr:cNvPr id="78" name="直線コネクタ 77">
          <a:extLst>
            <a:ext uri="{FF2B5EF4-FFF2-40B4-BE49-F238E27FC236}">
              <a16:creationId xmlns:a16="http://schemas.microsoft.com/office/drawing/2014/main" id="{75C72CEF-CC01-405F-B54F-EACBFE7C4232}"/>
            </a:ext>
          </a:extLst>
        </xdr:cNvPr>
        <xdr:cNvCxnSpPr/>
      </xdr:nvCxnSpPr>
      <xdr:spPr>
        <a:xfrm>
          <a:off x="2908300" y="6656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65405</xdr:rowOff>
    </xdr:from>
    <xdr:to>
      <xdr:col>10</xdr:col>
      <xdr:colOff>165100</xdr:colOff>
      <xdr:row>38</xdr:row>
      <xdr:rowOff>167005</xdr:rowOff>
    </xdr:to>
    <xdr:sp macro="" textlink="">
      <xdr:nvSpPr>
        <xdr:cNvPr id="79" name="楕円 78">
          <a:extLst>
            <a:ext uri="{FF2B5EF4-FFF2-40B4-BE49-F238E27FC236}">
              <a16:creationId xmlns:a16="http://schemas.microsoft.com/office/drawing/2014/main" id="{7984D555-F786-43A3-8DD6-0B9F8A82B982}"/>
            </a:ext>
          </a:extLst>
        </xdr:cNvPr>
        <xdr:cNvSpPr/>
      </xdr:nvSpPr>
      <xdr:spPr>
        <a:xfrm>
          <a:off x="1968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116205</xdr:rowOff>
    </xdr:from>
    <xdr:to>
      <xdr:col>15</xdr:col>
      <xdr:colOff>50800</xdr:colOff>
      <xdr:row>38</xdr:row>
      <xdr:rowOff>140970</xdr:rowOff>
    </xdr:to>
    <xdr:cxnSp macro="">
      <xdr:nvCxnSpPr>
        <xdr:cNvPr id="80" name="直線コネクタ 79">
          <a:extLst>
            <a:ext uri="{FF2B5EF4-FFF2-40B4-BE49-F238E27FC236}">
              <a16:creationId xmlns:a16="http://schemas.microsoft.com/office/drawing/2014/main" id="{9E615E12-9A99-4731-B2BF-EA71BCA56136}"/>
            </a:ext>
          </a:extLst>
        </xdr:cNvPr>
        <xdr:cNvCxnSpPr/>
      </xdr:nvCxnSpPr>
      <xdr:spPr>
        <a:xfrm>
          <a:off x="2019300" y="66313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48260</xdr:rowOff>
    </xdr:from>
    <xdr:to>
      <xdr:col>6</xdr:col>
      <xdr:colOff>38100</xdr:colOff>
      <xdr:row>38</xdr:row>
      <xdr:rowOff>149860</xdr:rowOff>
    </xdr:to>
    <xdr:sp macro="" textlink="">
      <xdr:nvSpPr>
        <xdr:cNvPr id="81" name="楕円 80">
          <a:extLst>
            <a:ext uri="{FF2B5EF4-FFF2-40B4-BE49-F238E27FC236}">
              <a16:creationId xmlns:a16="http://schemas.microsoft.com/office/drawing/2014/main" id="{8601C42A-54EA-49DF-8E86-4F12F549E9F0}"/>
            </a:ext>
          </a:extLst>
        </xdr:cNvPr>
        <xdr:cNvSpPr/>
      </xdr:nvSpPr>
      <xdr:spPr>
        <a:xfrm>
          <a:off x="107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99060</xdr:rowOff>
    </xdr:from>
    <xdr:to>
      <xdr:col>10</xdr:col>
      <xdr:colOff>114300</xdr:colOff>
      <xdr:row>38</xdr:row>
      <xdr:rowOff>116205</xdr:rowOff>
    </xdr:to>
    <xdr:cxnSp macro="">
      <xdr:nvCxnSpPr>
        <xdr:cNvPr id="82" name="直線コネクタ 81">
          <a:extLst>
            <a:ext uri="{FF2B5EF4-FFF2-40B4-BE49-F238E27FC236}">
              <a16:creationId xmlns:a16="http://schemas.microsoft.com/office/drawing/2014/main" id="{C592929A-CF85-4049-8015-F88999D69715}"/>
            </a:ext>
          </a:extLst>
        </xdr:cNvPr>
        <xdr:cNvCxnSpPr/>
      </xdr:nvCxnSpPr>
      <xdr:spPr>
        <a:xfrm>
          <a:off x="1130300" y="66141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145432</xdr:rowOff>
    </xdr:from>
    <xdr:ext cx="405111" cy="259045"/>
    <xdr:sp macro="" textlink="">
      <xdr:nvSpPr>
        <xdr:cNvPr id="83" name="n_1aveValue【道路】&#10;有形固定資産減価償却率">
          <a:extLst>
            <a:ext uri="{FF2B5EF4-FFF2-40B4-BE49-F238E27FC236}">
              <a16:creationId xmlns:a16="http://schemas.microsoft.com/office/drawing/2014/main" id="{4F452313-BF34-44C9-81C4-2F5AA0A77673}"/>
            </a:ext>
          </a:extLst>
        </xdr:cNvPr>
        <xdr:cNvSpPr txBox="1"/>
      </xdr:nvSpPr>
      <xdr:spPr>
        <a:xfrm>
          <a:off x="3582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D5BA76EA-D4B7-48E8-9F79-6143A91577CC}"/>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A7965B00-3B60-44CE-9A63-5B5B135DC25B}"/>
            </a:ext>
          </a:extLst>
        </xdr:cNvPr>
        <xdr:cNvSpPr txBox="1"/>
      </xdr:nvSpPr>
      <xdr:spPr>
        <a:xfrm>
          <a:off x="1816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89A5E957-F49C-43F7-B724-C5F3FCE83EFF}"/>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45737</xdr:rowOff>
    </xdr:from>
    <xdr:ext cx="405111" cy="259045"/>
    <xdr:sp macro="" textlink="">
      <xdr:nvSpPr>
        <xdr:cNvPr id="87" name="n_1mainValue【道路】&#10;有形固定資産減価償却率">
          <a:extLst>
            <a:ext uri="{FF2B5EF4-FFF2-40B4-BE49-F238E27FC236}">
              <a16:creationId xmlns:a16="http://schemas.microsoft.com/office/drawing/2014/main" id="{D4541743-034C-41F1-A1B9-EACB5FC01FA3}"/>
            </a:ext>
          </a:extLst>
        </xdr:cNvPr>
        <xdr:cNvSpPr txBox="1"/>
      </xdr:nvSpPr>
      <xdr:spPr>
        <a:xfrm>
          <a:off x="3582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8" name="n_2mainValue【道路】&#10;有形固定資産減価償却率">
          <a:extLst>
            <a:ext uri="{FF2B5EF4-FFF2-40B4-BE49-F238E27FC236}">
              <a16:creationId xmlns:a16="http://schemas.microsoft.com/office/drawing/2014/main" id="{F27782AE-934E-4C4A-B01F-C3ECBEF17C5B}"/>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158132</xdr:rowOff>
    </xdr:from>
    <xdr:ext cx="405111" cy="259045"/>
    <xdr:sp macro="" textlink="">
      <xdr:nvSpPr>
        <xdr:cNvPr id="89" name="n_3mainValue【道路】&#10;有形固定資産減価償却率">
          <a:extLst>
            <a:ext uri="{FF2B5EF4-FFF2-40B4-BE49-F238E27FC236}">
              <a16:creationId xmlns:a16="http://schemas.microsoft.com/office/drawing/2014/main" id="{7BF0BBF2-78BE-473B-AF8C-E7EE429B2EC4}"/>
            </a:ext>
          </a:extLst>
        </xdr:cNvPr>
        <xdr:cNvSpPr txBox="1"/>
      </xdr:nvSpPr>
      <xdr:spPr>
        <a:xfrm>
          <a:off x="1816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B2A6E774-1E27-4FE0-98D8-BE1E67AA773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25F1D8C-5C11-4820-944F-5BA5812A235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9392F80-92FB-45B4-BFB5-5D6CA3C960D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903F265-3DFD-42D4-AF8E-CCF038558E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D9C4C70-8FE7-488E-8E61-4D5238F9190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8CBA8DC-2A3A-4ADF-81D0-9483A6BB72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72528F2-394A-4ECD-A6A9-5033066FD1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8B7501E-AD78-4023-A2FC-005FF27C9D9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C97F9BA-B9FE-4E3D-A1B8-E785A5A480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9F1EEB7-A7A3-4B6E-A0AE-17C7708A8D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0B788F5-010C-4988-83D4-CE44075BDB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61846D6-2FA1-4024-9F26-F40E2414875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B898AD4-C0D3-4586-B709-7D471335500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60EE4BC-0900-4377-B5AA-1713EA8F87F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81FA877-320F-4E8D-8369-270D55C61E7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7EA286D-F675-441B-B45E-6453C6319F2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FBDAAF6-5B2F-445D-B241-AB6A597D17C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28ED97D5-AAA8-4388-95A4-3F78C8BF992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C554FD3-09DA-48F9-83F3-8F12D37E11C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90BD07C-734D-458A-B68F-77E09EB8EF4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94574AA-52C7-4E46-96E2-008BAB47043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03D76EE-1199-4F42-9BC9-46CE21A9B73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570774E7-91CD-4C84-9AF7-96B8C963F6F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DF33B5C-8E30-4816-99B0-40A8FAFE63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60DBA9CE-49D3-4581-B83B-375DC00F19DA}"/>
            </a:ext>
          </a:extLst>
        </xdr:cNvPr>
        <xdr:cNvCxnSpPr/>
      </xdr:nvCxnSpPr>
      <xdr:spPr>
        <a:xfrm flipV="1">
          <a:off x="10476865" y="5810555"/>
          <a:ext cx="0" cy="1317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38C17A9D-4201-43D1-83EC-CF728E867DD4}"/>
            </a:ext>
          </a:extLst>
        </xdr:cNvPr>
        <xdr:cNvSpPr txBox="1"/>
      </xdr:nvSpPr>
      <xdr:spPr>
        <a:xfrm>
          <a:off x="10515600" y="71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766B6514-0B7F-44B1-85CB-2F01B307C7A2}"/>
            </a:ext>
          </a:extLst>
        </xdr:cNvPr>
        <xdr:cNvCxnSpPr/>
      </xdr:nvCxnSpPr>
      <xdr:spPr>
        <a:xfrm>
          <a:off x="10388600" y="712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7EAF97CA-345C-4EE0-A56E-06894AB5F472}"/>
            </a:ext>
          </a:extLst>
        </xdr:cNvPr>
        <xdr:cNvSpPr txBox="1"/>
      </xdr:nvSpPr>
      <xdr:spPr>
        <a:xfrm>
          <a:off x="10515600" y="5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8BB320A3-849B-4659-9821-43EF68D38C22}"/>
            </a:ext>
          </a:extLst>
        </xdr:cNvPr>
        <xdr:cNvCxnSpPr/>
      </xdr:nvCxnSpPr>
      <xdr:spPr>
        <a:xfrm>
          <a:off x="10388600" y="581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115962</xdr:rowOff>
    </xdr:from>
    <xdr:ext cx="534377" cy="259045"/>
    <xdr:sp macro="" textlink="">
      <xdr:nvSpPr>
        <xdr:cNvPr id="119" name="【道路】&#10;一人当たり延長平均値テキスト">
          <a:extLst>
            <a:ext uri="{FF2B5EF4-FFF2-40B4-BE49-F238E27FC236}">
              <a16:creationId xmlns:a16="http://schemas.microsoft.com/office/drawing/2014/main" id="{BFEAE93C-0E21-48B3-8EC9-7A13C0ACCF4D}"/>
            </a:ext>
          </a:extLst>
        </xdr:cNvPr>
        <xdr:cNvSpPr txBox="1"/>
      </xdr:nvSpPr>
      <xdr:spPr>
        <a:xfrm>
          <a:off x="10515600" y="645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52A90F05-B6C2-42F7-888A-D1F9C75593DA}"/>
            </a:ext>
          </a:extLst>
        </xdr:cNvPr>
        <xdr:cNvSpPr/>
      </xdr:nvSpPr>
      <xdr:spPr>
        <a:xfrm>
          <a:off x="10426700" y="6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84B868C2-470D-455A-B5CC-95059877EEE7}"/>
            </a:ext>
          </a:extLst>
        </xdr:cNvPr>
        <xdr:cNvSpPr/>
      </xdr:nvSpPr>
      <xdr:spPr>
        <a:xfrm>
          <a:off x="9588500" y="66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D0FF9012-EC09-4BC4-9318-2FF898A2E937}"/>
            </a:ext>
          </a:extLst>
        </xdr:cNvPr>
        <xdr:cNvSpPr/>
      </xdr:nvSpPr>
      <xdr:spPr>
        <a:xfrm>
          <a:off x="8699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04C0A6B4-3639-489D-98A1-19EB58556A20}"/>
            </a:ext>
          </a:extLst>
        </xdr:cNvPr>
        <xdr:cNvSpPr/>
      </xdr:nvSpPr>
      <xdr:spPr>
        <a:xfrm>
          <a:off x="7810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20B88016-35B1-4591-8C4E-368080592875}"/>
            </a:ext>
          </a:extLst>
        </xdr:cNvPr>
        <xdr:cNvSpPr/>
      </xdr:nvSpPr>
      <xdr:spPr>
        <a:xfrm>
          <a:off x="6921500" y="665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966076-9340-41AF-8BF6-04C7E547BCD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173B8D0-0090-4DC4-931E-424197083C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CA6828-5EBD-42F4-9455-D2BD52F868A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71004CA-D219-4596-B1AF-C23298A155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830985E-8455-4C1C-AB89-5A82DC3AAD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33172</xdr:rowOff>
    </xdr:from>
    <xdr:to>
      <xdr:col>55</xdr:col>
      <xdr:colOff>50800</xdr:colOff>
      <xdr:row>40</xdr:row>
      <xdr:rowOff>134772</xdr:rowOff>
    </xdr:to>
    <xdr:sp macro="" textlink="">
      <xdr:nvSpPr>
        <xdr:cNvPr id="130" name="楕円 129">
          <a:extLst>
            <a:ext uri="{FF2B5EF4-FFF2-40B4-BE49-F238E27FC236}">
              <a16:creationId xmlns:a16="http://schemas.microsoft.com/office/drawing/2014/main" id="{646BBEEE-E46F-42EF-ABBB-E2922693EDAA}"/>
            </a:ext>
          </a:extLst>
        </xdr:cNvPr>
        <xdr:cNvSpPr/>
      </xdr:nvSpPr>
      <xdr:spPr>
        <a:xfrm>
          <a:off x="10426700" y="68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11599</xdr:rowOff>
    </xdr:from>
    <xdr:ext cx="534377" cy="259045"/>
    <xdr:sp macro="" textlink="">
      <xdr:nvSpPr>
        <xdr:cNvPr id="131" name="【道路】&#10;一人当たり延長該当値テキスト">
          <a:extLst>
            <a:ext uri="{FF2B5EF4-FFF2-40B4-BE49-F238E27FC236}">
              <a16:creationId xmlns:a16="http://schemas.microsoft.com/office/drawing/2014/main" id="{C58CC2E7-04F6-490A-92FC-B04075EE74DF}"/>
            </a:ext>
          </a:extLst>
        </xdr:cNvPr>
        <xdr:cNvSpPr txBox="1"/>
      </xdr:nvSpPr>
      <xdr:spPr>
        <a:xfrm>
          <a:off x="10515600" y="68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34696</xdr:rowOff>
    </xdr:from>
    <xdr:to>
      <xdr:col>50</xdr:col>
      <xdr:colOff>165100</xdr:colOff>
      <xdr:row>40</xdr:row>
      <xdr:rowOff>136296</xdr:rowOff>
    </xdr:to>
    <xdr:sp macro="" textlink="">
      <xdr:nvSpPr>
        <xdr:cNvPr id="132" name="楕円 131">
          <a:extLst>
            <a:ext uri="{FF2B5EF4-FFF2-40B4-BE49-F238E27FC236}">
              <a16:creationId xmlns:a16="http://schemas.microsoft.com/office/drawing/2014/main" id="{77A6FC53-698A-4940-9E44-A2673D86EE64}"/>
            </a:ext>
          </a:extLst>
        </xdr:cNvPr>
        <xdr:cNvSpPr/>
      </xdr:nvSpPr>
      <xdr:spPr>
        <a:xfrm>
          <a:off x="9588500" y="68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83972</xdr:rowOff>
    </xdr:from>
    <xdr:to>
      <xdr:col>55</xdr:col>
      <xdr:colOff>0</xdr:colOff>
      <xdr:row>40</xdr:row>
      <xdr:rowOff>85496</xdr:rowOff>
    </xdr:to>
    <xdr:cxnSp macro="">
      <xdr:nvCxnSpPr>
        <xdr:cNvPr id="133" name="直線コネクタ 132">
          <a:extLst>
            <a:ext uri="{FF2B5EF4-FFF2-40B4-BE49-F238E27FC236}">
              <a16:creationId xmlns:a16="http://schemas.microsoft.com/office/drawing/2014/main" id="{0E144A2D-4BBE-4148-9235-EF1FEB9CDC5B}"/>
            </a:ext>
          </a:extLst>
        </xdr:cNvPr>
        <xdr:cNvCxnSpPr/>
      </xdr:nvCxnSpPr>
      <xdr:spPr>
        <a:xfrm flipV="1">
          <a:off x="9639300" y="694197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37916</xdr:rowOff>
    </xdr:from>
    <xdr:to>
      <xdr:col>46</xdr:col>
      <xdr:colOff>38100</xdr:colOff>
      <xdr:row>40</xdr:row>
      <xdr:rowOff>139516</xdr:rowOff>
    </xdr:to>
    <xdr:sp macro="" textlink="">
      <xdr:nvSpPr>
        <xdr:cNvPr id="134" name="楕円 133">
          <a:extLst>
            <a:ext uri="{FF2B5EF4-FFF2-40B4-BE49-F238E27FC236}">
              <a16:creationId xmlns:a16="http://schemas.microsoft.com/office/drawing/2014/main" id="{DBFDA294-D607-4ABA-BCC3-F4EDD7E8C0D8}"/>
            </a:ext>
          </a:extLst>
        </xdr:cNvPr>
        <xdr:cNvSpPr/>
      </xdr:nvSpPr>
      <xdr:spPr>
        <a:xfrm>
          <a:off x="8699500" y="68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85496</xdr:rowOff>
    </xdr:from>
    <xdr:to>
      <xdr:col>50</xdr:col>
      <xdr:colOff>114300</xdr:colOff>
      <xdr:row>40</xdr:row>
      <xdr:rowOff>88716</xdr:rowOff>
    </xdr:to>
    <xdr:cxnSp macro="">
      <xdr:nvCxnSpPr>
        <xdr:cNvPr id="135" name="直線コネクタ 134">
          <a:extLst>
            <a:ext uri="{FF2B5EF4-FFF2-40B4-BE49-F238E27FC236}">
              <a16:creationId xmlns:a16="http://schemas.microsoft.com/office/drawing/2014/main" id="{371DD4FF-BE65-4C20-947D-37DC292C7A50}"/>
            </a:ext>
          </a:extLst>
        </xdr:cNvPr>
        <xdr:cNvCxnSpPr/>
      </xdr:nvCxnSpPr>
      <xdr:spPr>
        <a:xfrm flipV="1">
          <a:off x="8750300" y="6943496"/>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41269</xdr:rowOff>
    </xdr:from>
    <xdr:to>
      <xdr:col>41</xdr:col>
      <xdr:colOff>101600</xdr:colOff>
      <xdr:row>40</xdr:row>
      <xdr:rowOff>142869</xdr:rowOff>
    </xdr:to>
    <xdr:sp macro="" textlink="">
      <xdr:nvSpPr>
        <xdr:cNvPr id="136" name="楕円 135">
          <a:extLst>
            <a:ext uri="{FF2B5EF4-FFF2-40B4-BE49-F238E27FC236}">
              <a16:creationId xmlns:a16="http://schemas.microsoft.com/office/drawing/2014/main" id="{21DB6027-4741-4C38-A419-CEDD42C75636}"/>
            </a:ext>
          </a:extLst>
        </xdr:cNvPr>
        <xdr:cNvSpPr/>
      </xdr:nvSpPr>
      <xdr:spPr>
        <a:xfrm>
          <a:off x="7810500" y="68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88716</xdr:rowOff>
    </xdr:from>
    <xdr:to>
      <xdr:col>45</xdr:col>
      <xdr:colOff>177800</xdr:colOff>
      <xdr:row>40</xdr:row>
      <xdr:rowOff>92069</xdr:rowOff>
    </xdr:to>
    <xdr:cxnSp macro="">
      <xdr:nvCxnSpPr>
        <xdr:cNvPr id="137" name="直線コネクタ 136">
          <a:extLst>
            <a:ext uri="{FF2B5EF4-FFF2-40B4-BE49-F238E27FC236}">
              <a16:creationId xmlns:a16="http://schemas.microsoft.com/office/drawing/2014/main" id="{6D314319-63BD-47DD-B0D0-F701A45F202F}"/>
            </a:ext>
          </a:extLst>
        </xdr:cNvPr>
        <xdr:cNvCxnSpPr/>
      </xdr:nvCxnSpPr>
      <xdr:spPr>
        <a:xfrm flipV="1">
          <a:off x="7861300" y="6946716"/>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42717</xdr:rowOff>
    </xdr:from>
    <xdr:to>
      <xdr:col>36</xdr:col>
      <xdr:colOff>165100</xdr:colOff>
      <xdr:row>40</xdr:row>
      <xdr:rowOff>144317</xdr:rowOff>
    </xdr:to>
    <xdr:sp macro="" textlink="">
      <xdr:nvSpPr>
        <xdr:cNvPr id="138" name="楕円 137">
          <a:extLst>
            <a:ext uri="{FF2B5EF4-FFF2-40B4-BE49-F238E27FC236}">
              <a16:creationId xmlns:a16="http://schemas.microsoft.com/office/drawing/2014/main" id="{FFE8EC41-1E91-4AA8-A86B-C88BA76035CC}"/>
            </a:ext>
          </a:extLst>
        </xdr:cNvPr>
        <xdr:cNvSpPr/>
      </xdr:nvSpPr>
      <xdr:spPr>
        <a:xfrm>
          <a:off x="6921500" y="69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92069</xdr:rowOff>
    </xdr:from>
    <xdr:to>
      <xdr:col>41</xdr:col>
      <xdr:colOff>50800</xdr:colOff>
      <xdr:row>40</xdr:row>
      <xdr:rowOff>93517</xdr:rowOff>
    </xdr:to>
    <xdr:cxnSp macro="">
      <xdr:nvCxnSpPr>
        <xdr:cNvPr id="139" name="直線コネクタ 138">
          <a:extLst>
            <a:ext uri="{FF2B5EF4-FFF2-40B4-BE49-F238E27FC236}">
              <a16:creationId xmlns:a16="http://schemas.microsoft.com/office/drawing/2014/main" id="{C3C0EEAF-4463-41DA-A8F1-A43869687087}"/>
            </a:ext>
          </a:extLst>
        </xdr:cNvPr>
        <xdr:cNvCxnSpPr/>
      </xdr:nvCxnSpPr>
      <xdr:spPr>
        <a:xfrm flipV="1">
          <a:off x="6972300" y="695006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69651</xdr:rowOff>
    </xdr:from>
    <xdr:ext cx="534377" cy="259045"/>
    <xdr:sp macro="" textlink="">
      <xdr:nvSpPr>
        <xdr:cNvPr id="140" name="n_1aveValue【道路】&#10;一人当たり延長">
          <a:extLst>
            <a:ext uri="{FF2B5EF4-FFF2-40B4-BE49-F238E27FC236}">
              <a16:creationId xmlns:a16="http://schemas.microsoft.com/office/drawing/2014/main" id="{D92B6B29-9CB5-41B2-955D-F8188F57DD2E}"/>
            </a:ext>
          </a:extLst>
        </xdr:cNvPr>
        <xdr:cNvSpPr txBox="1"/>
      </xdr:nvSpPr>
      <xdr:spPr>
        <a:xfrm>
          <a:off x="9359411" y="64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77271</xdr:rowOff>
    </xdr:from>
    <xdr:ext cx="534377" cy="259045"/>
    <xdr:sp macro="" textlink="">
      <xdr:nvSpPr>
        <xdr:cNvPr id="141" name="n_2aveValue【道路】&#10;一人当たり延長">
          <a:extLst>
            <a:ext uri="{FF2B5EF4-FFF2-40B4-BE49-F238E27FC236}">
              <a16:creationId xmlns:a16="http://schemas.microsoft.com/office/drawing/2014/main" id="{450987A2-3174-4992-B7C3-5AD3E854CA03}"/>
            </a:ext>
          </a:extLst>
        </xdr:cNvPr>
        <xdr:cNvSpPr txBox="1"/>
      </xdr:nvSpPr>
      <xdr:spPr>
        <a:xfrm>
          <a:off x="8483111" y="64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70813</xdr:rowOff>
    </xdr:from>
    <xdr:ext cx="534377" cy="259045"/>
    <xdr:sp macro="" textlink="">
      <xdr:nvSpPr>
        <xdr:cNvPr id="142" name="n_3aveValue【道路】&#10;一人当たり延長">
          <a:extLst>
            <a:ext uri="{FF2B5EF4-FFF2-40B4-BE49-F238E27FC236}">
              <a16:creationId xmlns:a16="http://schemas.microsoft.com/office/drawing/2014/main" id="{C4608788-134F-4F0E-A5E0-E1F96903B1BE}"/>
            </a:ext>
          </a:extLst>
        </xdr:cNvPr>
        <xdr:cNvSpPr txBox="1"/>
      </xdr:nvSpPr>
      <xdr:spPr>
        <a:xfrm>
          <a:off x="7594111" y="64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81710</xdr:rowOff>
    </xdr:from>
    <xdr:ext cx="534377" cy="259045"/>
    <xdr:sp macro="" textlink="">
      <xdr:nvSpPr>
        <xdr:cNvPr id="143" name="n_4aveValue【道路】&#10;一人当たり延長">
          <a:extLst>
            <a:ext uri="{FF2B5EF4-FFF2-40B4-BE49-F238E27FC236}">
              <a16:creationId xmlns:a16="http://schemas.microsoft.com/office/drawing/2014/main" id="{BF9A5EB8-CD1A-48AC-8C64-DFC714DEEBDA}"/>
            </a:ext>
          </a:extLst>
        </xdr:cNvPr>
        <xdr:cNvSpPr txBox="1"/>
      </xdr:nvSpPr>
      <xdr:spPr>
        <a:xfrm>
          <a:off x="6705111" y="642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127423</xdr:rowOff>
    </xdr:from>
    <xdr:ext cx="534377" cy="259045"/>
    <xdr:sp macro="" textlink="">
      <xdr:nvSpPr>
        <xdr:cNvPr id="144" name="n_1mainValue【道路】&#10;一人当たり延長">
          <a:extLst>
            <a:ext uri="{FF2B5EF4-FFF2-40B4-BE49-F238E27FC236}">
              <a16:creationId xmlns:a16="http://schemas.microsoft.com/office/drawing/2014/main" id="{B13850CA-C6A3-4BED-99AC-4A7633266133}"/>
            </a:ext>
          </a:extLst>
        </xdr:cNvPr>
        <xdr:cNvSpPr txBox="1"/>
      </xdr:nvSpPr>
      <xdr:spPr>
        <a:xfrm>
          <a:off x="9359411" y="698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130643</xdr:rowOff>
    </xdr:from>
    <xdr:ext cx="534377" cy="259045"/>
    <xdr:sp macro="" textlink="">
      <xdr:nvSpPr>
        <xdr:cNvPr id="145" name="n_2mainValue【道路】&#10;一人当たり延長">
          <a:extLst>
            <a:ext uri="{FF2B5EF4-FFF2-40B4-BE49-F238E27FC236}">
              <a16:creationId xmlns:a16="http://schemas.microsoft.com/office/drawing/2014/main" id="{B626F315-B62E-415D-B047-9E7ED96D49CE}"/>
            </a:ext>
          </a:extLst>
        </xdr:cNvPr>
        <xdr:cNvSpPr txBox="1"/>
      </xdr:nvSpPr>
      <xdr:spPr>
        <a:xfrm>
          <a:off x="8483111" y="69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133996</xdr:rowOff>
    </xdr:from>
    <xdr:ext cx="534377" cy="259045"/>
    <xdr:sp macro="" textlink="">
      <xdr:nvSpPr>
        <xdr:cNvPr id="146" name="n_3mainValue【道路】&#10;一人当たり延長">
          <a:extLst>
            <a:ext uri="{FF2B5EF4-FFF2-40B4-BE49-F238E27FC236}">
              <a16:creationId xmlns:a16="http://schemas.microsoft.com/office/drawing/2014/main" id="{E26AD1BB-4574-40A8-8D9E-B211681183B6}"/>
            </a:ext>
          </a:extLst>
        </xdr:cNvPr>
        <xdr:cNvSpPr txBox="1"/>
      </xdr:nvSpPr>
      <xdr:spPr>
        <a:xfrm>
          <a:off x="7594111" y="69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135444</xdr:rowOff>
    </xdr:from>
    <xdr:ext cx="534377" cy="259045"/>
    <xdr:sp macro="" textlink="">
      <xdr:nvSpPr>
        <xdr:cNvPr id="147" name="n_4mainValue【道路】&#10;一人当たり延長">
          <a:extLst>
            <a:ext uri="{FF2B5EF4-FFF2-40B4-BE49-F238E27FC236}">
              <a16:creationId xmlns:a16="http://schemas.microsoft.com/office/drawing/2014/main" id="{768863A8-EA7E-499E-B42E-5EEFEF119B7C}"/>
            </a:ext>
          </a:extLst>
        </xdr:cNvPr>
        <xdr:cNvSpPr txBox="1"/>
      </xdr:nvSpPr>
      <xdr:spPr>
        <a:xfrm>
          <a:off x="6705111" y="69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96E025A-4331-46EA-B6F8-97358F7D99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6821F5D-AF17-45BF-88FD-A548A79614E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C57CC04-E9D6-4528-AFCF-AEF1D1901E1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9684DE2-9A0C-4B46-AB03-CE4E997A87C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9C54181-1A90-4974-A605-A0C8E1883C2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55D9627-6E07-4031-BCA1-5ECEDB773B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B54184B-950B-409D-B6FB-F8749B2535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7B234C-76E7-49E0-BBE4-E7C494A5960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364A0E3-8A3A-45A2-B3DC-4FF23CAD00E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E02E447-7D9A-4D08-894E-C3C2E8C5034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904A3FF-5F4D-4F75-8C8F-88B3EAF6F7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FFA4043-4FE4-4BA8-8261-E8EC02FC9AC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2868941-2616-4D9D-91D4-02CDFD0FB23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8036613-5BE7-4EC3-B363-946FEA25A0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59F1B8E-C702-4F25-92D5-4A2447A071D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B80CF316-ED66-4CF9-99A2-2A0295866BB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E7205AA-2CDE-423D-A860-8DCFB4C75EA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7C542E6-8ADA-4F5D-B73A-173D8233686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7CF82B2-20F5-4A10-AB7F-BE0CAEC20CD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B15136C-E51A-4CE2-90BB-211F1BA6A4D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8577A11-1D81-49E2-B0C2-79579A1524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0CDAB53-C6C6-4B36-ABB6-9FEBC2798E2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B0AF1E6-9F36-4984-9114-A12760C99F1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B3FB68F-F2CC-4F7E-824A-FBCDD1D09A8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B4195DB-F1B3-4D97-8764-F80180D9B3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EFD4ED9B-CD20-4EE3-A204-22A97B7B9E39}"/>
            </a:ext>
          </a:extLst>
        </xdr:cNvPr>
        <xdr:cNvCxnSpPr/>
      </xdr:nvCxnSpPr>
      <xdr:spPr>
        <a:xfrm flipV="1">
          <a:off x="4634865" y="9555480"/>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EE45955-B39D-4C11-B32E-CA0F387307F0}"/>
            </a:ext>
          </a:extLst>
        </xdr:cNvPr>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C002A4A8-AFA4-4572-9688-3F8F6AAF85E4}"/>
            </a:ext>
          </a:extLst>
        </xdr:cNvPr>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FD7747A-FAD2-42AB-A7B1-8095D9E39AE6}"/>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AA7D3EA2-CADF-4946-875A-E0BCA1C095A1}"/>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1EB076A-611C-4189-A7D5-92196FA87F07}"/>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A1CE1E40-DB3F-4494-A43E-D2DBF6807729}"/>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4B2A1434-BEF5-4201-8D54-0F0AC1F81021}"/>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E0411114-81AB-42FA-B458-3C11B8935EDC}"/>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D599754C-1671-46AB-8762-C5C611B6FFC0}"/>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119017</xdr:rowOff>
    </xdr:from>
    <xdr:to>
      <xdr:col>6</xdr:col>
      <xdr:colOff>38100</xdr:colOff>
      <xdr:row>61</xdr:row>
      <xdr:rowOff>49167</xdr:rowOff>
    </xdr:to>
    <xdr:sp macro="" textlink="">
      <xdr:nvSpPr>
        <xdr:cNvPr id="183" name="フローチャート: 判断 182">
          <a:extLst>
            <a:ext uri="{FF2B5EF4-FFF2-40B4-BE49-F238E27FC236}">
              <a16:creationId xmlns:a16="http://schemas.microsoft.com/office/drawing/2014/main" id="{2FDE5682-478A-4457-8FC9-A61FADF10208}"/>
            </a:ext>
          </a:extLst>
        </xdr:cNvPr>
        <xdr:cNvSpPr/>
      </xdr:nvSpPr>
      <xdr:spPr>
        <a:xfrm>
          <a:off x="1079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5D1954B-E09E-4968-926E-B130691245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6C19B39-10F7-4E1C-84BD-33DED29DB7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E110B0-481B-4509-80B4-8CFDBEC1D0C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7FB2BAE-0D32-47AF-A4E2-4163A98944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3E9AA7-77B7-4B38-AC06-CB183A85BC2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138612</xdr:rowOff>
    </xdr:from>
    <xdr:to>
      <xdr:col>24</xdr:col>
      <xdr:colOff>114300</xdr:colOff>
      <xdr:row>61</xdr:row>
      <xdr:rowOff>68762</xdr:rowOff>
    </xdr:to>
    <xdr:sp macro="" textlink="">
      <xdr:nvSpPr>
        <xdr:cNvPr id="189" name="楕円 188">
          <a:extLst>
            <a:ext uri="{FF2B5EF4-FFF2-40B4-BE49-F238E27FC236}">
              <a16:creationId xmlns:a16="http://schemas.microsoft.com/office/drawing/2014/main" id="{7E2E3FA4-5C7A-49D7-B755-FB06C144DE74}"/>
            </a:ext>
          </a:extLst>
        </xdr:cNvPr>
        <xdr:cNvSpPr/>
      </xdr:nvSpPr>
      <xdr:spPr>
        <a:xfrm>
          <a:off x="45847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161489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1281426-AA43-4103-8A29-2F932519EF19}"/>
            </a:ext>
          </a:extLst>
        </xdr:cNvPr>
        <xdr:cNvSpPr txBox="1"/>
      </xdr:nvSpPr>
      <xdr:spPr>
        <a:xfrm>
          <a:off x="4673600" y="1027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91" name="楕円 190">
          <a:extLst>
            <a:ext uri="{FF2B5EF4-FFF2-40B4-BE49-F238E27FC236}">
              <a16:creationId xmlns:a16="http://schemas.microsoft.com/office/drawing/2014/main" id="{129110E9-17D0-4C04-9294-9E13314DE023}"/>
            </a:ext>
          </a:extLst>
        </xdr:cNvPr>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17962</xdr:rowOff>
    </xdr:to>
    <xdr:cxnSp macro="">
      <xdr:nvCxnSpPr>
        <xdr:cNvPr id="192" name="直線コネクタ 191">
          <a:extLst>
            <a:ext uri="{FF2B5EF4-FFF2-40B4-BE49-F238E27FC236}">
              <a16:creationId xmlns:a16="http://schemas.microsoft.com/office/drawing/2014/main" id="{D5497013-A34F-496A-990A-60EF0BFD2E16}"/>
            </a:ext>
          </a:extLst>
        </xdr:cNvPr>
        <xdr:cNvCxnSpPr/>
      </xdr:nvCxnSpPr>
      <xdr:spPr>
        <a:xfrm>
          <a:off x="3797300" y="104698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3" name="楕円 192">
          <a:extLst>
            <a:ext uri="{FF2B5EF4-FFF2-40B4-BE49-F238E27FC236}">
              <a16:creationId xmlns:a16="http://schemas.microsoft.com/office/drawing/2014/main" id="{B73EBB9F-8EBC-41FD-BEC2-9BF5A48170A6}"/>
            </a:ext>
          </a:extLst>
        </xdr:cNvPr>
        <xdr:cNvSpPr/>
      </xdr:nvSpPr>
      <xdr:spPr>
        <a:xfrm>
          <a:off x="2857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62</xdr:row>
      <xdr:rowOff>57150</xdr:rowOff>
    </xdr:to>
    <xdr:cxnSp macro="">
      <xdr:nvCxnSpPr>
        <xdr:cNvPr id="194" name="直線コネクタ 193">
          <a:extLst>
            <a:ext uri="{FF2B5EF4-FFF2-40B4-BE49-F238E27FC236}">
              <a16:creationId xmlns:a16="http://schemas.microsoft.com/office/drawing/2014/main" id="{C3C0249F-8D8C-49FA-AA5D-2C8834E949B7}"/>
            </a:ext>
          </a:extLst>
        </xdr:cNvPr>
        <xdr:cNvCxnSpPr/>
      </xdr:nvCxnSpPr>
      <xdr:spPr>
        <a:xfrm flipV="1">
          <a:off x="2908300" y="104698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122283</xdr:rowOff>
    </xdr:from>
    <xdr:to>
      <xdr:col>10</xdr:col>
      <xdr:colOff>165100</xdr:colOff>
      <xdr:row>62</xdr:row>
      <xdr:rowOff>52433</xdr:rowOff>
    </xdr:to>
    <xdr:sp macro="" textlink="">
      <xdr:nvSpPr>
        <xdr:cNvPr id="195" name="楕円 194">
          <a:extLst>
            <a:ext uri="{FF2B5EF4-FFF2-40B4-BE49-F238E27FC236}">
              <a16:creationId xmlns:a16="http://schemas.microsoft.com/office/drawing/2014/main" id="{49CC6A16-15DB-4446-A135-476D41584CBE}"/>
            </a:ext>
          </a:extLst>
        </xdr:cNvPr>
        <xdr:cNvSpPr/>
      </xdr:nvSpPr>
      <xdr:spPr>
        <a:xfrm>
          <a:off x="1968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1633</xdr:rowOff>
    </xdr:from>
    <xdr:to>
      <xdr:col>15</xdr:col>
      <xdr:colOff>50800</xdr:colOff>
      <xdr:row>62</xdr:row>
      <xdr:rowOff>57150</xdr:rowOff>
    </xdr:to>
    <xdr:cxnSp macro="">
      <xdr:nvCxnSpPr>
        <xdr:cNvPr id="196" name="直線コネクタ 195">
          <a:extLst>
            <a:ext uri="{FF2B5EF4-FFF2-40B4-BE49-F238E27FC236}">
              <a16:creationId xmlns:a16="http://schemas.microsoft.com/office/drawing/2014/main" id="{095D5A86-0F44-408F-8BD2-3F3170631112}"/>
            </a:ext>
          </a:extLst>
        </xdr:cNvPr>
        <xdr:cNvCxnSpPr/>
      </xdr:nvCxnSpPr>
      <xdr:spPr>
        <a:xfrm>
          <a:off x="2019300" y="1063153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197" name="楕円 196">
          <a:extLst>
            <a:ext uri="{FF2B5EF4-FFF2-40B4-BE49-F238E27FC236}">
              <a16:creationId xmlns:a16="http://schemas.microsoft.com/office/drawing/2014/main" id="{CE97488E-64CC-4B8C-BA9D-68CE7A69566A}"/>
            </a:ext>
          </a:extLst>
        </xdr:cNvPr>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62</xdr:row>
      <xdr:rowOff>1633</xdr:rowOff>
    </xdr:to>
    <xdr:cxnSp macro="">
      <xdr:nvCxnSpPr>
        <xdr:cNvPr id="198" name="直線コネクタ 197">
          <a:extLst>
            <a:ext uri="{FF2B5EF4-FFF2-40B4-BE49-F238E27FC236}">
              <a16:creationId xmlns:a16="http://schemas.microsoft.com/office/drawing/2014/main" id="{58D34314-13A2-4514-834A-3D7B8235CBE4}"/>
            </a:ext>
          </a:extLst>
        </xdr:cNvPr>
        <xdr:cNvCxnSpPr/>
      </xdr:nvCxnSpPr>
      <xdr:spPr>
        <a:xfrm>
          <a:off x="1130300" y="106070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E497E2D-6BBC-4CF3-8D51-4E4566765BD7}"/>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1F70595-81FB-4751-81CB-196147020886}"/>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F0BB584-2D3D-441F-895D-0999AD2F63AA}"/>
            </a:ext>
          </a:extLst>
        </xdr:cNvPr>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B6270CD-B727-456A-A508-332CD22D610A}"/>
            </a:ext>
          </a:extLst>
        </xdr:cNvPr>
        <xdr:cNvSpPr txBox="1"/>
      </xdr:nvSpPr>
      <xdr:spPr>
        <a:xfrm>
          <a:off x="927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78757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6C2C562-7A04-4AD3-A8B7-34F3A187C4C7}"/>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1126CDE-3825-45D6-BC0D-A14403F4C40A}"/>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43560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C2B1563-6BAE-4BF4-8D9D-CEF94CDA72B8}"/>
            </a:ext>
          </a:extLst>
        </xdr:cNvPr>
        <xdr:cNvSpPr txBox="1"/>
      </xdr:nvSpPr>
      <xdr:spPr>
        <a:xfrm>
          <a:off x="1816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19067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0A7F082-E796-4EB0-B140-18E0C22C22B3}"/>
            </a:ext>
          </a:extLst>
        </xdr:cNvPr>
        <xdr:cNvSpPr txBox="1"/>
      </xdr:nvSpPr>
      <xdr:spPr>
        <a:xfrm>
          <a:off x="927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439E060-DADD-4C0B-8D64-3709FF4C4F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8A84468-7FE0-45D7-9002-1A99196620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FBD478-754C-4DC6-B9EE-C1FBBFBD3C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F7BF475-CD12-41C5-8D18-DD863F75363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E1EC89A-5B1A-4ED8-BC77-C5659D451CE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951BE34-C96F-41F6-B902-D7AD0F556A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D5C5EE8-B71E-43F1-8F9B-03240BB477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2E9701C-41F5-4E02-A882-312CD58814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E2C5A5A-8572-47C4-AEF9-B0AE7154DCC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79AB01F-E07D-4359-A282-C8656D75BB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651F61A-0844-43F2-BCE9-90932BC99A3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480A8C0-A3F6-4EA7-8887-2F29BBA4B3B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BCC4273-4C52-4F38-B9FB-634A30CEA48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37612E8-292A-47F4-9A1A-58FD5786AB1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DC99222-AF43-416E-A141-56D08F78381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6DA74DF-29B1-494B-A410-89DD8D4562E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FFE0EC7-7281-4C67-89F0-5EAD7FC766E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8F33CF23-8B45-4D3A-9702-A70862482DD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3E8B62A-7890-482A-A55C-99E24A5B16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F34CCB0-F8E6-4E8A-8169-B4BDB37AFDD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AC6FEF2-497E-4B45-8680-FD7D325BCB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A9CA4CC-C887-4787-925A-590EE11D674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0E58C63-2587-4FFB-99DD-D9F96C78477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27364993-948A-412B-AF05-C39841B97A46}"/>
            </a:ext>
          </a:extLst>
        </xdr:cNvPr>
        <xdr:cNvCxnSpPr/>
      </xdr:nvCxnSpPr>
      <xdr:spPr>
        <a:xfrm flipV="1">
          <a:off x="10476865" y="9730062"/>
          <a:ext cx="0" cy="130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7F9E8B7-19A3-490E-8A1D-46AD2DC4DFA4}"/>
            </a:ext>
          </a:extLst>
        </xdr:cNvPr>
        <xdr:cNvSpPr txBox="1"/>
      </xdr:nvSpPr>
      <xdr:spPr>
        <a:xfrm>
          <a:off x="10515600" y="11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21F0FFD2-01A2-4A43-B287-38D96C3F6B62}"/>
            </a:ext>
          </a:extLst>
        </xdr:cNvPr>
        <xdr:cNvCxnSpPr/>
      </xdr:nvCxnSpPr>
      <xdr:spPr>
        <a:xfrm>
          <a:off x="10388600" y="1103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42DA8199-B15E-4FFB-AA6C-5591154A1831}"/>
            </a:ext>
          </a:extLst>
        </xdr:cNvPr>
        <xdr:cNvSpPr txBox="1"/>
      </xdr:nvSpPr>
      <xdr:spPr>
        <a:xfrm>
          <a:off x="10515600" y="95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3A27E20B-1BFB-4F04-8E20-53BDA56A7666}"/>
            </a:ext>
          </a:extLst>
        </xdr:cNvPr>
        <xdr:cNvCxnSpPr/>
      </xdr:nvCxnSpPr>
      <xdr:spPr>
        <a:xfrm>
          <a:off x="10388600" y="97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105AFB2-7849-4EC2-9934-B8A5208D007E}"/>
            </a:ext>
          </a:extLst>
        </xdr:cNvPr>
        <xdr:cNvSpPr txBox="1"/>
      </xdr:nvSpPr>
      <xdr:spPr>
        <a:xfrm>
          <a:off x="10515600" y="10305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DA70682C-6272-4AA9-AD7F-9165A6969872}"/>
            </a:ext>
          </a:extLst>
        </xdr:cNvPr>
        <xdr:cNvSpPr/>
      </xdr:nvSpPr>
      <xdr:spPr>
        <a:xfrm>
          <a:off x="10426700" y="1045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123822E7-BFDC-4564-8BD7-159F4FBA0286}"/>
            </a:ext>
          </a:extLst>
        </xdr:cNvPr>
        <xdr:cNvSpPr/>
      </xdr:nvSpPr>
      <xdr:spPr>
        <a:xfrm>
          <a:off x="9588500" y="105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0647D2DA-E1FA-4D5A-9BC7-7496D41CFB84}"/>
            </a:ext>
          </a:extLst>
        </xdr:cNvPr>
        <xdr:cNvSpPr/>
      </xdr:nvSpPr>
      <xdr:spPr>
        <a:xfrm>
          <a:off x="8699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00595E2E-B0AB-4112-B51D-5F765FC7EBDF}"/>
            </a:ext>
          </a:extLst>
        </xdr:cNvPr>
        <xdr:cNvSpPr/>
      </xdr:nvSpPr>
      <xdr:spPr>
        <a:xfrm>
          <a:off x="7810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47938</xdr:rowOff>
    </xdr:from>
    <xdr:to>
      <xdr:col>36</xdr:col>
      <xdr:colOff>165100</xdr:colOff>
      <xdr:row>61</xdr:row>
      <xdr:rowOff>149538</xdr:rowOff>
    </xdr:to>
    <xdr:sp macro="" textlink="">
      <xdr:nvSpPr>
        <xdr:cNvPr id="240" name="フローチャート: 判断 239">
          <a:extLst>
            <a:ext uri="{FF2B5EF4-FFF2-40B4-BE49-F238E27FC236}">
              <a16:creationId xmlns:a16="http://schemas.microsoft.com/office/drawing/2014/main" id="{954888AA-BD1C-45B5-AB24-76C95992BEB3}"/>
            </a:ext>
          </a:extLst>
        </xdr:cNvPr>
        <xdr:cNvSpPr/>
      </xdr:nvSpPr>
      <xdr:spPr>
        <a:xfrm>
          <a:off x="6921500" y="10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8477341-6790-4AC8-BA29-4BC8926680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B710878-618F-4BD8-8B47-90D633C750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E143E4A-B904-4270-BA5A-24B8D4C6E7A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15BFEAD-2AFC-48A0-A0D4-F87159743F2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5E66200-BF14-423C-BCAA-DDA3364C84F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128697</xdr:rowOff>
    </xdr:from>
    <xdr:to>
      <xdr:col>55</xdr:col>
      <xdr:colOff>50800</xdr:colOff>
      <xdr:row>64</xdr:row>
      <xdr:rowOff>58847</xdr:rowOff>
    </xdr:to>
    <xdr:sp macro="" textlink="">
      <xdr:nvSpPr>
        <xdr:cNvPr id="246" name="楕円 245">
          <a:extLst>
            <a:ext uri="{FF2B5EF4-FFF2-40B4-BE49-F238E27FC236}">
              <a16:creationId xmlns:a16="http://schemas.microsoft.com/office/drawing/2014/main" id="{C2154547-AA60-4310-A4BF-58256698E758}"/>
            </a:ext>
          </a:extLst>
        </xdr:cNvPr>
        <xdr:cNvSpPr/>
      </xdr:nvSpPr>
      <xdr:spPr>
        <a:xfrm>
          <a:off x="10426700" y="109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43624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22FA541F-1090-4D42-AC6E-47F27DCC9804}"/>
            </a:ext>
          </a:extLst>
        </xdr:cNvPr>
        <xdr:cNvSpPr txBox="1"/>
      </xdr:nvSpPr>
      <xdr:spPr>
        <a:xfrm>
          <a:off x="10515600" y="1084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130166</xdr:rowOff>
    </xdr:from>
    <xdr:to>
      <xdr:col>50</xdr:col>
      <xdr:colOff>165100</xdr:colOff>
      <xdr:row>64</xdr:row>
      <xdr:rowOff>60316</xdr:rowOff>
    </xdr:to>
    <xdr:sp macro="" textlink="">
      <xdr:nvSpPr>
        <xdr:cNvPr id="248" name="楕円 247">
          <a:extLst>
            <a:ext uri="{FF2B5EF4-FFF2-40B4-BE49-F238E27FC236}">
              <a16:creationId xmlns:a16="http://schemas.microsoft.com/office/drawing/2014/main" id="{23753453-4850-4BE5-9BDE-64FF5C396568}"/>
            </a:ext>
          </a:extLst>
        </xdr:cNvPr>
        <xdr:cNvSpPr/>
      </xdr:nvSpPr>
      <xdr:spPr>
        <a:xfrm>
          <a:off x="9588500" y="1093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8047</xdr:rowOff>
    </xdr:from>
    <xdr:to>
      <xdr:col>55</xdr:col>
      <xdr:colOff>0</xdr:colOff>
      <xdr:row>64</xdr:row>
      <xdr:rowOff>9516</xdr:rowOff>
    </xdr:to>
    <xdr:cxnSp macro="">
      <xdr:nvCxnSpPr>
        <xdr:cNvPr id="249" name="直線コネクタ 248">
          <a:extLst>
            <a:ext uri="{FF2B5EF4-FFF2-40B4-BE49-F238E27FC236}">
              <a16:creationId xmlns:a16="http://schemas.microsoft.com/office/drawing/2014/main" id="{961B5C28-8BF5-4EBC-9E2A-0A8A4B183A88}"/>
            </a:ext>
          </a:extLst>
        </xdr:cNvPr>
        <xdr:cNvCxnSpPr/>
      </xdr:nvCxnSpPr>
      <xdr:spPr>
        <a:xfrm flipV="1">
          <a:off x="9639300" y="10980847"/>
          <a:ext cx="8382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143451</xdr:rowOff>
    </xdr:from>
    <xdr:to>
      <xdr:col>46</xdr:col>
      <xdr:colOff>38100</xdr:colOff>
      <xdr:row>64</xdr:row>
      <xdr:rowOff>73601</xdr:rowOff>
    </xdr:to>
    <xdr:sp macro="" textlink="">
      <xdr:nvSpPr>
        <xdr:cNvPr id="250" name="楕円 249">
          <a:extLst>
            <a:ext uri="{FF2B5EF4-FFF2-40B4-BE49-F238E27FC236}">
              <a16:creationId xmlns:a16="http://schemas.microsoft.com/office/drawing/2014/main" id="{E09712DC-EC4D-49A7-AF6F-1C1FB22683E2}"/>
            </a:ext>
          </a:extLst>
        </xdr:cNvPr>
        <xdr:cNvSpPr/>
      </xdr:nvSpPr>
      <xdr:spPr>
        <a:xfrm>
          <a:off x="8699500" y="109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9516</xdr:rowOff>
    </xdr:from>
    <xdr:to>
      <xdr:col>50</xdr:col>
      <xdr:colOff>114300</xdr:colOff>
      <xdr:row>64</xdr:row>
      <xdr:rowOff>22801</xdr:rowOff>
    </xdr:to>
    <xdr:cxnSp macro="">
      <xdr:nvCxnSpPr>
        <xdr:cNvPr id="251" name="直線コネクタ 250">
          <a:extLst>
            <a:ext uri="{FF2B5EF4-FFF2-40B4-BE49-F238E27FC236}">
              <a16:creationId xmlns:a16="http://schemas.microsoft.com/office/drawing/2014/main" id="{B77EADE6-06A0-4EBB-B36F-C11BD71DD24C}"/>
            </a:ext>
          </a:extLst>
        </xdr:cNvPr>
        <xdr:cNvCxnSpPr/>
      </xdr:nvCxnSpPr>
      <xdr:spPr>
        <a:xfrm flipV="1">
          <a:off x="8750300" y="10982316"/>
          <a:ext cx="889000" cy="1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142253</xdr:rowOff>
    </xdr:from>
    <xdr:to>
      <xdr:col>41</xdr:col>
      <xdr:colOff>101600</xdr:colOff>
      <xdr:row>64</xdr:row>
      <xdr:rowOff>72403</xdr:rowOff>
    </xdr:to>
    <xdr:sp macro="" textlink="">
      <xdr:nvSpPr>
        <xdr:cNvPr id="252" name="楕円 251">
          <a:extLst>
            <a:ext uri="{FF2B5EF4-FFF2-40B4-BE49-F238E27FC236}">
              <a16:creationId xmlns:a16="http://schemas.microsoft.com/office/drawing/2014/main" id="{914CCB34-37A5-46D7-A148-CD904C352B2C}"/>
            </a:ext>
          </a:extLst>
        </xdr:cNvPr>
        <xdr:cNvSpPr/>
      </xdr:nvSpPr>
      <xdr:spPr>
        <a:xfrm>
          <a:off x="7810500" y="109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21603</xdr:rowOff>
    </xdr:from>
    <xdr:to>
      <xdr:col>45</xdr:col>
      <xdr:colOff>177800</xdr:colOff>
      <xdr:row>64</xdr:row>
      <xdr:rowOff>22801</xdr:rowOff>
    </xdr:to>
    <xdr:cxnSp macro="">
      <xdr:nvCxnSpPr>
        <xdr:cNvPr id="253" name="直線コネクタ 252">
          <a:extLst>
            <a:ext uri="{FF2B5EF4-FFF2-40B4-BE49-F238E27FC236}">
              <a16:creationId xmlns:a16="http://schemas.microsoft.com/office/drawing/2014/main" id="{9DDDBAFC-C93A-428D-BA9B-9BA4BA450EEC}"/>
            </a:ext>
          </a:extLst>
        </xdr:cNvPr>
        <xdr:cNvCxnSpPr/>
      </xdr:nvCxnSpPr>
      <xdr:spPr>
        <a:xfrm>
          <a:off x="7861300" y="10994403"/>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142515</xdr:rowOff>
    </xdr:from>
    <xdr:to>
      <xdr:col>36</xdr:col>
      <xdr:colOff>165100</xdr:colOff>
      <xdr:row>64</xdr:row>
      <xdr:rowOff>72665</xdr:rowOff>
    </xdr:to>
    <xdr:sp macro="" textlink="">
      <xdr:nvSpPr>
        <xdr:cNvPr id="254" name="楕円 253">
          <a:extLst>
            <a:ext uri="{FF2B5EF4-FFF2-40B4-BE49-F238E27FC236}">
              <a16:creationId xmlns:a16="http://schemas.microsoft.com/office/drawing/2014/main" id="{45CE8D23-3F5B-48AE-AAE8-0322B4AF95F0}"/>
            </a:ext>
          </a:extLst>
        </xdr:cNvPr>
        <xdr:cNvSpPr/>
      </xdr:nvSpPr>
      <xdr:spPr>
        <a:xfrm>
          <a:off x="6921500" y="109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21603</xdr:rowOff>
    </xdr:from>
    <xdr:to>
      <xdr:col>41</xdr:col>
      <xdr:colOff>50800</xdr:colOff>
      <xdr:row>64</xdr:row>
      <xdr:rowOff>21865</xdr:rowOff>
    </xdr:to>
    <xdr:cxnSp macro="">
      <xdr:nvCxnSpPr>
        <xdr:cNvPr id="255" name="直線コネクタ 254">
          <a:extLst>
            <a:ext uri="{FF2B5EF4-FFF2-40B4-BE49-F238E27FC236}">
              <a16:creationId xmlns:a16="http://schemas.microsoft.com/office/drawing/2014/main" id="{1D028D22-9C5A-453D-8014-CD56A375AFDE}"/>
            </a:ext>
          </a:extLst>
        </xdr:cNvPr>
        <xdr:cNvCxnSpPr/>
      </xdr:nvCxnSpPr>
      <xdr:spPr>
        <a:xfrm flipV="1">
          <a:off x="6972300" y="10994403"/>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3DB7FCD-349C-41E0-92A9-F257A1C0A4DC}"/>
            </a:ext>
          </a:extLst>
        </xdr:cNvPr>
        <xdr:cNvSpPr txBox="1"/>
      </xdr:nvSpPr>
      <xdr:spPr>
        <a:xfrm>
          <a:off x="9327095" y="1027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6EDB654-FEEE-4269-BE71-65DE24542AC1}"/>
            </a:ext>
          </a:extLst>
        </xdr:cNvPr>
        <xdr:cNvSpPr txBox="1"/>
      </xdr:nvSpPr>
      <xdr:spPr>
        <a:xfrm>
          <a:off x="8450795" y="102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E4DBB52-9DFD-4937-924D-165A96731346}"/>
            </a:ext>
          </a:extLst>
        </xdr:cNvPr>
        <xdr:cNvSpPr txBox="1"/>
      </xdr:nvSpPr>
      <xdr:spPr>
        <a:xfrm>
          <a:off x="7561795" y="1026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166065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A53EB11-14E2-4D76-8B42-0C7591606AE9}"/>
            </a:ext>
          </a:extLst>
        </xdr:cNvPr>
        <xdr:cNvSpPr txBox="1"/>
      </xdr:nvSpPr>
      <xdr:spPr>
        <a:xfrm>
          <a:off x="6672795" y="1028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51443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CC2BE7BA-59A6-4005-8E0D-640D4373DF12}"/>
            </a:ext>
          </a:extLst>
        </xdr:cNvPr>
        <xdr:cNvSpPr txBox="1"/>
      </xdr:nvSpPr>
      <xdr:spPr>
        <a:xfrm>
          <a:off x="9359411" y="110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64728</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EFC1E1B0-C469-47BD-8BD1-969EF6CE6920}"/>
            </a:ext>
          </a:extLst>
        </xdr:cNvPr>
        <xdr:cNvSpPr txBox="1"/>
      </xdr:nvSpPr>
      <xdr:spPr>
        <a:xfrm>
          <a:off x="8483111" y="1103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63530</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14C61D00-1D80-4493-BE82-82E9819552BB}"/>
            </a:ext>
          </a:extLst>
        </xdr:cNvPr>
        <xdr:cNvSpPr txBox="1"/>
      </xdr:nvSpPr>
      <xdr:spPr>
        <a:xfrm>
          <a:off x="7594111" y="1103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63792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3F88E34E-EC4F-4FC0-B457-474AF229CE16}"/>
            </a:ext>
          </a:extLst>
        </xdr:cNvPr>
        <xdr:cNvSpPr txBox="1"/>
      </xdr:nvSpPr>
      <xdr:spPr>
        <a:xfrm>
          <a:off x="6705111" y="110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9DAB463-8492-4EF0-82E3-AEDBF8DB44A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C710FFF-F3A6-46EB-95E7-6DB32D7177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0295608-E34C-4DD3-98CD-154A5B9E153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6DAB49E-ECCE-4C49-BEF3-F7800305D15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783FFBB-C0F7-4AAE-8D4B-FB6A9452F3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8D20466-0C44-406D-83FE-D809899BB5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308DCAF-BCC5-41C4-904E-380AD7BF10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DA4F547-0585-464B-8115-9F0A9F95D5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4564E1A-6DAC-48FE-BF93-2E9076E0FCF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EB983AF-D568-42DA-AA74-178AE6AB02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FE316AC-499A-4862-B97E-244B06B784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EBC0BA9-D724-407C-BC7C-199156A0A73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F051483-49E9-4D80-8BCE-EEA56752B2E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6273757-CB3F-4F90-B3F9-CFAE614CF27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6F3EC99-C49D-4F6E-BA2A-7A09640159E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98746EA-1CE3-4A85-A580-9A740E5BA92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9755160-B3A4-4608-99B7-82884467255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533EBF7-D262-43FA-A2E6-4705502A71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455197D-9885-4238-BB11-4AA5EAEBA4E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A58E16E-0DCB-4C39-8CA4-7480293FA42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5B59D20-72B6-47D1-B474-2E2C82A9EB1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5672A7B-15B1-4A4B-A394-8A7FD48F28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A528DCE-325E-4048-A524-DBCEB98074C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A06433C-3BA9-49B2-BD56-C57A70F3E39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E7236EE6-20D1-4D8C-9BB9-7EEC00C3D819}"/>
            </a:ext>
          </a:extLst>
        </xdr:cNvPr>
        <xdr:cNvCxnSpPr/>
      </xdr:nvCxnSpPr>
      <xdr:spPr>
        <a:xfrm flipV="1">
          <a:off x="4634865" y="1331785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9E4C425E-08F9-492F-98F8-DE2CE1917A0B}"/>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1131A535-F58B-4078-98F3-03E2D6153450}"/>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693B663-7DB7-4A44-8A9B-97A2962E3B4A}"/>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41EDFD80-9578-410A-9B8A-60AB56D8EA91}"/>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6B2E1F2-526B-489C-8912-BEFC55E53C55}"/>
            </a:ext>
          </a:extLst>
        </xdr:cNvPr>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CA21E25C-DEF5-4E67-AB33-6D3D10C82960}"/>
            </a:ext>
          </a:extLst>
        </xdr:cNvPr>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2C44EB23-4D13-4ECD-877D-10F5DB783F6E}"/>
            </a:ext>
          </a:extLst>
        </xdr:cNvPr>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1C18B3A8-D4E8-4095-A5CE-F518B9F5D6BF}"/>
            </a:ext>
          </a:extLst>
        </xdr:cNvPr>
        <xdr:cNvSpPr/>
      </xdr:nvSpPr>
      <xdr:spPr>
        <a:xfrm>
          <a:off x="2857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7" name="フローチャート: 判断 296">
          <a:extLst>
            <a:ext uri="{FF2B5EF4-FFF2-40B4-BE49-F238E27FC236}">
              <a16:creationId xmlns:a16="http://schemas.microsoft.com/office/drawing/2014/main" id="{97E828AE-FDAD-413E-BB9B-B890642E0E55}"/>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298" name="フローチャート: 判断 297">
          <a:extLst>
            <a:ext uri="{FF2B5EF4-FFF2-40B4-BE49-F238E27FC236}">
              <a16:creationId xmlns:a16="http://schemas.microsoft.com/office/drawing/2014/main" id="{5091230B-EE8B-4AAD-9D1E-8E87E0387D0E}"/>
            </a:ext>
          </a:extLst>
        </xdr:cNvPr>
        <xdr:cNvSpPr/>
      </xdr:nvSpPr>
      <xdr:spPr>
        <a:xfrm>
          <a:off x="1079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409CFCE-1E19-47EB-BD3F-05442556AA7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ED5546B-CD6E-4609-902A-C29F081A05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6081893-1B8E-46CE-BC1B-B81BCB378C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D43423C-9F95-4406-B9D1-0DB9933F93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16AFCC4-4AAB-41F0-A9DA-F33DB132384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4" name="楕円 303">
          <a:extLst>
            <a:ext uri="{FF2B5EF4-FFF2-40B4-BE49-F238E27FC236}">
              <a16:creationId xmlns:a16="http://schemas.microsoft.com/office/drawing/2014/main" id="{097570DB-9468-47C8-8C62-D6504056280B}"/>
            </a:ext>
          </a:extLst>
        </xdr:cNvPr>
        <xdr:cNvSpPr/>
      </xdr:nvSpPr>
      <xdr:spPr>
        <a:xfrm>
          <a:off x="45847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5992D1E-523F-4E7D-BED4-28170A427F19}"/>
            </a:ext>
          </a:extLst>
        </xdr:cNvPr>
        <xdr:cNvSpPr txBox="1"/>
      </xdr:nvSpPr>
      <xdr:spPr>
        <a:xfrm>
          <a:off x="4673600"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46355</xdr:rowOff>
    </xdr:from>
    <xdr:to>
      <xdr:col>20</xdr:col>
      <xdr:colOff>38100</xdr:colOff>
      <xdr:row>84</xdr:row>
      <xdr:rowOff>147955</xdr:rowOff>
    </xdr:to>
    <xdr:sp macro="" textlink="">
      <xdr:nvSpPr>
        <xdr:cNvPr id="306" name="楕円 305">
          <a:extLst>
            <a:ext uri="{FF2B5EF4-FFF2-40B4-BE49-F238E27FC236}">
              <a16:creationId xmlns:a16="http://schemas.microsoft.com/office/drawing/2014/main" id="{4C6713DB-87A5-496D-B9C3-94FF97283D18}"/>
            </a:ext>
          </a:extLst>
        </xdr:cNvPr>
        <xdr:cNvSpPr/>
      </xdr:nvSpPr>
      <xdr:spPr>
        <a:xfrm>
          <a:off x="3746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97155</xdr:rowOff>
    </xdr:from>
    <xdr:to>
      <xdr:col>24</xdr:col>
      <xdr:colOff>63500</xdr:colOff>
      <xdr:row>84</xdr:row>
      <xdr:rowOff>139064</xdr:rowOff>
    </xdr:to>
    <xdr:cxnSp macro="">
      <xdr:nvCxnSpPr>
        <xdr:cNvPr id="307" name="直線コネクタ 306">
          <a:extLst>
            <a:ext uri="{FF2B5EF4-FFF2-40B4-BE49-F238E27FC236}">
              <a16:creationId xmlns:a16="http://schemas.microsoft.com/office/drawing/2014/main" id="{25135234-8563-4F77-9670-FB930D9B0876}"/>
            </a:ext>
          </a:extLst>
        </xdr:cNvPr>
        <xdr:cNvCxnSpPr/>
      </xdr:nvCxnSpPr>
      <xdr:spPr>
        <a:xfrm>
          <a:off x="3797300" y="144989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xdr:rowOff>
    </xdr:from>
    <xdr:to>
      <xdr:col>15</xdr:col>
      <xdr:colOff>101600</xdr:colOff>
      <xdr:row>84</xdr:row>
      <xdr:rowOff>106045</xdr:rowOff>
    </xdr:to>
    <xdr:sp macro="" textlink="">
      <xdr:nvSpPr>
        <xdr:cNvPr id="308" name="楕円 307">
          <a:extLst>
            <a:ext uri="{FF2B5EF4-FFF2-40B4-BE49-F238E27FC236}">
              <a16:creationId xmlns:a16="http://schemas.microsoft.com/office/drawing/2014/main" id="{C92C7E3A-C446-438C-BA55-BA256A545D06}"/>
            </a:ext>
          </a:extLst>
        </xdr:cNvPr>
        <xdr:cNvSpPr/>
      </xdr:nvSpPr>
      <xdr:spPr>
        <a:xfrm>
          <a:off x="2857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55245</xdr:rowOff>
    </xdr:from>
    <xdr:to>
      <xdr:col>19</xdr:col>
      <xdr:colOff>177800</xdr:colOff>
      <xdr:row>84</xdr:row>
      <xdr:rowOff>97155</xdr:rowOff>
    </xdr:to>
    <xdr:cxnSp macro="">
      <xdr:nvCxnSpPr>
        <xdr:cNvPr id="309" name="直線コネクタ 308">
          <a:extLst>
            <a:ext uri="{FF2B5EF4-FFF2-40B4-BE49-F238E27FC236}">
              <a16:creationId xmlns:a16="http://schemas.microsoft.com/office/drawing/2014/main" id="{E6A119AF-523B-4B16-A188-70F140487094}"/>
            </a:ext>
          </a:extLst>
        </xdr:cNvPr>
        <xdr:cNvCxnSpPr/>
      </xdr:nvCxnSpPr>
      <xdr:spPr>
        <a:xfrm>
          <a:off x="2908300" y="14457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132080</xdr:rowOff>
    </xdr:from>
    <xdr:to>
      <xdr:col>10</xdr:col>
      <xdr:colOff>165100</xdr:colOff>
      <xdr:row>84</xdr:row>
      <xdr:rowOff>62230</xdr:rowOff>
    </xdr:to>
    <xdr:sp macro="" textlink="">
      <xdr:nvSpPr>
        <xdr:cNvPr id="310" name="楕円 309">
          <a:extLst>
            <a:ext uri="{FF2B5EF4-FFF2-40B4-BE49-F238E27FC236}">
              <a16:creationId xmlns:a16="http://schemas.microsoft.com/office/drawing/2014/main" id="{C56E8AB9-4921-4ABB-8116-C7D0AC3FD978}"/>
            </a:ext>
          </a:extLst>
        </xdr:cNvPr>
        <xdr:cNvSpPr/>
      </xdr:nvSpPr>
      <xdr:spPr>
        <a:xfrm>
          <a:off x="1968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xdr:rowOff>
    </xdr:from>
    <xdr:to>
      <xdr:col>15</xdr:col>
      <xdr:colOff>50800</xdr:colOff>
      <xdr:row>84</xdr:row>
      <xdr:rowOff>55245</xdr:rowOff>
    </xdr:to>
    <xdr:cxnSp macro="">
      <xdr:nvCxnSpPr>
        <xdr:cNvPr id="311" name="直線コネクタ 310">
          <a:extLst>
            <a:ext uri="{FF2B5EF4-FFF2-40B4-BE49-F238E27FC236}">
              <a16:creationId xmlns:a16="http://schemas.microsoft.com/office/drawing/2014/main" id="{75394339-4123-4B3C-9F70-0107CE0B8112}"/>
            </a:ext>
          </a:extLst>
        </xdr:cNvPr>
        <xdr:cNvCxnSpPr/>
      </xdr:nvCxnSpPr>
      <xdr:spPr>
        <a:xfrm>
          <a:off x="2019300" y="144132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90170</xdr:rowOff>
    </xdr:from>
    <xdr:to>
      <xdr:col>6</xdr:col>
      <xdr:colOff>38100</xdr:colOff>
      <xdr:row>84</xdr:row>
      <xdr:rowOff>20320</xdr:rowOff>
    </xdr:to>
    <xdr:sp macro="" textlink="">
      <xdr:nvSpPr>
        <xdr:cNvPr id="312" name="楕円 311">
          <a:extLst>
            <a:ext uri="{FF2B5EF4-FFF2-40B4-BE49-F238E27FC236}">
              <a16:creationId xmlns:a16="http://schemas.microsoft.com/office/drawing/2014/main" id="{BCAE3E85-72B5-4BF9-856C-E55757E12414}"/>
            </a:ext>
          </a:extLst>
        </xdr:cNvPr>
        <xdr:cNvSpPr/>
      </xdr:nvSpPr>
      <xdr:spPr>
        <a:xfrm>
          <a:off x="1079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140970</xdr:rowOff>
    </xdr:from>
    <xdr:to>
      <xdr:col>10</xdr:col>
      <xdr:colOff>114300</xdr:colOff>
      <xdr:row>84</xdr:row>
      <xdr:rowOff>11430</xdr:rowOff>
    </xdr:to>
    <xdr:cxnSp macro="">
      <xdr:nvCxnSpPr>
        <xdr:cNvPr id="313" name="直線コネクタ 312">
          <a:extLst>
            <a:ext uri="{FF2B5EF4-FFF2-40B4-BE49-F238E27FC236}">
              <a16:creationId xmlns:a16="http://schemas.microsoft.com/office/drawing/2014/main" id="{41ABF329-BDB6-4CC2-8431-D482F5E5589A}"/>
            </a:ext>
          </a:extLst>
        </xdr:cNvPr>
        <xdr:cNvCxnSpPr/>
      </xdr:nvCxnSpPr>
      <xdr:spPr>
        <a:xfrm>
          <a:off x="1130300" y="1437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314" name="n_1aveValue【公営住宅】&#10;有形固定資産減価償却率">
          <a:extLst>
            <a:ext uri="{FF2B5EF4-FFF2-40B4-BE49-F238E27FC236}">
              <a16:creationId xmlns:a16="http://schemas.microsoft.com/office/drawing/2014/main" id="{F959ABC9-0855-457B-8465-F71217985D24}"/>
            </a:ext>
          </a:extLst>
        </xdr:cNvPr>
        <xdr:cNvSpPr txBox="1"/>
      </xdr:nvSpPr>
      <xdr:spPr>
        <a:xfrm>
          <a:off x="35820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15" name="n_2aveValue【公営住宅】&#10;有形固定資産減価償却率">
          <a:extLst>
            <a:ext uri="{FF2B5EF4-FFF2-40B4-BE49-F238E27FC236}">
              <a16:creationId xmlns:a16="http://schemas.microsoft.com/office/drawing/2014/main" id="{D0D3F5EA-5735-4E4D-8E93-5930A4FF54C6}"/>
            </a:ext>
          </a:extLst>
        </xdr:cNvPr>
        <xdr:cNvSpPr txBox="1"/>
      </xdr:nvSpPr>
      <xdr:spPr>
        <a:xfrm>
          <a:off x="2705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6" name="n_3aveValue【公営住宅】&#10;有形固定資産減価償却率">
          <a:extLst>
            <a:ext uri="{FF2B5EF4-FFF2-40B4-BE49-F238E27FC236}">
              <a16:creationId xmlns:a16="http://schemas.microsoft.com/office/drawing/2014/main" id="{35400B19-8B28-4B3F-BBC5-AF33B53E067B}"/>
            </a:ext>
          </a:extLst>
        </xdr:cNvPr>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317" name="n_4aveValue【公営住宅】&#10;有形固定資産減価償却率">
          <a:extLst>
            <a:ext uri="{FF2B5EF4-FFF2-40B4-BE49-F238E27FC236}">
              <a16:creationId xmlns:a16="http://schemas.microsoft.com/office/drawing/2014/main" id="{6F63B7A4-0EF7-4D41-A4FD-7317809F3043}"/>
            </a:ext>
          </a:extLst>
        </xdr:cNvPr>
        <xdr:cNvSpPr txBox="1"/>
      </xdr:nvSpPr>
      <xdr:spPr>
        <a:xfrm>
          <a:off x="927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139082</xdr:rowOff>
    </xdr:from>
    <xdr:ext cx="405111" cy="259045"/>
    <xdr:sp macro="" textlink="">
      <xdr:nvSpPr>
        <xdr:cNvPr id="318" name="n_1mainValue【公営住宅】&#10;有形固定資産減価償却率">
          <a:extLst>
            <a:ext uri="{FF2B5EF4-FFF2-40B4-BE49-F238E27FC236}">
              <a16:creationId xmlns:a16="http://schemas.microsoft.com/office/drawing/2014/main" id="{916726B9-7BA2-44E9-85BA-3353C249A8FF}"/>
            </a:ext>
          </a:extLst>
        </xdr:cNvPr>
        <xdr:cNvSpPr txBox="1"/>
      </xdr:nvSpPr>
      <xdr:spPr>
        <a:xfrm>
          <a:off x="35820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97172</xdr:rowOff>
    </xdr:from>
    <xdr:ext cx="405111" cy="259045"/>
    <xdr:sp macro="" textlink="">
      <xdr:nvSpPr>
        <xdr:cNvPr id="319" name="n_2mainValue【公営住宅】&#10;有形固定資産減価償却率">
          <a:extLst>
            <a:ext uri="{FF2B5EF4-FFF2-40B4-BE49-F238E27FC236}">
              <a16:creationId xmlns:a16="http://schemas.microsoft.com/office/drawing/2014/main" id="{58AE3C6B-AD42-4FDB-BA94-D32209F2179F}"/>
            </a:ext>
          </a:extLst>
        </xdr:cNvPr>
        <xdr:cNvSpPr txBox="1"/>
      </xdr:nvSpPr>
      <xdr:spPr>
        <a:xfrm>
          <a:off x="2705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53357</xdr:rowOff>
    </xdr:from>
    <xdr:ext cx="405111" cy="259045"/>
    <xdr:sp macro="" textlink="">
      <xdr:nvSpPr>
        <xdr:cNvPr id="320" name="n_3mainValue【公営住宅】&#10;有形固定資産減価償却率">
          <a:extLst>
            <a:ext uri="{FF2B5EF4-FFF2-40B4-BE49-F238E27FC236}">
              <a16:creationId xmlns:a16="http://schemas.microsoft.com/office/drawing/2014/main" id="{32182CF7-E9AB-4E75-8BBE-D50E68658307}"/>
            </a:ext>
          </a:extLst>
        </xdr:cNvPr>
        <xdr:cNvSpPr txBox="1"/>
      </xdr:nvSpPr>
      <xdr:spPr>
        <a:xfrm>
          <a:off x="1816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11447</xdr:rowOff>
    </xdr:from>
    <xdr:ext cx="405111" cy="259045"/>
    <xdr:sp macro="" textlink="">
      <xdr:nvSpPr>
        <xdr:cNvPr id="321" name="n_4mainValue【公営住宅】&#10;有形固定資産減価償却率">
          <a:extLst>
            <a:ext uri="{FF2B5EF4-FFF2-40B4-BE49-F238E27FC236}">
              <a16:creationId xmlns:a16="http://schemas.microsoft.com/office/drawing/2014/main" id="{AF5B8394-59DB-4506-AC48-B67587CBC6FD}"/>
            </a:ext>
          </a:extLst>
        </xdr:cNvPr>
        <xdr:cNvSpPr txBox="1"/>
      </xdr:nvSpPr>
      <xdr:spPr>
        <a:xfrm>
          <a:off x="927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72D4BF7-A9B6-404E-95F3-13159B642A1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A272548-B81B-4DE8-BCA3-E0E8B29C57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32A73A9-8113-449C-81DA-64E994D4F3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1D0C46A-2D41-4EBC-8390-57CBCCA052A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FE5CB19-0425-45E7-859D-2F2EC669B4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A11EABE-975C-4AF5-BC49-B5E7A4F942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B931276-E0DC-4185-B44A-3E895662865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60C3616-0819-4940-8753-EF28B0A778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BD931EA-AC6A-4140-B9D9-73204AD733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CAF0850-B051-4A5F-9247-9EF070F6338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D3D7C2C1-9318-4BBA-ADCE-4DB7C81F4EB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9D2038F3-9EED-47C2-A0AC-92FFA7731BC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76B4850-2C02-4AA3-99E9-AC1555FC59A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F6AE5AD6-13D5-4A72-BCB7-8F4D0447608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F7C66EF1-5386-4A0A-8244-DC2F55E2281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DB777133-CDE2-4F25-B231-F01C26609F2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95B2ABB9-1850-4CD6-9412-A60F9321288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4AF9378D-FB33-40AC-97B2-264017E1BBA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2A7E8D8A-026A-49DD-A775-7CFD952A65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F837B46-984E-4D19-B324-33CA29EF114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97066F9-B3A2-48EF-8C06-B48EC3169B4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268B879A-AF18-4447-9977-13ADEBCA42B2}"/>
            </a:ext>
          </a:extLst>
        </xdr:cNvPr>
        <xdr:cNvCxnSpPr/>
      </xdr:nvCxnSpPr>
      <xdr:spPr>
        <a:xfrm flipV="1">
          <a:off x="10476865" y="13721181"/>
          <a:ext cx="0" cy="105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EF05A367-BCF0-4D15-8B14-045686945686}"/>
            </a:ext>
          </a:extLst>
        </xdr:cNvPr>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67BAE634-1814-4A43-A481-F0C25D99F1B9}"/>
            </a:ext>
          </a:extLst>
        </xdr:cNvPr>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E38A8E1D-A8DB-4FDB-B1DD-8C273B9D214B}"/>
            </a:ext>
          </a:extLst>
        </xdr:cNvPr>
        <xdr:cNvSpPr txBox="1"/>
      </xdr:nvSpPr>
      <xdr:spPr>
        <a:xfrm>
          <a:off x="10515600" y="134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0A6CD460-4419-4C81-B7B3-BB8A4CB207EE}"/>
            </a:ext>
          </a:extLst>
        </xdr:cNvPr>
        <xdr:cNvCxnSpPr/>
      </xdr:nvCxnSpPr>
      <xdr:spPr>
        <a:xfrm>
          <a:off x="10388600" y="1372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8" name="【公営住宅】&#10;一人当たり面積平均値テキスト">
          <a:extLst>
            <a:ext uri="{FF2B5EF4-FFF2-40B4-BE49-F238E27FC236}">
              <a16:creationId xmlns:a16="http://schemas.microsoft.com/office/drawing/2014/main" id="{005F0FE4-34FD-466F-A9A2-5B69A7A71C37}"/>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0F9EE076-2623-4086-8F32-11B79B92BE8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433712C5-DD71-4D97-8F30-634D36876502}"/>
            </a:ext>
          </a:extLst>
        </xdr:cNvPr>
        <xdr:cNvSpPr/>
      </xdr:nvSpPr>
      <xdr:spPr>
        <a:xfrm>
          <a:off x="9588500" y="143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29C8B984-6BF0-4356-9C15-FDE839DC2C1D}"/>
            </a:ext>
          </a:extLst>
        </xdr:cNvPr>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52" name="フローチャート: 判断 351">
          <a:extLst>
            <a:ext uri="{FF2B5EF4-FFF2-40B4-BE49-F238E27FC236}">
              <a16:creationId xmlns:a16="http://schemas.microsoft.com/office/drawing/2014/main" id="{CE2E82D7-05F4-40E4-9FF4-DA88C3B0C3A2}"/>
            </a:ext>
          </a:extLst>
        </xdr:cNvPr>
        <xdr:cNvSpPr/>
      </xdr:nvSpPr>
      <xdr:spPr>
        <a:xfrm>
          <a:off x="7810500" y="143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133147</xdr:rowOff>
    </xdr:from>
    <xdr:to>
      <xdr:col>36</xdr:col>
      <xdr:colOff>165100</xdr:colOff>
      <xdr:row>84</xdr:row>
      <xdr:rowOff>63297</xdr:rowOff>
    </xdr:to>
    <xdr:sp macro="" textlink="">
      <xdr:nvSpPr>
        <xdr:cNvPr id="353" name="フローチャート: 判断 352">
          <a:extLst>
            <a:ext uri="{FF2B5EF4-FFF2-40B4-BE49-F238E27FC236}">
              <a16:creationId xmlns:a16="http://schemas.microsoft.com/office/drawing/2014/main" id="{9564F66F-01FA-495B-9695-A0A79F100368}"/>
            </a:ext>
          </a:extLst>
        </xdr:cNvPr>
        <xdr:cNvSpPr/>
      </xdr:nvSpPr>
      <xdr:spPr>
        <a:xfrm>
          <a:off x="6921500" y="1436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D396231-85F8-43D3-85D3-BB3E1DEFB0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E8BA3C8-D66C-49D0-ADCF-9D037D6D6C2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23FB0F2-B64A-4D20-85D5-A452DC80595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072729A-BD7B-47AB-B0FE-0AD65E61A11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23C0D78-C4F6-487B-90D3-B13177F129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59" name="楕円 358">
          <a:extLst>
            <a:ext uri="{FF2B5EF4-FFF2-40B4-BE49-F238E27FC236}">
              <a16:creationId xmlns:a16="http://schemas.microsoft.com/office/drawing/2014/main" id="{A9334B9E-A736-4262-B67E-FF33CB74BE40}"/>
            </a:ext>
          </a:extLst>
        </xdr:cNvPr>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148607</xdr:rowOff>
    </xdr:from>
    <xdr:ext cx="469744" cy="259045"/>
    <xdr:sp macro="" textlink="">
      <xdr:nvSpPr>
        <xdr:cNvPr id="360" name="【公営住宅】&#10;一人当たり面積該当値テキスト">
          <a:extLst>
            <a:ext uri="{FF2B5EF4-FFF2-40B4-BE49-F238E27FC236}">
              <a16:creationId xmlns:a16="http://schemas.microsoft.com/office/drawing/2014/main" id="{9231CF3D-2DB4-46C0-B6DD-E47D0D14093B}"/>
            </a:ext>
          </a:extLst>
        </xdr:cNvPr>
        <xdr:cNvSpPr txBox="1"/>
      </xdr:nvSpPr>
      <xdr:spPr>
        <a:xfrm>
          <a:off x="10515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170638</xdr:rowOff>
    </xdr:from>
    <xdr:to>
      <xdr:col>50</xdr:col>
      <xdr:colOff>165100</xdr:colOff>
      <xdr:row>85</xdr:row>
      <xdr:rowOff>100788</xdr:rowOff>
    </xdr:to>
    <xdr:sp macro="" textlink="">
      <xdr:nvSpPr>
        <xdr:cNvPr id="361" name="楕円 360">
          <a:extLst>
            <a:ext uri="{FF2B5EF4-FFF2-40B4-BE49-F238E27FC236}">
              <a16:creationId xmlns:a16="http://schemas.microsoft.com/office/drawing/2014/main" id="{EB438FA9-7E8E-46F4-ACEF-A8891728CB89}"/>
            </a:ext>
          </a:extLst>
        </xdr:cNvPr>
        <xdr:cNvSpPr/>
      </xdr:nvSpPr>
      <xdr:spPr>
        <a:xfrm>
          <a:off x="9588500" y="145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49988</xdr:rowOff>
    </xdr:to>
    <xdr:cxnSp macro="">
      <xdr:nvCxnSpPr>
        <xdr:cNvPr id="362" name="直線コネクタ 361">
          <a:extLst>
            <a:ext uri="{FF2B5EF4-FFF2-40B4-BE49-F238E27FC236}">
              <a16:creationId xmlns:a16="http://schemas.microsoft.com/office/drawing/2014/main" id="{C7D8857C-9337-4560-81B2-747F1D958AB8}"/>
            </a:ext>
          </a:extLst>
        </xdr:cNvPr>
        <xdr:cNvCxnSpPr/>
      </xdr:nvCxnSpPr>
      <xdr:spPr>
        <a:xfrm flipV="1">
          <a:off x="9639300" y="1462278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xdr:rowOff>
    </xdr:from>
    <xdr:to>
      <xdr:col>46</xdr:col>
      <xdr:colOff>38100</xdr:colOff>
      <xdr:row>85</xdr:row>
      <xdr:rowOff>102158</xdr:rowOff>
    </xdr:to>
    <xdr:sp macro="" textlink="">
      <xdr:nvSpPr>
        <xdr:cNvPr id="363" name="楕円 362">
          <a:extLst>
            <a:ext uri="{FF2B5EF4-FFF2-40B4-BE49-F238E27FC236}">
              <a16:creationId xmlns:a16="http://schemas.microsoft.com/office/drawing/2014/main" id="{C7F0EB4B-516E-4D4E-B93F-9D9FCC875C60}"/>
            </a:ext>
          </a:extLst>
        </xdr:cNvPr>
        <xdr:cNvSpPr/>
      </xdr:nvSpPr>
      <xdr:spPr>
        <a:xfrm>
          <a:off x="8699500" y="145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49988</xdr:rowOff>
    </xdr:from>
    <xdr:to>
      <xdr:col>50</xdr:col>
      <xdr:colOff>114300</xdr:colOff>
      <xdr:row>85</xdr:row>
      <xdr:rowOff>51358</xdr:rowOff>
    </xdr:to>
    <xdr:cxnSp macro="">
      <xdr:nvCxnSpPr>
        <xdr:cNvPr id="364" name="直線コネクタ 363">
          <a:extLst>
            <a:ext uri="{FF2B5EF4-FFF2-40B4-BE49-F238E27FC236}">
              <a16:creationId xmlns:a16="http://schemas.microsoft.com/office/drawing/2014/main" id="{B7C83299-E608-42DB-A5D7-F29542641958}"/>
            </a:ext>
          </a:extLst>
        </xdr:cNvPr>
        <xdr:cNvCxnSpPr/>
      </xdr:nvCxnSpPr>
      <xdr:spPr>
        <a:xfrm flipV="1">
          <a:off x="8750300" y="14623238"/>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xdr:rowOff>
    </xdr:from>
    <xdr:to>
      <xdr:col>41</xdr:col>
      <xdr:colOff>101600</xdr:colOff>
      <xdr:row>85</xdr:row>
      <xdr:rowOff>103073</xdr:rowOff>
    </xdr:to>
    <xdr:sp macro="" textlink="">
      <xdr:nvSpPr>
        <xdr:cNvPr id="365" name="楕円 364">
          <a:extLst>
            <a:ext uri="{FF2B5EF4-FFF2-40B4-BE49-F238E27FC236}">
              <a16:creationId xmlns:a16="http://schemas.microsoft.com/office/drawing/2014/main" id="{2CD8417F-2937-4B1D-9519-BA1514760BEE}"/>
            </a:ext>
          </a:extLst>
        </xdr:cNvPr>
        <xdr:cNvSpPr/>
      </xdr:nvSpPr>
      <xdr:spPr>
        <a:xfrm>
          <a:off x="7810500" y="145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51358</xdr:rowOff>
    </xdr:from>
    <xdr:to>
      <xdr:col>45</xdr:col>
      <xdr:colOff>177800</xdr:colOff>
      <xdr:row>85</xdr:row>
      <xdr:rowOff>52273</xdr:rowOff>
    </xdr:to>
    <xdr:cxnSp macro="">
      <xdr:nvCxnSpPr>
        <xdr:cNvPr id="366" name="直線コネクタ 365">
          <a:extLst>
            <a:ext uri="{FF2B5EF4-FFF2-40B4-BE49-F238E27FC236}">
              <a16:creationId xmlns:a16="http://schemas.microsoft.com/office/drawing/2014/main" id="{C49BA3C7-CE24-4D13-B8C9-4C3BAB1CCE70}"/>
            </a:ext>
          </a:extLst>
        </xdr:cNvPr>
        <xdr:cNvCxnSpPr/>
      </xdr:nvCxnSpPr>
      <xdr:spPr>
        <a:xfrm flipV="1">
          <a:off x="7861300" y="146246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2387</xdr:rowOff>
    </xdr:from>
    <xdr:to>
      <xdr:col>36</xdr:col>
      <xdr:colOff>165100</xdr:colOff>
      <xdr:row>85</xdr:row>
      <xdr:rowOff>103987</xdr:rowOff>
    </xdr:to>
    <xdr:sp macro="" textlink="">
      <xdr:nvSpPr>
        <xdr:cNvPr id="367" name="楕円 366">
          <a:extLst>
            <a:ext uri="{FF2B5EF4-FFF2-40B4-BE49-F238E27FC236}">
              <a16:creationId xmlns:a16="http://schemas.microsoft.com/office/drawing/2014/main" id="{D73C71B3-491E-4D66-A228-5F5905CCAC45}"/>
            </a:ext>
          </a:extLst>
        </xdr:cNvPr>
        <xdr:cNvSpPr/>
      </xdr:nvSpPr>
      <xdr:spPr>
        <a:xfrm>
          <a:off x="6921500" y="145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52273</xdr:rowOff>
    </xdr:from>
    <xdr:to>
      <xdr:col>41</xdr:col>
      <xdr:colOff>50800</xdr:colOff>
      <xdr:row>85</xdr:row>
      <xdr:rowOff>53187</xdr:rowOff>
    </xdr:to>
    <xdr:cxnSp macro="">
      <xdr:nvCxnSpPr>
        <xdr:cNvPr id="368" name="直線コネクタ 367">
          <a:extLst>
            <a:ext uri="{FF2B5EF4-FFF2-40B4-BE49-F238E27FC236}">
              <a16:creationId xmlns:a16="http://schemas.microsoft.com/office/drawing/2014/main" id="{B7B67BDD-144C-428E-8AD0-FB5E4897435A}"/>
            </a:ext>
          </a:extLst>
        </xdr:cNvPr>
        <xdr:cNvCxnSpPr/>
      </xdr:nvCxnSpPr>
      <xdr:spPr>
        <a:xfrm flipV="1">
          <a:off x="6972300" y="1462552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69" name="n_1aveValue【公営住宅】&#10;一人当たり面積">
          <a:extLst>
            <a:ext uri="{FF2B5EF4-FFF2-40B4-BE49-F238E27FC236}">
              <a16:creationId xmlns:a16="http://schemas.microsoft.com/office/drawing/2014/main" id="{6319D893-2482-444D-8BA0-D0FAA35BBB44}"/>
            </a:ext>
          </a:extLst>
        </xdr:cNvPr>
        <xdr:cNvSpPr txBox="1"/>
      </xdr:nvSpPr>
      <xdr:spPr>
        <a:xfrm>
          <a:off x="9391727" y="140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70" name="n_2aveValue【公営住宅】&#10;一人当たり面積">
          <a:extLst>
            <a:ext uri="{FF2B5EF4-FFF2-40B4-BE49-F238E27FC236}">
              <a16:creationId xmlns:a16="http://schemas.microsoft.com/office/drawing/2014/main" id="{291BB460-C16A-4AB7-B87C-B24F1CF46F3E}"/>
            </a:ext>
          </a:extLst>
        </xdr:cNvPr>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71" name="n_3aveValue【公営住宅】&#10;一人当たり面積">
          <a:extLst>
            <a:ext uri="{FF2B5EF4-FFF2-40B4-BE49-F238E27FC236}">
              <a16:creationId xmlns:a16="http://schemas.microsoft.com/office/drawing/2014/main" id="{7A889230-B5F1-4D80-9683-F929C218E98F}"/>
            </a:ext>
          </a:extLst>
        </xdr:cNvPr>
        <xdr:cNvSpPr txBox="1"/>
      </xdr:nvSpPr>
      <xdr:spPr>
        <a:xfrm>
          <a:off x="76264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79824</xdr:rowOff>
    </xdr:from>
    <xdr:ext cx="469744" cy="259045"/>
    <xdr:sp macro="" textlink="">
      <xdr:nvSpPr>
        <xdr:cNvPr id="372" name="n_4aveValue【公営住宅】&#10;一人当たり面積">
          <a:extLst>
            <a:ext uri="{FF2B5EF4-FFF2-40B4-BE49-F238E27FC236}">
              <a16:creationId xmlns:a16="http://schemas.microsoft.com/office/drawing/2014/main" id="{E411CACC-E6D8-40CD-8869-924713F454A5}"/>
            </a:ext>
          </a:extLst>
        </xdr:cNvPr>
        <xdr:cNvSpPr txBox="1"/>
      </xdr:nvSpPr>
      <xdr:spPr>
        <a:xfrm>
          <a:off x="6737427" y="1413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91915</xdr:rowOff>
    </xdr:from>
    <xdr:ext cx="469744" cy="259045"/>
    <xdr:sp macro="" textlink="">
      <xdr:nvSpPr>
        <xdr:cNvPr id="373" name="n_1mainValue【公営住宅】&#10;一人当たり面積">
          <a:extLst>
            <a:ext uri="{FF2B5EF4-FFF2-40B4-BE49-F238E27FC236}">
              <a16:creationId xmlns:a16="http://schemas.microsoft.com/office/drawing/2014/main" id="{29FD8E69-844C-4631-AEA9-033E0EBE246D}"/>
            </a:ext>
          </a:extLst>
        </xdr:cNvPr>
        <xdr:cNvSpPr txBox="1"/>
      </xdr:nvSpPr>
      <xdr:spPr>
        <a:xfrm>
          <a:off x="9391727" y="1466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93285</xdr:rowOff>
    </xdr:from>
    <xdr:ext cx="469744" cy="259045"/>
    <xdr:sp macro="" textlink="">
      <xdr:nvSpPr>
        <xdr:cNvPr id="374" name="n_2mainValue【公営住宅】&#10;一人当たり面積">
          <a:extLst>
            <a:ext uri="{FF2B5EF4-FFF2-40B4-BE49-F238E27FC236}">
              <a16:creationId xmlns:a16="http://schemas.microsoft.com/office/drawing/2014/main" id="{69F48A83-369F-45C7-A251-3CBCE87EDA91}"/>
            </a:ext>
          </a:extLst>
        </xdr:cNvPr>
        <xdr:cNvSpPr txBox="1"/>
      </xdr:nvSpPr>
      <xdr:spPr>
        <a:xfrm>
          <a:off x="8515427" y="1466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94200</xdr:rowOff>
    </xdr:from>
    <xdr:ext cx="469744" cy="259045"/>
    <xdr:sp macro="" textlink="">
      <xdr:nvSpPr>
        <xdr:cNvPr id="375" name="n_3mainValue【公営住宅】&#10;一人当たり面積">
          <a:extLst>
            <a:ext uri="{FF2B5EF4-FFF2-40B4-BE49-F238E27FC236}">
              <a16:creationId xmlns:a16="http://schemas.microsoft.com/office/drawing/2014/main" id="{88B938BF-E2B1-48CE-BB02-0995BBF7597B}"/>
            </a:ext>
          </a:extLst>
        </xdr:cNvPr>
        <xdr:cNvSpPr txBox="1"/>
      </xdr:nvSpPr>
      <xdr:spPr>
        <a:xfrm>
          <a:off x="7626427" y="1466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95114</xdr:rowOff>
    </xdr:from>
    <xdr:ext cx="469744" cy="259045"/>
    <xdr:sp macro="" textlink="">
      <xdr:nvSpPr>
        <xdr:cNvPr id="376" name="n_4mainValue【公営住宅】&#10;一人当たり面積">
          <a:extLst>
            <a:ext uri="{FF2B5EF4-FFF2-40B4-BE49-F238E27FC236}">
              <a16:creationId xmlns:a16="http://schemas.microsoft.com/office/drawing/2014/main" id="{EE861B62-A000-4A9D-BC98-FDBD4FF96AD8}"/>
            </a:ext>
          </a:extLst>
        </xdr:cNvPr>
        <xdr:cNvSpPr txBox="1"/>
      </xdr:nvSpPr>
      <xdr:spPr>
        <a:xfrm>
          <a:off x="6737427" y="14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72B324C9-4136-4582-B553-53ADB7CB46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3814E0C-2B8C-4BC8-AC2D-1DF3D90CDC5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A6E9D20-2850-4B00-96C0-BDC0C94CEA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D03E822-69FE-4348-8C6B-B64AC052DB4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CF8CE79-A4DC-4CE9-AA76-EE8EF4F6D55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F364FC2-ACCD-4515-8581-48BD530097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124AA1D-8D70-425E-BFC7-0930100D8E1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98C0868-1084-4EA7-823F-A1A2A30B811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90561952-A573-462B-BB7E-453A95F9CD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59284302-84F6-4E8F-B88A-F9184558BDB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9E855C1D-3F14-4EE9-BD67-578DD42190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7EE376EB-FF1A-4C81-AD56-CBF40857DC3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BC8275FF-032D-48B7-A39B-BCB86C1051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541F096F-8A8B-4D1E-B206-FEE8BBE556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8ECC62FC-863B-496B-858B-207B02A9A63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49B78FCA-1C5B-4587-917B-309D750F27E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64E03025-7328-4146-962C-9A1482C54C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90462522-2D37-4178-8DB4-B6994EE6BC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2440D22-BE6C-4468-A3D5-2EFD255444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E2C7363-F28E-44D3-AFE4-A40130CD501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A215A46F-F62D-414F-97A2-CBA2AADC516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E25535CF-F08A-4368-84E6-01E54DB25A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F195EEE-1BA2-4B3F-8E53-FC4B96ABD0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1B87905-4308-441E-807C-4609D0C023C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E3A8977E-B8C8-468B-9F97-E0F445A266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D9DEF8BF-9CE4-400F-8F6E-B3052E0246D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D08EFA4-BB63-4F7A-86F6-E61A09CE03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51A5C51C-26E1-4110-B77E-DEFFBE65F6E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95F5F598-3423-4FFE-BEFA-15CA50DB5296}"/>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3B972CCD-0027-46D2-932A-C9C52D603E3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3F0615B1-6520-45E3-98A1-B200759CAC9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16E4DE10-BBA1-42D5-8B34-E215CF10D0E8}"/>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474099F3-FA58-460B-981E-1B1BE64DA565}"/>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F71EDA0F-3700-4B41-8356-0C848400C8BD}"/>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B056B680-CF64-4FFD-AE11-2A01E1374A9B}"/>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6B635B6E-64F0-4236-A8A0-4E06AE46FB5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a:extLst>
            <a:ext uri="{FF2B5EF4-FFF2-40B4-BE49-F238E27FC236}">
              <a16:creationId xmlns:a16="http://schemas.microsoft.com/office/drawing/2014/main" id="{640FA402-BE11-4155-866F-9E4A35AF951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318BB386-A75D-49C4-845E-FF682B785AF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415" name="直線コネクタ 414">
          <a:extLst>
            <a:ext uri="{FF2B5EF4-FFF2-40B4-BE49-F238E27FC236}">
              <a16:creationId xmlns:a16="http://schemas.microsoft.com/office/drawing/2014/main" id="{2B83B6CD-FFB3-4201-977C-79CD169A93D7}"/>
            </a:ext>
          </a:extLst>
        </xdr:cNvPr>
        <xdr:cNvCxnSpPr/>
      </xdr:nvCxnSpPr>
      <xdr:spPr>
        <a:xfrm flipV="1">
          <a:off x="16318864" y="57797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6" name="【認定こども園・幼稚園・保育所】&#10;有形固定資産減価償却率最小値テキスト">
          <a:extLst>
            <a:ext uri="{FF2B5EF4-FFF2-40B4-BE49-F238E27FC236}">
              <a16:creationId xmlns:a16="http://schemas.microsoft.com/office/drawing/2014/main" id="{842E8FEA-BA07-4D92-9B6B-1E196CB56057}"/>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7" name="直線コネクタ 416">
          <a:extLst>
            <a:ext uri="{FF2B5EF4-FFF2-40B4-BE49-F238E27FC236}">
              <a16:creationId xmlns:a16="http://schemas.microsoft.com/office/drawing/2014/main" id="{476EBD04-3D49-4688-8810-994F711CCF3C}"/>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D8418120-8958-4120-8C2E-DFE8BF0FB294}"/>
            </a:ext>
          </a:extLst>
        </xdr:cNvPr>
        <xdr:cNvSpPr txBox="1"/>
      </xdr:nvSpPr>
      <xdr:spPr>
        <a:xfrm>
          <a:off x="16357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419" name="直線コネクタ 418">
          <a:extLst>
            <a:ext uri="{FF2B5EF4-FFF2-40B4-BE49-F238E27FC236}">
              <a16:creationId xmlns:a16="http://schemas.microsoft.com/office/drawing/2014/main" id="{C50FF558-A670-4F92-9D0D-6C83C386A25C}"/>
            </a:ext>
          </a:extLst>
        </xdr:cNvPr>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153433</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77095377-09CB-4DB4-8C25-C8F8B1C1057C}"/>
            </a:ext>
          </a:extLst>
        </xdr:cNvPr>
        <xdr:cNvSpPr txBox="1"/>
      </xdr:nvSpPr>
      <xdr:spPr>
        <a:xfrm>
          <a:off x="16357600" y="615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421" name="フローチャート: 判断 420">
          <a:extLst>
            <a:ext uri="{FF2B5EF4-FFF2-40B4-BE49-F238E27FC236}">
              <a16:creationId xmlns:a16="http://schemas.microsoft.com/office/drawing/2014/main" id="{1666C99B-A1EF-496E-97BE-15BE6AE39B09}"/>
            </a:ext>
          </a:extLst>
        </xdr:cNvPr>
        <xdr:cNvSpPr/>
      </xdr:nvSpPr>
      <xdr:spPr>
        <a:xfrm>
          <a:off x="162687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22" name="フローチャート: 判断 421">
          <a:extLst>
            <a:ext uri="{FF2B5EF4-FFF2-40B4-BE49-F238E27FC236}">
              <a16:creationId xmlns:a16="http://schemas.microsoft.com/office/drawing/2014/main" id="{A7ABC74B-B7D0-41B3-BC47-A0DFE7934439}"/>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423" name="フローチャート: 判断 422">
          <a:extLst>
            <a:ext uri="{FF2B5EF4-FFF2-40B4-BE49-F238E27FC236}">
              <a16:creationId xmlns:a16="http://schemas.microsoft.com/office/drawing/2014/main" id="{9A99A032-0991-423A-9DAE-847701A26E6F}"/>
            </a:ext>
          </a:extLst>
        </xdr:cNvPr>
        <xdr:cNvSpPr/>
      </xdr:nvSpPr>
      <xdr:spPr>
        <a:xfrm>
          <a:off x="14541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39116</xdr:rowOff>
    </xdr:from>
    <xdr:to>
      <xdr:col>72</xdr:col>
      <xdr:colOff>38100</xdr:colOff>
      <xdr:row>36</xdr:row>
      <xdr:rowOff>140716</xdr:rowOff>
    </xdr:to>
    <xdr:sp macro="" textlink="">
      <xdr:nvSpPr>
        <xdr:cNvPr id="424" name="フローチャート: 判断 423">
          <a:extLst>
            <a:ext uri="{FF2B5EF4-FFF2-40B4-BE49-F238E27FC236}">
              <a16:creationId xmlns:a16="http://schemas.microsoft.com/office/drawing/2014/main" id="{6CFE670A-B9B2-4A2E-B299-E0D7920E329A}"/>
            </a:ext>
          </a:extLst>
        </xdr:cNvPr>
        <xdr:cNvSpPr/>
      </xdr:nvSpPr>
      <xdr:spPr>
        <a:xfrm>
          <a:off x="13652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7112</xdr:rowOff>
    </xdr:from>
    <xdr:to>
      <xdr:col>67</xdr:col>
      <xdr:colOff>101600</xdr:colOff>
      <xdr:row>36</xdr:row>
      <xdr:rowOff>108712</xdr:rowOff>
    </xdr:to>
    <xdr:sp macro="" textlink="">
      <xdr:nvSpPr>
        <xdr:cNvPr id="425" name="フローチャート: 判断 424">
          <a:extLst>
            <a:ext uri="{FF2B5EF4-FFF2-40B4-BE49-F238E27FC236}">
              <a16:creationId xmlns:a16="http://schemas.microsoft.com/office/drawing/2014/main" id="{B5FDFA62-300D-4B1E-A6FE-86AF0FD47AAE}"/>
            </a:ext>
          </a:extLst>
        </xdr:cNvPr>
        <xdr:cNvSpPr/>
      </xdr:nvSpPr>
      <xdr:spPr>
        <a:xfrm>
          <a:off x="12763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FC28643-2758-49BC-831B-8CAA23AFB0B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0A40B1F-4C4B-4337-A54F-61CE486DA7F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7E3A2C8-CB5B-46CF-836E-C82D137C70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1E71DC7-670A-4E9D-965D-1C25CB754D0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64B1348-3D0F-407D-92B9-C551474699F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123698</xdr:rowOff>
    </xdr:from>
    <xdr:to>
      <xdr:col>85</xdr:col>
      <xdr:colOff>177800</xdr:colOff>
      <xdr:row>40</xdr:row>
      <xdr:rowOff>53848</xdr:rowOff>
    </xdr:to>
    <xdr:sp macro="" textlink="">
      <xdr:nvSpPr>
        <xdr:cNvPr id="431" name="楕円 430">
          <a:extLst>
            <a:ext uri="{FF2B5EF4-FFF2-40B4-BE49-F238E27FC236}">
              <a16:creationId xmlns:a16="http://schemas.microsoft.com/office/drawing/2014/main" id="{E63D8AF8-B712-4138-93DF-02B248FDF0A3}"/>
            </a:ext>
          </a:extLst>
        </xdr:cNvPr>
        <xdr:cNvSpPr/>
      </xdr:nvSpPr>
      <xdr:spPr>
        <a:xfrm>
          <a:off x="16268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102125</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6BECA5DD-2802-4E30-9252-7481617DE0F1}"/>
            </a:ext>
          </a:extLst>
        </xdr:cNvPr>
        <xdr:cNvSpPr txBox="1"/>
      </xdr:nvSpPr>
      <xdr:spPr>
        <a:xfrm>
          <a:off x="16357600"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64262</xdr:rowOff>
    </xdr:from>
    <xdr:to>
      <xdr:col>81</xdr:col>
      <xdr:colOff>101600</xdr:colOff>
      <xdr:row>39</xdr:row>
      <xdr:rowOff>165862</xdr:rowOff>
    </xdr:to>
    <xdr:sp macro="" textlink="">
      <xdr:nvSpPr>
        <xdr:cNvPr id="433" name="楕円 432">
          <a:extLst>
            <a:ext uri="{FF2B5EF4-FFF2-40B4-BE49-F238E27FC236}">
              <a16:creationId xmlns:a16="http://schemas.microsoft.com/office/drawing/2014/main" id="{D9795B25-F42E-4D98-BE74-62FF6830F3BB}"/>
            </a:ext>
          </a:extLst>
        </xdr:cNvPr>
        <xdr:cNvSpPr/>
      </xdr:nvSpPr>
      <xdr:spPr>
        <a:xfrm>
          <a:off x="15430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115062</xdr:rowOff>
    </xdr:from>
    <xdr:to>
      <xdr:col>85</xdr:col>
      <xdr:colOff>127000</xdr:colOff>
      <xdr:row>40</xdr:row>
      <xdr:rowOff>3048</xdr:rowOff>
    </xdr:to>
    <xdr:cxnSp macro="">
      <xdr:nvCxnSpPr>
        <xdr:cNvPr id="434" name="直線コネクタ 433">
          <a:extLst>
            <a:ext uri="{FF2B5EF4-FFF2-40B4-BE49-F238E27FC236}">
              <a16:creationId xmlns:a16="http://schemas.microsoft.com/office/drawing/2014/main" id="{00BEE01F-9904-4FDA-81D7-96DA9F1320E4}"/>
            </a:ext>
          </a:extLst>
        </xdr:cNvPr>
        <xdr:cNvCxnSpPr/>
      </xdr:nvCxnSpPr>
      <xdr:spPr>
        <a:xfrm>
          <a:off x="15481300" y="68016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169418</xdr:rowOff>
    </xdr:from>
    <xdr:to>
      <xdr:col>76</xdr:col>
      <xdr:colOff>165100</xdr:colOff>
      <xdr:row>39</xdr:row>
      <xdr:rowOff>99568</xdr:rowOff>
    </xdr:to>
    <xdr:sp macro="" textlink="">
      <xdr:nvSpPr>
        <xdr:cNvPr id="435" name="楕円 434">
          <a:extLst>
            <a:ext uri="{FF2B5EF4-FFF2-40B4-BE49-F238E27FC236}">
              <a16:creationId xmlns:a16="http://schemas.microsoft.com/office/drawing/2014/main" id="{E038DC87-B8D1-4F0A-B10B-BC20E39BB1ED}"/>
            </a:ext>
          </a:extLst>
        </xdr:cNvPr>
        <xdr:cNvSpPr/>
      </xdr:nvSpPr>
      <xdr:spPr>
        <a:xfrm>
          <a:off x="14541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48768</xdr:rowOff>
    </xdr:from>
    <xdr:to>
      <xdr:col>81</xdr:col>
      <xdr:colOff>50800</xdr:colOff>
      <xdr:row>39</xdr:row>
      <xdr:rowOff>115062</xdr:rowOff>
    </xdr:to>
    <xdr:cxnSp macro="">
      <xdr:nvCxnSpPr>
        <xdr:cNvPr id="436" name="直線コネクタ 435">
          <a:extLst>
            <a:ext uri="{FF2B5EF4-FFF2-40B4-BE49-F238E27FC236}">
              <a16:creationId xmlns:a16="http://schemas.microsoft.com/office/drawing/2014/main" id="{BF6A7183-EAF7-4B7D-9332-A804B020BE15}"/>
            </a:ext>
          </a:extLst>
        </xdr:cNvPr>
        <xdr:cNvCxnSpPr/>
      </xdr:nvCxnSpPr>
      <xdr:spPr>
        <a:xfrm>
          <a:off x="14592300" y="673531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96266</xdr:rowOff>
    </xdr:from>
    <xdr:to>
      <xdr:col>72</xdr:col>
      <xdr:colOff>38100</xdr:colOff>
      <xdr:row>39</xdr:row>
      <xdr:rowOff>26416</xdr:rowOff>
    </xdr:to>
    <xdr:sp macro="" textlink="">
      <xdr:nvSpPr>
        <xdr:cNvPr id="437" name="楕円 436">
          <a:extLst>
            <a:ext uri="{FF2B5EF4-FFF2-40B4-BE49-F238E27FC236}">
              <a16:creationId xmlns:a16="http://schemas.microsoft.com/office/drawing/2014/main" id="{49B5794F-F9B1-43E2-B809-8E787695AE9F}"/>
            </a:ext>
          </a:extLst>
        </xdr:cNvPr>
        <xdr:cNvSpPr/>
      </xdr:nvSpPr>
      <xdr:spPr>
        <a:xfrm>
          <a:off x="13652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147066</xdr:rowOff>
    </xdr:from>
    <xdr:to>
      <xdr:col>76</xdr:col>
      <xdr:colOff>114300</xdr:colOff>
      <xdr:row>39</xdr:row>
      <xdr:rowOff>48768</xdr:rowOff>
    </xdr:to>
    <xdr:cxnSp macro="">
      <xdr:nvCxnSpPr>
        <xdr:cNvPr id="438" name="直線コネクタ 437">
          <a:extLst>
            <a:ext uri="{FF2B5EF4-FFF2-40B4-BE49-F238E27FC236}">
              <a16:creationId xmlns:a16="http://schemas.microsoft.com/office/drawing/2014/main" id="{CB4CB6E3-F80E-450A-AD9E-4BEE700F7BE6}"/>
            </a:ext>
          </a:extLst>
        </xdr:cNvPr>
        <xdr:cNvCxnSpPr/>
      </xdr:nvCxnSpPr>
      <xdr:spPr>
        <a:xfrm>
          <a:off x="13703300" y="666216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439" name="楕円 438">
          <a:extLst>
            <a:ext uri="{FF2B5EF4-FFF2-40B4-BE49-F238E27FC236}">
              <a16:creationId xmlns:a16="http://schemas.microsoft.com/office/drawing/2014/main" id="{9E2A7AF3-ABB8-4D39-9397-FBD54BFB447A}"/>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147066</xdr:rowOff>
    </xdr:to>
    <xdr:cxnSp macro="">
      <xdr:nvCxnSpPr>
        <xdr:cNvPr id="440" name="直線コネクタ 439">
          <a:extLst>
            <a:ext uri="{FF2B5EF4-FFF2-40B4-BE49-F238E27FC236}">
              <a16:creationId xmlns:a16="http://schemas.microsoft.com/office/drawing/2014/main" id="{CBE149D8-BDD5-4EBD-9944-361D6367A841}"/>
            </a:ext>
          </a:extLst>
        </xdr:cNvPr>
        <xdr:cNvCxnSpPr/>
      </xdr:nvCxnSpPr>
      <xdr:spPr>
        <a:xfrm>
          <a:off x="12814300" y="659130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7229946E-F992-45A2-B830-EC63C6C3B955}"/>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90B25B4-FB4B-4105-8308-33E5DBBB147C}"/>
            </a:ext>
          </a:extLst>
        </xdr:cNvPr>
        <xdr:cNvSpPr txBox="1"/>
      </xdr:nvSpPr>
      <xdr:spPr>
        <a:xfrm>
          <a:off x="14389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157243</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28979364-F40B-45D5-B604-F8113D736D56}"/>
            </a:ext>
          </a:extLst>
        </xdr:cNvPr>
        <xdr:cNvSpPr txBox="1"/>
      </xdr:nvSpPr>
      <xdr:spPr>
        <a:xfrm>
          <a:off x="13500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125239</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18952DED-E186-4EE1-B73A-DCC4AEB4555A}"/>
            </a:ext>
          </a:extLst>
        </xdr:cNvPr>
        <xdr:cNvSpPr txBox="1"/>
      </xdr:nvSpPr>
      <xdr:spPr>
        <a:xfrm>
          <a:off x="12611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156989</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567D3E00-D031-4313-B5B3-CDCF93F2CDDF}"/>
            </a:ext>
          </a:extLst>
        </xdr:cNvPr>
        <xdr:cNvSpPr txBox="1"/>
      </xdr:nvSpPr>
      <xdr:spPr>
        <a:xfrm>
          <a:off x="152660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90695</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D85DD007-FF0E-43DE-A538-4F585EE123EF}"/>
            </a:ext>
          </a:extLst>
        </xdr:cNvPr>
        <xdr:cNvSpPr txBox="1"/>
      </xdr:nvSpPr>
      <xdr:spPr>
        <a:xfrm>
          <a:off x="14389744" y="677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17543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B0FBA96E-15C7-481F-8730-42F2D7FF2ADD}"/>
            </a:ext>
          </a:extLst>
        </xdr:cNvPr>
        <xdr:cNvSpPr txBox="1"/>
      </xdr:nvSpPr>
      <xdr:spPr>
        <a:xfrm>
          <a:off x="13500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85812D1A-31B6-4B8F-A146-31F0483D78EB}"/>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5D0B58B9-C48A-4C1F-8029-E6C6B8BDCE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1B9C486A-279B-42DF-82C0-18EDCBFEA36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22D555BB-25DA-4FF6-AB07-1176E94D8C0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3C99D501-BC11-4349-9A02-9A5F33D493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B05F32C6-689E-4F1B-AE6C-970787C304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2FC79B79-A65C-46BB-AFCD-744DFE7134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5450AC7B-6AC5-43AF-8B87-8F1BCACED38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FC0CB2A4-5EA0-4B9A-B46D-47EE9787EA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527956CD-8320-476D-B4AC-E25ED16878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82831A83-DFF8-40D2-8D13-D8E1E4F71D8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EE0EF76F-0257-4CBA-8360-9974CAAEEA8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2D18D13A-37FC-4B93-A296-27E46428466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9933F282-24A9-4617-A56A-8F467495829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1155C960-85F7-47CB-B75E-687BA58C085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E0618570-02FA-4C46-ABAD-2C774B6D9B7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B3C42143-C69D-47DD-88E0-3BAA8801522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C0149CE0-9F16-4DB5-B8C2-CD392205C7C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D4BC40FE-8AC9-4A1E-AA5C-672A3C8EE27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4647A376-52C8-4C3F-98BA-7215C331D7C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9B48C598-B921-450B-B3EF-0A5574482E4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9F31F161-EEAE-47E3-9189-59A24CF3BC6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470" name="直線コネクタ 469">
          <a:extLst>
            <a:ext uri="{FF2B5EF4-FFF2-40B4-BE49-F238E27FC236}">
              <a16:creationId xmlns:a16="http://schemas.microsoft.com/office/drawing/2014/main" id="{BF1B4B67-ECBC-4D1D-AB03-5BF8C42F94AF}"/>
            </a:ext>
          </a:extLst>
        </xdr:cNvPr>
        <xdr:cNvCxnSpPr/>
      </xdr:nvCxnSpPr>
      <xdr:spPr>
        <a:xfrm flipV="1">
          <a:off x="22160864" y="5951220"/>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87711195-D59E-4523-83F3-208E687C621F}"/>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72" name="直線コネクタ 471">
          <a:extLst>
            <a:ext uri="{FF2B5EF4-FFF2-40B4-BE49-F238E27FC236}">
              <a16:creationId xmlns:a16="http://schemas.microsoft.com/office/drawing/2014/main" id="{77142071-E07C-4D8D-801B-AD7ED262BDCC}"/>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8AC31567-F18A-415C-B8FA-DE14AFC5AEAC}"/>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4" name="直線コネクタ 473">
          <a:extLst>
            <a:ext uri="{FF2B5EF4-FFF2-40B4-BE49-F238E27FC236}">
              <a16:creationId xmlns:a16="http://schemas.microsoft.com/office/drawing/2014/main" id="{1143C98E-7DE6-44B1-909D-C4F822E0A893}"/>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120413</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5BB561AB-E4B8-4CEC-92C7-CD8C013A5C24}"/>
            </a:ext>
          </a:extLst>
        </xdr:cNvPr>
        <xdr:cNvSpPr txBox="1"/>
      </xdr:nvSpPr>
      <xdr:spPr>
        <a:xfrm>
          <a:off x="22199600" y="6464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476" name="フローチャート: 判断 475">
          <a:extLst>
            <a:ext uri="{FF2B5EF4-FFF2-40B4-BE49-F238E27FC236}">
              <a16:creationId xmlns:a16="http://schemas.microsoft.com/office/drawing/2014/main" id="{A7D9DC7D-64AB-4DDE-8390-D98CA994B384}"/>
            </a:ext>
          </a:extLst>
        </xdr:cNvPr>
        <xdr:cNvSpPr/>
      </xdr:nvSpPr>
      <xdr:spPr>
        <a:xfrm>
          <a:off x="22110700" y="648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477" name="フローチャート: 判断 476">
          <a:extLst>
            <a:ext uri="{FF2B5EF4-FFF2-40B4-BE49-F238E27FC236}">
              <a16:creationId xmlns:a16="http://schemas.microsoft.com/office/drawing/2014/main" id="{E6A102DC-3550-4E0D-B2BA-BCC01C177320}"/>
            </a:ext>
          </a:extLst>
        </xdr:cNvPr>
        <xdr:cNvSpPr/>
      </xdr:nvSpPr>
      <xdr:spPr>
        <a:xfrm>
          <a:off x="21272500" y="6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478" name="フローチャート: 判断 477">
          <a:extLst>
            <a:ext uri="{FF2B5EF4-FFF2-40B4-BE49-F238E27FC236}">
              <a16:creationId xmlns:a16="http://schemas.microsoft.com/office/drawing/2014/main" id="{CD1B0142-AD1A-4E7F-8444-680FF8535E8C}"/>
            </a:ext>
          </a:extLst>
        </xdr:cNvPr>
        <xdr:cNvSpPr/>
      </xdr:nvSpPr>
      <xdr:spPr>
        <a:xfrm>
          <a:off x="2038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479" name="フローチャート: 判断 478">
          <a:extLst>
            <a:ext uri="{FF2B5EF4-FFF2-40B4-BE49-F238E27FC236}">
              <a16:creationId xmlns:a16="http://schemas.microsoft.com/office/drawing/2014/main" id="{94A5C804-030F-4F71-B146-00582451F892}"/>
            </a:ext>
          </a:extLst>
        </xdr:cNvPr>
        <xdr:cNvSpPr/>
      </xdr:nvSpPr>
      <xdr:spPr>
        <a:xfrm>
          <a:off x="19494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xdr:rowOff>
    </xdr:from>
    <xdr:to>
      <xdr:col>98</xdr:col>
      <xdr:colOff>38100</xdr:colOff>
      <xdr:row>38</xdr:row>
      <xdr:rowOff>117856</xdr:rowOff>
    </xdr:to>
    <xdr:sp macro="" textlink="">
      <xdr:nvSpPr>
        <xdr:cNvPr id="480" name="フローチャート: 判断 479">
          <a:extLst>
            <a:ext uri="{FF2B5EF4-FFF2-40B4-BE49-F238E27FC236}">
              <a16:creationId xmlns:a16="http://schemas.microsoft.com/office/drawing/2014/main" id="{C2569FA5-631A-4D8A-B774-66964B202F32}"/>
            </a:ext>
          </a:extLst>
        </xdr:cNvPr>
        <xdr:cNvSpPr/>
      </xdr:nvSpPr>
      <xdr:spPr>
        <a:xfrm>
          <a:off x="18605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237B4D81-E6A1-4883-B523-079E15508CE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98E23147-65BD-469B-ADA0-AF306FF1A0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BF66400-0E62-428A-BD4C-ADA3F3E9740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651F4F7-F472-4BC2-BCDE-106A4EB5D43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30F5865-6FD2-4561-8359-833CDC802F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96266</xdr:rowOff>
    </xdr:from>
    <xdr:to>
      <xdr:col>116</xdr:col>
      <xdr:colOff>114300</xdr:colOff>
      <xdr:row>38</xdr:row>
      <xdr:rowOff>26415</xdr:rowOff>
    </xdr:to>
    <xdr:sp macro="" textlink="">
      <xdr:nvSpPr>
        <xdr:cNvPr id="486" name="楕円 485">
          <a:extLst>
            <a:ext uri="{FF2B5EF4-FFF2-40B4-BE49-F238E27FC236}">
              <a16:creationId xmlns:a16="http://schemas.microsoft.com/office/drawing/2014/main" id="{3C884F81-0F43-4750-943A-DE3009705F94}"/>
            </a:ext>
          </a:extLst>
        </xdr:cNvPr>
        <xdr:cNvSpPr/>
      </xdr:nvSpPr>
      <xdr:spPr>
        <a:xfrm>
          <a:off x="22110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119143</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3E98CCD8-1F0B-4785-AEF3-34560FAF8146}"/>
            </a:ext>
          </a:extLst>
        </xdr:cNvPr>
        <xdr:cNvSpPr txBox="1"/>
      </xdr:nvSpPr>
      <xdr:spPr>
        <a:xfrm>
          <a:off x="22199600"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98552</xdr:rowOff>
    </xdr:from>
    <xdr:to>
      <xdr:col>112</xdr:col>
      <xdr:colOff>38100</xdr:colOff>
      <xdr:row>38</xdr:row>
      <xdr:rowOff>28702</xdr:rowOff>
    </xdr:to>
    <xdr:sp macro="" textlink="">
      <xdr:nvSpPr>
        <xdr:cNvPr id="488" name="楕円 487">
          <a:extLst>
            <a:ext uri="{FF2B5EF4-FFF2-40B4-BE49-F238E27FC236}">
              <a16:creationId xmlns:a16="http://schemas.microsoft.com/office/drawing/2014/main" id="{2B41B0F6-9FDC-4D4E-A3E0-2F9019AF8EEC}"/>
            </a:ext>
          </a:extLst>
        </xdr:cNvPr>
        <xdr:cNvSpPr/>
      </xdr:nvSpPr>
      <xdr:spPr>
        <a:xfrm>
          <a:off x="21272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147066</xdr:rowOff>
    </xdr:from>
    <xdr:to>
      <xdr:col>116</xdr:col>
      <xdr:colOff>63500</xdr:colOff>
      <xdr:row>37</xdr:row>
      <xdr:rowOff>149352</xdr:rowOff>
    </xdr:to>
    <xdr:cxnSp macro="">
      <xdr:nvCxnSpPr>
        <xdr:cNvPr id="489" name="直線コネクタ 488">
          <a:extLst>
            <a:ext uri="{FF2B5EF4-FFF2-40B4-BE49-F238E27FC236}">
              <a16:creationId xmlns:a16="http://schemas.microsoft.com/office/drawing/2014/main" id="{64D77898-0DB8-4531-9B21-F267110860B8}"/>
            </a:ext>
          </a:extLst>
        </xdr:cNvPr>
        <xdr:cNvCxnSpPr/>
      </xdr:nvCxnSpPr>
      <xdr:spPr>
        <a:xfrm flipV="1">
          <a:off x="21323300" y="64907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103124</xdr:rowOff>
    </xdr:from>
    <xdr:to>
      <xdr:col>107</xdr:col>
      <xdr:colOff>101600</xdr:colOff>
      <xdr:row>38</xdr:row>
      <xdr:rowOff>33274</xdr:rowOff>
    </xdr:to>
    <xdr:sp macro="" textlink="">
      <xdr:nvSpPr>
        <xdr:cNvPr id="490" name="楕円 489">
          <a:extLst>
            <a:ext uri="{FF2B5EF4-FFF2-40B4-BE49-F238E27FC236}">
              <a16:creationId xmlns:a16="http://schemas.microsoft.com/office/drawing/2014/main" id="{39103071-96C2-4C8C-B99F-2C4B7B27659B}"/>
            </a:ext>
          </a:extLst>
        </xdr:cNvPr>
        <xdr:cNvSpPr/>
      </xdr:nvSpPr>
      <xdr:spPr>
        <a:xfrm>
          <a:off x="20383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149352</xdr:rowOff>
    </xdr:from>
    <xdr:to>
      <xdr:col>111</xdr:col>
      <xdr:colOff>177800</xdr:colOff>
      <xdr:row>37</xdr:row>
      <xdr:rowOff>153924</xdr:rowOff>
    </xdr:to>
    <xdr:cxnSp macro="">
      <xdr:nvCxnSpPr>
        <xdr:cNvPr id="491" name="直線コネクタ 490">
          <a:extLst>
            <a:ext uri="{FF2B5EF4-FFF2-40B4-BE49-F238E27FC236}">
              <a16:creationId xmlns:a16="http://schemas.microsoft.com/office/drawing/2014/main" id="{F8D39284-8EAD-476B-8261-B8D2B9E5E8DC}"/>
            </a:ext>
          </a:extLst>
        </xdr:cNvPr>
        <xdr:cNvCxnSpPr/>
      </xdr:nvCxnSpPr>
      <xdr:spPr>
        <a:xfrm flipV="1">
          <a:off x="20434300" y="64930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107696</xdr:rowOff>
    </xdr:from>
    <xdr:to>
      <xdr:col>102</xdr:col>
      <xdr:colOff>165100</xdr:colOff>
      <xdr:row>38</xdr:row>
      <xdr:rowOff>37846</xdr:rowOff>
    </xdr:to>
    <xdr:sp macro="" textlink="">
      <xdr:nvSpPr>
        <xdr:cNvPr id="492" name="楕円 491">
          <a:extLst>
            <a:ext uri="{FF2B5EF4-FFF2-40B4-BE49-F238E27FC236}">
              <a16:creationId xmlns:a16="http://schemas.microsoft.com/office/drawing/2014/main" id="{D07FB257-012A-4E31-9BEA-3A6C1B2FF71E}"/>
            </a:ext>
          </a:extLst>
        </xdr:cNvPr>
        <xdr:cNvSpPr/>
      </xdr:nvSpPr>
      <xdr:spPr>
        <a:xfrm>
          <a:off x="19494500" y="64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153924</xdr:rowOff>
    </xdr:from>
    <xdr:to>
      <xdr:col>107</xdr:col>
      <xdr:colOff>50800</xdr:colOff>
      <xdr:row>37</xdr:row>
      <xdr:rowOff>158496</xdr:rowOff>
    </xdr:to>
    <xdr:cxnSp macro="">
      <xdr:nvCxnSpPr>
        <xdr:cNvPr id="493" name="直線コネクタ 492">
          <a:extLst>
            <a:ext uri="{FF2B5EF4-FFF2-40B4-BE49-F238E27FC236}">
              <a16:creationId xmlns:a16="http://schemas.microsoft.com/office/drawing/2014/main" id="{A004D6A0-4610-4557-BFB1-364E0746BDCC}"/>
            </a:ext>
          </a:extLst>
        </xdr:cNvPr>
        <xdr:cNvCxnSpPr/>
      </xdr:nvCxnSpPr>
      <xdr:spPr>
        <a:xfrm flipV="1">
          <a:off x="19545300" y="64975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109982</xdr:rowOff>
    </xdr:from>
    <xdr:to>
      <xdr:col>98</xdr:col>
      <xdr:colOff>38100</xdr:colOff>
      <xdr:row>38</xdr:row>
      <xdr:rowOff>40132</xdr:rowOff>
    </xdr:to>
    <xdr:sp macro="" textlink="">
      <xdr:nvSpPr>
        <xdr:cNvPr id="494" name="楕円 493">
          <a:extLst>
            <a:ext uri="{FF2B5EF4-FFF2-40B4-BE49-F238E27FC236}">
              <a16:creationId xmlns:a16="http://schemas.microsoft.com/office/drawing/2014/main" id="{2876D14E-54F2-4799-81EB-27CB6FA58715}"/>
            </a:ext>
          </a:extLst>
        </xdr:cNvPr>
        <xdr:cNvSpPr/>
      </xdr:nvSpPr>
      <xdr:spPr>
        <a:xfrm>
          <a:off x="18605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158496</xdr:rowOff>
    </xdr:from>
    <xdr:to>
      <xdr:col>102</xdr:col>
      <xdr:colOff>114300</xdr:colOff>
      <xdr:row>37</xdr:row>
      <xdr:rowOff>160782</xdr:rowOff>
    </xdr:to>
    <xdr:cxnSp macro="">
      <xdr:nvCxnSpPr>
        <xdr:cNvPr id="495" name="直線コネクタ 494">
          <a:extLst>
            <a:ext uri="{FF2B5EF4-FFF2-40B4-BE49-F238E27FC236}">
              <a16:creationId xmlns:a16="http://schemas.microsoft.com/office/drawing/2014/main" id="{4E0E8659-C889-4D15-86F0-6A6B2C3E4A57}"/>
            </a:ext>
          </a:extLst>
        </xdr:cNvPr>
        <xdr:cNvCxnSpPr/>
      </xdr:nvCxnSpPr>
      <xdr:spPr>
        <a:xfrm flipV="1">
          <a:off x="18656300" y="65021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88409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6920986-7997-469C-8123-32A94795E36D}"/>
            </a:ext>
          </a:extLst>
        </xdr:cNvPr>
        <xdr:cNvSpPr txBox="1"/>
      </xdr:nvSpPr>
      <xdr:spPr>
        <a:xfrm>
          <a:off x="21075727" y="66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79265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39051583-9DF3-41D1-A4B4-903F67AB38B3}"/>
            </a:ext>
          </a:extLst>
        </xdr:cNvPr>
        <xdr:cNvSpPr txBox="1"/>
      </xdr:nvSpPr>
      <xdr:spPr>
        <a:xfrm>
          <a:off x="20199427" y="65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120413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E41E72EB-5CC4-45AB-9ABB-9FE766735AE2}"/>
            </a:ext>
          </a:extLst>
        </xdr:cNvPr>
        <xdr:cNvSpPr txBox="1"/>
      </xdr:nvSpPr>
      <xdr:spPr>
        <a:xfrm>
          <a:off x="19310427" y="66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108983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F5542727-0082-4B09-AA72-68F9C172F544}"/>
            </a:ext>
          </a:extLst>
        </xdr:cNvPr>
        <xdr:cNvSpPr txBox="1"/>
      </xdr:nvSpPr>
      <xdr:spPr>
        <a:xfrm>
          <a:off x="18421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45229</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FD4B5D71-D7D6-4EA5-9FE6-3B524549BEE6}"/>
            </a:ext>
          </a:extLst>
        </xdr:cNvPr>
        <xdr:cNvSpPr txBox="1"/>
      </xdr:nvSpPr>
      <xdr:spPr>
        <a:xfrm>
          <a:off x="21075727"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49801</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0D534E64-59E3-463A-BFCB-8A9BB727BB1C}"/>
            </a:ext>
          </a:extLst>
        </xdr:cNvPr>
        <xdr:cNvSpPr txBox="1"/>
      </xdr:nvSpPr>
      <xdr:spPr>
        <a:xfrm>
          <a:off x="20199427"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54373</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6FCD6B62-980E-4B5B-94E9-6A0C674D7CC8}"/>
            </a:ext>
          </a:extLst>
        </xdr:cNvPr>
        <xdr:cNvSpPr txBox="1"/>
      </xdr:nvSpPr>
      <xdr:spPr>
        <a:xfrm>
          <a:off x="19310427" y="622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56659</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C8C8D6D7-EF5A-408F-B381-C6E5FBC2149C}"/>
            </a:ext>
          </a:extLst>
        </xdr:cNvPr>
        <xdr:cNvSpPr txBox="1"/>
      </xdr:nvSpPr>
      <xdr:spPr>
        <a:xfrm>
          <a:off x="18421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259C0154-7E4B-4289-BC09-57DFD1A7C7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D79D18EA-FFEB-4467-94CB-FD740FA570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840723F4-4449-402D-BCEB-2D932D205DE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81649449-9875-4A07-A52E-6D237D4E97C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4AB5240D-DD6E-4A3F-BB65-4D26F8FBB3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87E352E8-6F64-4EAB-99AC-8F03E1BECCE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636E51C8-723C-4228-B99F-4FF91EDD749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9399DF67-7A84-4B43-B414-77226E1477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EF948AAC-C948-40ED-809C-B78A90869C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3EF01203-1C70-4F0F-8663-6C7BFFB2AB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D22A2F2A-EE09-411D-9C06-28C2F5E5D8F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AB9C7F61-64C8-4B96-B761-02E5533E4BF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EF9CF1FA-78D3-4808-A99C-48A676C55E5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554412BE-F67B-4592-AB14-A232FD98ECB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9ABC7626-744E-43F9-87FE-119EEE8C351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04597CB9-B4D5-43A3-B1AF-4A6D513317E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9231EF1D-8627-4D62-B50B-EDE1F710524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8D50E5E5-6C58-41D1-89E9-E8B0211C657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8EFBCF77-833F-4091-8503-30EFBC671D6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7BEEA5D0-BB4C-4CA0-BB9C-81DC8975381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8020E6EA-29E4-46AA-9216-2193F04B08C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CC5A84F4-D9DA-4B5C-AF54-E62DCDAEE3F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08AED9A9-FED8-4E45-8B81-C8F9A7A7A7A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E3A5210E-3A6F-4E2D-9F41-690B5A5F79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4A25FD25-5ACC-4623-BC90-774C449B933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F844A49E-8903-4D8A-8EEA-05C3F7AACB4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530" name="直線コネクタ 529">
          <a:extLst>
            <a:ext uri="{FF2B5EF4-FFF2-40B4-BE49-F238E27FC236}">
              <a16:creationId xmlns:a16="http://schemas.microsoft.com/office/drawing/2014/main" id="{89361FDA-A614-4C0A-80F3-8997447EAA01}"/>
            </a:ext>
          </a:extLst>
        </xdr:cNvPr>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52DEEADD-5B8B-4BFA-8DD6-DAB731D91949}"/>
            </a:ext>
          </a:extLst>
        </xdr:cNvPr>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532" name="直線コネクタ 531">
          <a:extLst>
            <a:ext uri="{FF2B5EF4-FFF2-40B4-BE49-F238E27FC236}">
              <a16:creationId xmlns:a16="http://schemas.microsoft.com/office/drawing/2014/main" id="{CB0470EF-272B-4320-B307-7A3D076B0447}"/>
            </a:ext>
          </a:extLst>
        </xdr:cNvPr>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8CCB99C7-8497-41EC-9AE9-7C1766588DD6}"/>
            </a:ext>
          </a:extLst>
        </xdr:cNvPr>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534" name="直線コネクタ 533">
          <a:extLst>
            <a:ext uri="{FF2B5EF4-FFF2-40B4-BE49-F238E27FC236}">
              <a16:creationId xmlns:a16="http://schemas.microsoft.com/office/drawing/2014/main" id="{0EE1D822-CFF6-49F9-A2D2-93478718BCA7}"/>
            </a:ext>
          </a:extLst>
        </xdr:cNvPr>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73314</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7D30DB51-00AB-4885-9CBA-7037611E3BC8}"/>
            </a:ext>
          </a:extLst>
        </xdr:cNvPr>
        <xdr:cNvSpPr txBox="1"/>
      </xdr:nvSpPr>
      <xdr:spPr>
        <a:xfrm>
          <a:off x="16357600" y="1018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36" name="フローチャート: 判断 535">
          <a:extLst>
            <a:ext uri="{FF2B5EF4-FFF2-40B4-BE49-F238E27FC236}">
              <a16:creationId xmlns:a16="http://schemas.microsoft.com/office/drawing/2014/main" id="{802665C7-25E7-4F28-91A8-7BD813B73809}"/>
            </a:ext>
          </a:extLst>
        </xdr:cNvPr>
        <xdr:cNvSpPr/>
      </xdr:nvSpPr>
      <xdr:spPr>
        <a:xfrm>
          <a:off x="162687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37" name="フローチャート: 判断 536">
          <a:extLst>
            <a:ext uri="{FF2B5EF4-FFF2-40B4-BE49-F238E27FC236}">
              <a16:creationId xmlns:a16="http://schemas.microsoft.com/office/drawing/2014/main" id="{9DE33226-4719-4032-AAFE-E4872A12FAFD}"/>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538" name="フローチャート: 判断 537">
          <a:extLst>
            <a:ext uri="{FF2B5EF4-FFF2-40B4-BE49-F238E27FC236}">
              <a16:creationId xmlns:a16="http://schemas.microsoft.com/office/drawing/2014/main" id="{D4E82CA1-B4BD-4BD4-8AE9-8DA386F1BD2A}"/>
            </a:ext>
          </a:extLst>
        </xdr:cNvPr>
        <xdr:cNvSpPr/>
      </xdr:nvSpPr>
      <xdr:spPr>
        <a:xfrm>
          <a:off x="14541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39" name="フローチャート: 判断 538">
          <a:extLst>
            <a:ext uri="{FF2B5EF4-FFF2-40B4-BE49-F238E27FC236}">
              <a16:creationId xmlns:a16="http://schemas.microsoft.com/office/drawing/2014/main" id="{4CB9DC18-B61D-46F9-B5F7-57C9DC103C3C}"/>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0" name="フローチャート: 判断 539">
          <a:extLst>
            <a:ext uri="{FF2B5EF4-FFF2-40B4-BE49-F238E27FC236}">
              <a16:creationId xmlns:a16="http://schemas.microsoft.com/office/drawing/2014/main" id="{B2AA89A5-4707-479B-A269-143ACB404C1A}"/>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418A26EC-9731-4642-8C5B-8C315CC5CD0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59B9C97-E833-4EC0-9278-FFEA705D47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CABAAC6-9C77-44CB-9DD6-0628C3976A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F348A9D-F40F-48C3-A217-253CE368AAF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EF5A89BF-7DBC-46DA-828B-9D808E967A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11249</xdr:rowOff>
    </xdr:from>
    <xdr:to>
      <xdr:col>85</xdr:col>
      <xdr:colOff>177800</xdr:colOff>
      <xdr:row>62</xdr:row>
      <xdr:rowOff>112849</xdr:rowOff>
    </xdr:to>
    <xdr:sp macro="" textlink="">
      <xdr:nvSpPr>
        <xdr:cNvPr id="546" name="楕円 545">
          <a:extLst>
            <a:ext uri="{FF2B5EF4-FFF2-40B4-BE49-F238E27FC236}">
              <a16:creationId xmlns:a16="http://schemas.microsoft.com/office/drawing/2014/main" id="{E5839FDE-B34C-4A34-BF22-6D6074092862}"/>
            </a:ext>
          </a:extLst>
        </xdr:cNvPr>
        <xdr:cNvSpPr/>
      </xdr:nvSpPr>
      <xdr:spPr>
        <a:xfrm>
          <a:off x="16268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161126</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740E7D4B-CE0B-45E3-A760-9C47B05F136A}"/>
            </a:ext>
          </a:extLst>
        </xdr:cNvPr>
        <xdr:cNvSpPr txBox="1"/>
      </xdr:nvSpPr>
      <xdr:spPr>
        <a:xfrm>
          <a:off x="16357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130447</xdr:rowOff>
    </xdr:from>
    <xdr:to>
      <xdr:col>81</xdr:col>
      <xdr:colOff>101600</xdr:colOff>
      <xdr:row>62</xdr:row>
      <xdr:rowOff>60597</xdr:rowOff>
    </xdr:to>
    <xdr:sp macro="" textlink="">
      <xdr:nvSpPr>
        <xdr:cNvPr id="548" name="楕円 547">
          <a:extLst>
            <a:ext uri="{FF2B5EF4-FFF2-40B4-BE49-F238E27FC236}">
              <a16:creationId xmlns:a16="http://schemas.microsoft.com/office/drawing/2014/main" id="{39D8E112-3597-4289-BF01-ADCCE31C0864}"/>
            </a:ext>
          </a:extLst>
        </xdr:cNvPr>
        <xdr:cNvSpPr/>
      </xdr:nvSpPr>
      <xdr:spPr>
        <a:xfrm>
          <a:off x="15430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xdr:rowOff>
    </xdr:from>
    <xdr:to>
      <xdr:col>85</xdr:col>
      <xdr:colOff>127000</xdr:colOff>
      <xdr:row>62</xdr:row>
      <xdr:rowOff>62049</xdr:rowOff>
    </xdr:to>
    <xdr:cxnSp macro="">
      <xdr:nvCxnSpPr>
        <xdr:cNvPr id="549" name="直線コネクタ 548">
          <a:extLst>
            <a:ext uri="{FF2B5EF4-FFF2-40B4-BE49-F238E27FC236}">
              <a16:creationId xmlns:a16="http://schemas.microsoft.com/office/drawing/2014/main" id="{57431136-D160-48E1-823E-71C2FEE238A0}"/>
            </a:ext>
          </a:extLst>
        </xdr:cNvPr>
        <xdr:cNvCxnSpPr/>
      </xdr:nvCxnSpPr>
      <xdr:spPr>
        <a:xfrm>
          <a:off x="15481300" y="1063969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550" name="楕円 549">
          <a:extLst>
            <a:ext uri="{FF2B5EF4-FFF2-40B4-BE49-F238E27FC236}">
              <a16:creationId xmlns:a16="http://schemas.microsoft.com/office/drawing/2014/main" id="{A22066D3-119E-44E4-9DB9-D2EC878E7CAF}"/>
            </a:ext>
          </a:extLst>
        </xdr:cNvPr>
        <xdr:cNvSpPr/>
      </xdr:nvSpPr>
      <xdr:spPr>
        <a:xfrm>
          <a:off x="14541500" y="105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62</xdr:row>
      <xdr:rowOff>9797</xdr:rowOff>
    </xdr:to>
    <xdr:cxnSp macro="">
      <xdr:nvCxnSpPr>
        <xdr:cNvPr id="551" name="直線コネクタ 550">
          <a:extLst>
            <a:ext uri="{FF2B5EF4-FFF2-40B4-BE49-F238E27FC236}">
              <a16:creationId xmlns:a16="http://schemas.microsoft.com/office/drawing/2014/main" id="{C0C3740A-0B54-4502-88EF-3CD9D4C257C2}"/>
            </a:ext>
          </a:extLst>
        </xdr:cNvPr>
        <xdr:cNvCxnSpPr/>
      </xdr:nvCxnSpPr>
      <xdr:spPr>
        <a:xfrm>
          <a:off x="14592300" y="106266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552" name="楕円 551">
          <a:extLst>
            <a:ext uri="{FF2B5EF4-FFF2-40B4-BE49-F238E27FC236}">
              <a16:creationId xmlns:a16="http://schemas.microsoft.com/office/drawing/2014/main" id="{E3B38D0A-510B-4DDA-9776-3CACEB050758}"/>
            </a:ext>
          </a:extLst>
        </xdr:cNvPr>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168184</xdr:rowOff>
    </xdr:to>
    <xdr:cxnSp macro="">
      <xdr:nvCxnSpPr>
        <xdr:cNvPr id="553" name="直線コネクタ 552">
          <a:extLst>
            <a:ext uri="{FF2B5EF4-FFF2-40B4-BE49-F238E27FC236}">
              <a16:creationId xmlns:a16="http://schemas.microsoft.com/office/drawing/2014/main" id="{6ECCEE36-60EA-4B48-9BD5-462EED8686B8}"/>
            </a:ext>
          </a:extLst>
        </xdr:cNvPr>
        <xdr:cNvCxnSpPr/>
      </xdr:nvCxnSpPr>
      <xdr:spPr>
        <a:xfrm>
          <a:off x="13703300" y="1058091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55335</xdr:rowOff>
    </xdr:from>
    <xdr:to>
      <xdr:col>67</xdr:col>
      <xdr:colOff>101600</xdr:colOff>
      <xdr:row>61</xdr:row>
      <xdr:rowOff>156935</xdr:rowOff>
    </xdr:to>
    <xdr:sp macro="" textlink="">
      <xdr:nvSpPr>
        <xdr:cNvPr id="554" name="楕円 553">
          <a:extLst>
            <a:ext uri="{FF2B5EF4-FFF2-40B4-BE49-F238E27FC236}">
              <a16:creationId xmlns:a16="http://schemas.microsoft.com/office/drawing/2014/main" id="{080F9432-F535-4782-A2C4-48409C3A36F9}"/>
            </a:ext>
          </a:extLst>
        </xdr:cNvPr>
        <xdr:cNvSpPr/>
      </xdr:nvSpPr>
      <xdr:spPr>
        <a:xfrm>
          <a:off x="12763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106135</xdr:rowOff>
    </xdr:from>
    <xdr:to>
      <xdr:col>71</xdr:col>
      <xdr:colOff>177800</xdr:colOff>
      <xdr:row>61</xdr:row>
      <xdr:rowOff>122465</xdr:rowOff>
    </xdr:to>
    <xdr:cxnSp macro="">
      <xdr:nvCxnSpPr>
        <xdr:cNvPr id="555" name="直線コネクタ 554">
          <a:extLst>
            <a:ext uri="{FF2B5EF4-FFF2-40B4-BE49-F238E27FC236}">
              <a16:creationId xmlns:a16="http://schemas.microsoft.com/office/drawing/2014/main" id="{3B1C9DCE-75DE-40FC-8A39-9F3044AEC44C}"/>
            </a:ext>
          </a:extLst>
        </xdr:cNvPr>
        <xdr:cNvCxnSpPr/>
      </xdr:nvCxnSpPr>
      <xdr:spPr>
        <a:xfrm>
          <a:off x="12814300" y="105645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56" name="n_1aveValue【学校施設】&#10;有形固定資産減価償却率">
          <a:extLst>
            <a:ext uri="{FF2B5EF4-FFF2-40B4-BE49-F238E27FC236}">
              <a16:creationId xmlns:a16="http://schemas.microsoft.com/office/drawing/2014/main" id="{D276230F-3910-4A87-B38C-86AF0FCD26F0}"/>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557" name="n_2aveValue【学校施設】&#10;有形固定資産減価償却率">
          <a:extLst>
            <a:ext uri="{FF2B5EF4-FFF2-40B4-BE49-F238E27FC236}">
              <a16:creationId xmlns:a16="http://schemas.microsoft.com/office/drawing/2014/main" id="{7CFCD77E-D4EB-4E39-A73D-CA37D89C65B6}"/>
            </a:ext>
          </a:extLst>
        </xdr:cNvPr>
        <xdr:cNvSpPr txBox="1"/>
      </xdr:nvSpPr>
      <xdr:spPr>
        <a:xfrm>
          <a:off x="14389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58" name="n_3aveValue【学校施設】&#10;有形固定資産減価償却率">
          <a:extLst>
            <a:ext uri="{FF2B5EF4-FFF2-40B4-BE49-F238E27FC236}">
              <a16:creationId xmlns:a16="http://schemas.microsoft.com/office/drawing/2014/main" id="{CF7B9653-0C6B-437B-A3C9-8D5942A7F3A0}"/>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59" name="n_4aveValue【学校施設】&#10;有形固定資産減価償却率">
          <a:extLst>
            <a:ext uri="{FF2B5EF4-FFF2-40B4-BE49-F238E27FC236}">
              <a16:creationId xmlns:a16="http://schemas.microsoft.com/office/drawing/2014/main" id="{098324BE-58CE-4AEF-AE1E-5D7BEF58E0BB}"/>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51724</xdr:rowOff>
    </xdr:from>
    <xdr:ext cx="405111" cy="259045"/>
    <xdr:sp macro="" textlink="">
      <xdr:nvSpPr>
        <xdr:cNvPr id="560" name="n_1mainValue【学校施設】&#10;有形固定資産減価償却率">
          <a:extLst>
            <a:ext uri="{FF2B5EF4-FFF2-40B4-BE49-F238E27FC236}">
              <a16:creationId xmlns:a16="http://schemas.microsoft.com/office/drawing/2014/main" id="{5D0463ED-342E-4626-931D-D5EC8A06FA86}"/>
            </a:ext>
          </a:extLst>
        </xdr:cNvPr>
        <xdr:cNvSpPr txBox="1"/>
      </xdr:nvSpPr>
      <xdr:spPr>
        <a:xfrm>
          <a:off x="15266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561" name="n_2mainValue【学校施設】&#10;有形固定資産減価償却率">
          <a:extLst>
            <a:ext uri="{FF2B5EF4-FFF2-40B4-BE49-F238E27FC236}">
              <a16:creationId xmlns:a16="http://schemas.microsoft.com/office/drawing/2014/main" id="{6FF766E3-CE41-425E-AFE3-BD9844C91CEA}"/>
            </a:ext>
          </a:extLst>
        </xdr:cNvPr>
        <xdr:cNvSpPr txBox="1"/>
      </xdr:nvSpPr>
      <xdr:spPr>
        <a:xfrm>
          <a:off x="14389744"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562" name="n_3mainValue【学校施設】&#10;有形固定資産減価償却率">
          <a:extLst>
            <a:ext uri="{FF2B5EF4-FFF2-40B4-BE49-F238E27FC236}">
              <a16:creationId xmlns:a16="http://schemas.microsoft.com/office/drawing/2014/main" id="{975BCF6C-C7C6-4DC7-8A6C-DB26D91FA1D8}"/>
            </a:ext>
          </a:extLst>
        </xdr:cNvPr>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148062</xdr:rowOff>
    </xdr:from>
    <xdr:ext cx="405111" cy="259045"/>
    <xdr:sp macro="" textlink="">
      <xdr:nvSpPr>
        <xdr:cNvPr id="563" name="n_4mainValue【学校施設】&#10;有形固定資産減価償却率">
          <a:extLst>
            <a:ext uri="{FF2B5EF4-FFF2-40B4-BE49-F238E27FC236}">
              <a16:creationId xmlns:a16="http://schemas.microsoft.com/office/drawing/2014/main" id="{FF32C112-FCD8-4762-9A56-90F1C4F8DD89}"/>
            </a:ext>
          </a:extLst>
        </xdr:cNvPr>
        <xdr:cNvSpPr txBox="1"/>
      </xdr:nvSpPr>
      <xdr:spPr>
        <a:xfrm>
          <a:off x="12611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E60C5053-EEA7-4A63-BB7D-7195D35781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C296634C-C8DF-401E-B9F7-C45498CE064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438B6E0E-317E-4882-AECF-5A880C973E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777AA5AA-DB77-46EF-8372-A410ABB13C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25BF4F2-765F-4110-9A49-F6FD68FA721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F40A44D-31BA-4741-92C6-CDFF9D8435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B3257625-E0FC-48E8-A1BE-192B1C0902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ACA6F5EA-368F-4A2B-86DA-3A479D7DCD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1EBBE6D-DF6E-4EB2-AF4A-C7A730952DC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A66380BC-7D1D-434B-95B4-B4DD54C6658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37EEA93-692B-415C-B533-FEADE770BAC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23A99E10-8713-4AF9-BCF8-0102C90F479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16EB6D40-7180-4087-92F5-6964EE2005F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F04B043B-0FAA-41F5-8673-3BF2DE81AAE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E59127B5-FD36-482B-BE9D-A42633F637C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3859FFD9-B208-4326-BA72-55238A01B35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A8028CCB-A839-4A31-B206-D97940FCEB9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71D3A7B7-6C67-4508-8493-5E45FD71A93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FF6E824-3321-4D31-BCDB-4D8981EC6E8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DC082791-1210-45E9-9960-7EBBE3F07D5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6BADC4A9-F2CF-47EF-ABB1-6AAB9E66C4C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26647B61-8C47-4C48-A42F-71D830BBA5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CDA0AA37-856B-4962-94EC-BB95323B17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40CFFF92-B8F7-4E5B-B39E-DF03254E0D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588" name="直線コネクタ 587">
          <a:extLst>
            <a:ext uri="{FF2B5EF4-FFF2-40B4-BE49-F238E27FC236}">
              <a16:creationId xmlns:a16="http://schemas.microsoft.com/office/drawing/2014/main" id="{ECF6C843-F1D5-4892-B34C-C083E0631EB2}"/>
            </a:ext>
          </a:extLst>
        </xdr:cNvPr>
        <xdr:cNvCxnSpPr/>
      </xdr:nvCxnSpPr>
      <xdr:spPr>
        <a:xfrm flipV="1">
          <a:off x="22160864" y="9773793"/>
          <a:ext cx="0" cy="112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589" name="【学校施設】&#10;一人当たり面積最小値テキスト">
          <a:extLst>
            <a:ext uri="{FF2B5EF4-FFF2-40B4-BE49-F238E27FC236}">
              <a16:creationId xmlns:a16="http://schemas.microsoft.com/office/drawing/2014/main" id="{4871E3B2-2EB4-4C5A-A931-BCA1864A5C58}"/>
            </a:ext>
          </a:extLst>
        </xdr:cNvPr>
        <xdr:cNvSpPr txBox="1"/>
      </xdr:nvSpPr>
      <xdr:spPr>
        <a:xfrm>
          <a:off x="22199600"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590" name="直線コネクタ 589">
          <a:extLst>
            <a:ext uri="{FF2B5EF4-FFF2-40B4-BE49-F238E27FC236}">
              <a16:creationId xmlns:a16="http://schemas.microsoft.com/office/drawing/2014/main" id="{73F0B981-9F89-4A17-AD15-267BFE834477}"/>
            </a:ext>
          </a:extLst>
        </xdr:cNvPr>
        <xdr:cNvCxnSpPr/>
      </xdr:nvCxnSpPr>
      <xdr:spPr>
        <a:xfrm>
          <a:off x="22072600" y="1089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591" name="【学校施設】&#10;一人当たり面積最大値テキスト">
          <a:extLst>
            <a:ext uri="{FF2B5EF4-FFF2-40B4-BE49-F238E27FC236}">
              <a16:creationId xmlns:a16="http://schemas.microsoft.com/office/drawing/2014/main" id="{7FFE4D04-870B-4ADC-84C1-AF785867CB38}"/>
            </a:ext>
          </a:extLst>
        </xdr:cNvPr>
        <xdr:cNvSpPr txBox="1"/>
      </xdr:nvSpPr>
      <xdr:spPr>
        <a:xfrm>
          <a:off x="22199600" y="95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592" name="直線コネクタ 591">
          <a:extLst>
            <a:ext uri="{FF2B5EF4-FFF2-40B4-BE49-F238E27FC236}">
              <a16:creationId xmlns:a16="http://schemas.microsoft.com/office/drawing/2014/main" id="{FF2FC152-A78D-40FA-BCB8-24F86C709B69}"/>
            </a:ext>
          </a:extLst>
        </xdr:cNvPr>
        <xdr:cNvCxnSpPr/>
      </xdr:nvCxnSpPr>
      <xdr:spPr>
        <a:xfrm>
          <a:off x="22072600" y="977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593" name="【学校施設】&#10;一人当たり面積平均値テキスト">
          <a:extLst>
            <a:ext uri="{FF2B5EF4-FFF2-40B4-BE49-F238E27FC236}">
              <a16:creationId xmlns:a16="http://schemas.microsoft.com/office/drawing/2014/main" id="{5DD1DA63-BD21-44A3-B199-BDA25D484F45}"/>
            </a:ext>
          </a:extLst>
        </xdr:cNvPr>
        <xdr:cNvSpPr txBox="1"/>
      </xdr:nvSpPr>
      <xdr:spPr>
        <a:xfrm>
          <a:off x="22199600" y="10434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594" name="フローチャート: 判断 593">
          <a:extLst>
            <a:ext uri="{FF2B5EF4-FFF2-40B4-BE49-F238E27FC236}">
              <a16:creationId xmlns:a16="http://schemas.microsoft.com/office/drawing/2014/main" id="{F2EE46D5-02D9-4D46-BB07-0B4F83B1D957}"/>
            </a:ext>
          </a:extLst>
        </xdr:cNvPr>
        <xdr:cNvSpPr/>
      </xdr:nvSpPr>
      <xdr:spPr>
        <a:xfrm>
          <a:off x="221107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595" name="フローチャート: 判断 594">
          <a:extLst>
            <a:ext uri="{FF2B5EF4-FFF2-40B4-BE49-F238E27FC236}">
              <a16:creationId xmlns:a16="http://schemas.microsoft.com/office/drawing/2014/main" id="{0F669170-4328-443F-AC8C-328BEC92E054}"/>
            </a:ext>
          </a:extLst>
        </xdr:cNvPr>
        <xdr:cNvSpPr/>
      </xdr:nvSpPr>
      <xdr:spPr>
        <a:xfrm>
          <a:off x="212725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596" name="フローチャート: 判断 595">
          <a:extLst>
            <a:ext uri="{FF2B5EF4-FFF2-40B4-BE49-F238E27FC236}">
              <a16:creationId xmlns:a16="http://schemas.microsoft.com/office/drawing/2014/main" id="{BB7878C0-798E-48A3-87AA-4F2BCC87D711}"/>
            </a:ext>
          </a:extLst>
        </xdr:cNvPr>
        <xdr:cNvSpPr/>
      </xdr:nvSpPr>
      <xdr:spPr>
        <a:xfrm>
          <a:off x="20383500" y="1061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597" name="フローチャート: 判断 596">
          <a:extLst>
            <a:ext uri="{FF2B5EF4-FFF2-40B4-BE49-F238E27FC236}">
              <a16:creationId xmlns:a16="http://schemas.microsoft.com/office/drawing/2014/main" id="{C3112537-232F-4D54-9498-D553F9BF8D4B}"/>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98" name="フローチャート: 判断 597">
          <a:extLst>
            <a:ext uri="{FF2B5EF4-FFF2-40B4-BE49-F238E27FC236}">
              <a16:creationId xmlns:a16="http://schemas.microsoft.com/office/drawing/2014/main" id="{A452241D-2B28-4D5E-9977-2D69CE329AE8}"/>
            </a:ext>
          </a:extLst>
        </xdr:cNvPr>
        <xdr:cNvSpPr/>
      </xdr:nvSpPr>
      <xdr:spPr>
        <a:xfrm>
          <a:off x="18605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387F585-61FB-4A6A-9DF0-980AA51ACB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5F5B8A3-4884-4A01-9915-155ACE7742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0EC8469-11CD-4BD0-A515-8D931AFC559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3F69CC6-ED09-48C7-AE68-D2721A9B87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9D572A3-5404-47EB-8BAD-CD018F4440E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85598</xdr:rowOff>
    </xdr:from>
    <xdr:to>
      <xdr:col>116</xdr:col>
      <xdr:colOff>114300</xdr:colOff>
      <xdr:row>63</xdr:row>
      <xdr:rowOff>15748</xdr:rowOff>
    </xdr:to>
    <xdr:sp macro="" textlink="">
      <xdr:nvSpPr>
        <xdr:cNvPr id="604" name="楕円 603">
          <a:extLst>
            <a:ext uri="{FF2B5EF4-FFF2-40B4-BE49-F238E27FC236}">
              <a16:creationId xmlns:a16="http://schemas.microsoft.com/office/drawing/2014/main" id="{6D053202-39E6-4AC2-A074-1D840120BEC2}"/>
            </a:ext>
          </a:extLst>
        </xdr:cNvPr>
        <xdr:cNvSpPr/>
      </xdr:nvSpPr>
      <xdr:spPr>
        <a:xfrm>
          <a:off x="22110700" y="107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64025</xdr:rowOff>
    </xdr:from>
    <xdr:ext cx="469744" cy="259045"/>
    <xdr:sp macro="" textlink="">
      <xdr:nvSpPr>
        <xdr:cNvPr id="605" name="【学校施設】&#10;一人当たり面積該当値テキスト">
          <a:extLst>
            <a:ext uri="{FF2B5EF4-FFF2-40B4-BE49-F238E27FC236}">
              <a16:creationId xmlns:a16="http://schemas.microsoft.com/office/drawing/2014/main" id="{4B3E5098-690B-45AB-A73B-B5140D8B0438}"/>
            </a:ext>
          </a:extLst>
        </xdr:cNvPr>
        <xdr:cNvSpPr txBox="1"/>
      </xdr:nvSpPr>
      <xdr:spPr>
        <a:xfrm>
          <a:off x="22199600" y="1069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88265</xdr:rowOff>
    </xdr:from>
    <xdr:to>
      <xdr:col>112</xdr:col>
      <xdr:colOff>38100</xdr:colOff>
      <xdr:row>63</xdr:row>
      <xdr:rowOff>18415</xdr:rowOff>
    </xdr:to>
    <xdr:sp macro="" textlink="">
      <xdr:nvSpPr>
        <xdr:cNvPr id="606" name="楕円 605">
          <a:extLst>
            <a:ext uri="{FF2B5EF4-FFF2-40B4-BE49-F238E27FC236}">
              <a16:creationId xmlns:a16="http://schemas.microsoft.com/office/drawing/2014/main" id="{4CE27025-4F0F-4190-A3F0-273A0AEE6E4B}"/>
            </a:ext>
          </a:extLst>
        </xdr:cNvPr>
        <xdr:cNvSpPr/>
      </xdr:nvSpPr>
      <xdr:spPr>
        <a:xfrm>
          <a:off x="21272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136398</xdr:rowOff>
    </xdr:from>
    <xdr:to>
      <xdr:col>116</xdr:col>
      <xdr:colOff>63500</xdr:colOff>
      <xdr:row>62</xdr:row>
      <xdr:rowOff>139065</xdr:rowOff>
    </xdr:to>
    <xdr:cxnSp macro="">
      <xdr:nvCxnSpPr>
        <xdr:cNvPr id="607" name="直線コネクタ 606">
          <a:extLst>
            <a:ext uri="{FF2B5EF4-FFF2-40B4-BE49-F238E27FC236}">
              <a16:creationId xmlns:a16="http://schemas.microsoft.com/office/drawing/2014/main" id="{A278385C-9A0A-4E43-8C5D-7BC51B0FB3A0}"/>
            </a:ext>
          </a:extLst>
        </xdr:cNvPr>
        <xdr:cNvCxnSpPr/>
      </xdr:nvCxnSpPr>
      <xdr:spPr>
        <a:xfrm flipV="1">
          <a:off x="21323300" y="10766298"/>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151511</xdr:rowOff>
    </xdr:from>
    <xdr:to>
      <xdr:col>107</xdr:col>
      <xdr:colOff>101600</xdr:colOff>
      <xdr:row>63</xdr:row>
      <xdr:rowOff>81661</xdr:rowOff>
    </xdr:to>
    <xdr:sp macro="" textlink="">
      <xdr:nvSpPr>
        <xdr:cNvPr id="608" name="楕円 607">
          <a:extLst>
            <a:ext uri="{FF2B5EF4-FFF2-40B4-BE49-F238E27FC236}">
              <a16:creationId xmlns:a16="http://schemas.microsoft.com/office/drawing/2014/main" id="{53FBEBBD-1FFA-48BE-B09D-6A977F0E60A6}"/>
            </a:ext>
          </a:extLst>
        </xdr:cNvPr>
        <xdr:cNvSpPr/>
      </xdr:nvSpPr>
      <xdr:spPr>
        <a:xfrm>
          <a:off x="20383500" y="107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139065</xdr:rowOff>
    </xdr:from>
    <xdr:to>
      <xdr:col>111</xdr:col>
      <xdr:colOff>177800</xdr:colOff>
      <xdr:row>63</xdr:row>
      <xdr:rowOff>30861</xdr:rowOff>
    </xdr:to>
    <xdr:cxnSp macro="">
      <xdr:nvCxnSpPr>
        <xdr:cNvPr id="609" name="直線コネクタ 608">
          <a:extLst>
            <a:ext uri="{FF2B5EF4-FFF2-40B4-BE49-F238E27FC236}">
              <a16:creationId xmlns:a16="http://schemas.microsoft.com/office/drawing/2014/main" id="{20778D5F-51C0-42F8-86E1-03FFF1D7AF0E}"/>
            </a:ext>
          </a:extLst>
        </xdr:cNvPr>
        <xdr:cNvCxnSpPr/>
      </xdr:nvCxnSpPr>
      <xdr:spPr>
        <a:xfrm flipV="1">
          <a:off x="20434300" y="10768965"/>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155702</xdr:rowOff>
    </xdr:from>
    <xdr:to>
      <xdr:col>102</xdr:col>
      <xdr:colOff>165100</xdr:colOff>
      <xdr:row>63</xdr:row>
      <xdr:rowOff>85852</xdr:rowOff>
    </xdr:to>
    <xdr:sp macro="" textlink="">
      <xdr:nvSpPr>
        <xdr:cNvPr id="610" name="楕円 609">
          <a:extLst>
            <a:ext uri="{FF2B5EF4-FFF2-40B4-BE49-F238E27FC236}">
              <a16:creationId xmlns:a16="http://schemas.microsoft.com/office/drawing/2014/main" id="{01D7A084-8BFC-46E2-9A20-CD6AA1151811}"/>
            </a:ext>
          </a:extLst>
        </xdr:cNvPr>
        <xdr:cNvSpPr/>
      </xdr:nvSpPr>
      <xdr:spPr>
        <a:xfrm>
          <a:off x="19494500" y="107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30861</xdr:rowOff>
    </xdr:from>
    <xdr:to>
      <xdr:col>107</xdr:col>
      <xdr:colOff>50800</xdr:colOff>
      <xdr:row>63</xdr:row>
      <xdr:rowOff>35052</xdr:rowOff>
    </xdr:to>
    <xdr:cxnSp macro="">
      <xdr:nvCxnSpPr>
        <xdr:cNvPr id="611" name="直線コネクタ 610">
          <a:extLst>
            <a:ext uri="{FF2B5EF4-FFF2-40B4-BE49-F238E27FC236}">
              <a16:creationId xmlns:a16="http://schemas.microsoft.com/office/drawing/2014/main" id="{DA4A515F-9A49-4BF3-8D20-183D023BE580}"/>
            </a:ext>
          </a:extLst>
        </xdr:cNvPr>
        <xdr:cNvCxnSpPr/>
      </xdr:nvCxnSpPr>
      <xdr:spPr>
        <a:xfrm flipV="1">
          <a:off x="19545300" y="1083221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612" name="楕円 611">
          <a:extLst>
            <a:ext uri="{FF2B5EF4-FFF2-40B4-BE49-F238E27FC236}">
              <a16:creationId xmlns:a16="http://schemas.microsoft.com/office/drawing/2014/main" id="{BB74262E-6E68-469D-B2C1-5A3D950BB45C}"/>
            </a:ext>
          </a:extLst>
        </xdr:cNvPr>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35052</xdr:rowOff>
    </xdr:from>
    <xdr:to>
      <xdr:col>102</xdr:col>
      <xdr:colOff>114300</xdr:colOff>
      <xdr:row>63</xdr:row>
      <xdr:rowOff>38100</xdr:rowOff>
    </xdr:to>
    <xdr:cxnSp macro="">
      <xdr:nvCxnSpPr>
        <xdr:cNvPr id="613" name="直線コネクタ 612">
          <a:extLst>
            <a:ext uri="{FF2B5EF4-FFF2-40B4-BE49-F238E27FC236}">
              <a16:creationId xmlns:a16="http://schemas.microsoft.com/office/drawing/2014/main" id="{EE9C55C9-2924-4E00-9796-A8895A5FE28D}"/>
            </a:ext>
          </a:extLst>
        </xdr:cNvPr>
        <xdr:cNvCxnSpPr/>
      </xdr:nvCxnSpPr>
      <xdr:spPr>
        <a:xfrm flipV="1">
          <a:off x="18656300" y="1083640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614" name="n_1aveValue【学校施設】&#10;一人当たり面積">
          <a:extLst>
            <a:ext uri="{FF2B5EF4-FFF2-40B4-BE49-F238E27FC236}">
              <a16:creationId xmlns:a16="http://schemas.microsoft.com/office/drawing/2014/main" id="{9AC40F22-B8F4-416F-A8F0-FD27CA3F7FEE}"/>
            </a:ext>
          </a:extLst>
        </xdr:cNvPr>
        <xdr:cNvSpPr txBox="1"/>
      </xdr:nvSpPr>
      <xdr:spPr>
        <a:xfrm>
          <a:off x="210757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615" name="n_2aveValue【学校施設】&#10;一人当たり面積">
          <a:extLst>
            <a:ext uri="{FF2B5EF4-FFF2-40B4-BE49-F238E27FC236}">
              <a16:creationId xmlns:a16="http://schemas.microsoft.com/office/drawing/2014/main" id="{51203B88-C835-44B2-BCA7-6BA3CAD67B23}"/>
            </a:ext>
          </a:extLst>
        </xdr:cNvPr>
        <xdr:cNvSpPr txBox="1"/>
      </xdr:nvSpPr>
      <xdr:spPr>
        <a:xfrm>
          <a:off x="20199427" y="103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124858</xdr:rowOff>
    </xdr:from>
    <xdr:ext cx="469744" cy="259045"/>
    <xdr:sp macro="" textlink="">
      <xdr:nvSpPr>
        <xdr:cNvPr id="616" name="n_3aveValue【学校施設】&#10;一人当たり面積">
          <a:extLst>
            <a:ext uri="{FF2B5EF4-FFF2-40B4-BE49-F238E27FC236}">
              <a16:creationId xmlns:a16="http://schemas.microsoft.com/office/drawing/2014/main" id="{351B6D52-EA21-40ED-9A22-34AF22342246}"/>
            </a:ext>
          </a:extLst>
        </xdr:cNvPr>
        <xdr:cNvSpPr txBox="1"/>
      </xdr:nvSpPr>
      <xdr:spPr>
        <a:xfrm>
          <a:off x="19310427" y="104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111523</xdr:rowOff>
    </xdr:from>
    <xdr:ext cx="469744" cy="259045"/>
    <xdr:sp macro="" textlink="">
      <xdr:nvSpPr>
        <xdr:cNvPr id="617" name="n_4aveValue【学校施設】&#10;一人当たり面積">
          <a:extLst>
            <a:ext uri="{FF2B5EF4-FFF2-40B4-BE49-F238E27FC236}">
              <a16:creationId xmlns:a16="http://schemas.microsoft.com/office/drawing/2014/main" id="{3F3E5DCC-BACD-4FC9-B81C-B94C051B03D0}"/>
            </a:ext>
          </a:extLst>
        </xdr:cNvPr>
        <xdr:cNvSpPr txBox="1"/>
      </xdr:nvSpPr>
      <xdr:spPr>
        <a:xfrm>
          <a:off x="18421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9542</xdr:rowOff>
    </xdr:from>
    <xdr:ext cx="469744" cy="259045"/>
    <xdr:sp macro="" textlink="">
      <xdr:nvSpPr>
        <xdr:cNvPr id="618" name="n_1mainValue【学校施設】&#10;一人当たり面積">
          <a:extLst>
            <a:ext uri="{FF2B5EF4-FFF2-40B4-BE49-F238E27FC236}">
              <a16:creationId xmlns:a16="http://schemas.microsoft.com/office/drawing/2014/main" id="{6D80572F-96E7-4028-844F-81167F0633B9}"/>
            </a:ext>
          </a:extLst>
        </xdr:cNvPr>
        <xdr:cNvSpPr txBox="1"/>
      </xdr:nvSpPr>
      <xdr:spPr>
        <a:xfrm>
          <a:off x="210757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72788</xdr:rowOff>
    </xdr:from>
    <xdr:ext cx="469744" cy="259045"/>
    <xdr:sp macro="" textlink="">
      <xdr:nvSpPr>
        <xdr:cNvPr id="619" name="n_2mainValue【学校施設】&#10;一人当たり面積">
          <a:extLst>
            <a:ext uri="{FF2B5EF4-FFF2-40B4-BE49-F238E27FC236}">
              <a16:creationId xmlns:a16="http://schemas.microsoft.com/office/drawing/2014/main" id="{ACF37770-B78C-48E3-AD78-14F4F8E598E4}"/>
            </a:ext>
          </a:extLst>
        </xdr:cNvPr>
        <xdr:cNvSpPr txBox="1"/>
      </xdr:nvSpPr>
      <xdr:spPr>
        <a:xfrm>
          <a:off x="20199427" y="1087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76979</xdr:rowOff>
    </xdr:from>
    <xdr:ext cx="469744" cy="259045"/>
    <xdr:sp macro="" textlink="">
      <xdr:nvSpPr>
        <xdr:cNvPr id="620" name="n_3mainValue【学校施設】&#10;一人当たり面積">
          <a:extLst>
            <a:ext uri="{FF2B5EF4-FFF2-40B4-BE49-F238E27FC236}">
              <a16:creationId xmlns:a16="http://schemas.microsoft.com/office/drawing/2014/main" id="{1BC0F13F-BF23-43A8-BC95-2F8A987A217A}"/>
            </a:ext>
          </a:extLst>
        </xdr:cNvPr>
        <xdr:cNvSpPr txBox="1"/>
      </xdr:nvSpPr>
      <xdr:spPr>
        <a:xfrm>
          <a:off x="19310427" y="108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621" name="n_4mainValue【学校施設】&#10;一人当たり面積">
          <a:extLst>
            <a:ext uri="{FF2B5EF4-FFF2-40B4-BE49-F238E27FC236}">
              <a16:creationId xmlns:a16="http://schemas.microsoft.com/office/drawing/2014/main" id="{997F27D2-37F4-492B-B653-8B8472235497}"/>
            </a:ext>
          </a:extLst>
        </xdr:cNvPr>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3954D49A-D62A-47BA-A5E3-961A9BACDB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53D8AEC-7F06-45FB-9010-47A9421A21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B7838436-692B-41E6-AFF3-CA962C5B584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D5F86554-44AB-4FD5-80F6-3D878A5E55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673F70DD-6B35-4DC9-9578-862EC54A95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6C0048C5-BB58-4872-B64F-25ADC36C64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D2997A0D-0F39-4D12-89DF-6E1C5B0C7C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66A6FAD9-E0C5-42E9-93CD-D3B1E576DBF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FDBD4D86-8A3D-43AA-8E8E-32B34A4467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E6B8D1F9-72C0-4435-8005-09BF06487A9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E7CFAFB6-176A-4DE0-B4D2-928E947D64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3" name="直線コネクタ 632">
          <a:extLst>
            <a:ext uri="{FF2B5EF4-FFF2-40B4-BE49-F238E27FC236}">
              <a16:creationId xmlns:a16="http://schemas.microsoft.com/office/drawing/2014/main" id="{98D8CA0E-39CB-49C1-AD42-D36D0EFF7836}"/>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4" name="テキスト ボックス 633">
          <a:extLst>
            <a:ext uri="{FF2B5EF4-FFF2-40B4-BE49-F238E27FC236}">
              <a16:creationId xmlns:a16="http://schemas.microsoft.com/office/drawing/2014/main" id="{30204599-4C14-4138-B3C5-5862D6608B67}"/>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5" name="直線コネクタ 634">
          <a:extLst>
            <a:ext uri="{FF2B5EF4-FFF2-40B4-BE49-F238E27FC236}">
              <a16:creationId xmlns:a16="http://schemas.microsoft.com/office/drawing/2014/main" id="{99AA2186-343D-4296-BACF-BD6B41DFA2F7}"/>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6" name="テキスト ボックス 635">
          <a:extLst>
            <a:ext uri="{FF2B5EF4-FFF2-40B4-BE49-F238E27FC236}">
              <a16:creationId xmlns:a16="http://schemas.microsoft.com/office/drawing/2014/main" id="{41EC9972-8AD7-4F74-85E9-DA683547BEEB}"/>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7" name="直線コネクタ 636">
          <a:extLst>
            <a:ext uri="{FF2B5EF4-FFF2-40B4-BE49-F238E27FC236}">
              <a16:creationId xmlns:a16="http://schemas.microsoft.com/office/drawing/2014/main" id="{56D7C1B5-2295-43E8-B608-A820C068602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8" name="テキスト ボックス 637">
          <a:extLst>
            <a:ext uri="{FF2B5EF4-FFF2-40B4-BE49-F238E27FC236}">
              <a16:creationId xmlns:a16="http://schemas.microsoft.com/office/drawing/2014/main" id="{A5B71DE2-A0CA-4AE7-8AD1-24C497A4B092}"/>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9" name="直線コネクタ 638">
          <a:extLst>
            <a:ext uri="{FF2B5EF4-FFF2-40B4-BE49-F238E27FC236}">
              <a16:creationId xmlns:a16="http://schemas.microsoft.com/office/drawing/2014/main" id="{E4A77BFB-080D-4F78-99A7-7FC3518561E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0" name="テキスト ボックス 639">
          <a:extLst>
            <a:ext uri="{FF2B5EF4-FFF2-40B4-BE49-F238E27FC236}">
              <a16:creationId xmlns:a16="http://schemas.microsoft.com/office/drawing/2014/main" id="{378BB59E-43D6-4BED-B60A-CC68149D0D3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EB7B919E-D202-473F-B391-531FB7A66F7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2" name="テキスト ボックス 641">
          <a:extLst>
            <a:ext uri="{FF2B5EF4-FFF2-40B4-BE49-F238E27FC236}">
              <a16:creationId xmlns:a16="http://schemas.microsoft.com/office/drawing/2014/main" id="{93AF0650-3768-40F5-A1F0-A7E905A9CA41}"/>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7465E934-76C0-4B94-A8FE-74E168A231A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138685</xdr:rowOff>
    </xdr:from>
    <xdr:to>
      <xdr:col>85</xdr:col>
      <xdr:colOff>126364</xdr:colOff>
      <xdr:row>86</xdr:row>
      <xdr:rowOff>10668</xdr:rowOff>
    </xdr:to>
    <xdr:cxnSp macro="">
      <xdr:nvCxnSpPr>
        <xdr:cNvPr id="644" name="直線コネクタ 643">
          <a:extLst>
            <a:ext uri="{FF2B5EF4-FFF2-40B4-BE49-F238E27FC236}">
              <a16:creationId xmlns:a16="http://schemas.microsoft.com/office/drawing/2014/main" id="{3D72FBF0-EE7D-429B-AF50-D29357D5FF40}"/>
            </a:ext>
          </a:extLst>
        </xdr:cNvPr>
        <xdr:cNvCxnSpPr/>
      </xdr:nvCxnSpPr>
      <xdr:spPr>
        <a:xfrm flipV="1">
          <a:off x="16318864" y="13511785"/>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5" name="【児童館】&#10;有形固定資産減価償却率最小値テキスト">
          <a:extLst>
            <a:ext uri="{FF2B5EF4-FFF2-40B4-BE49-F238E27FC236}">
              <a16:creationId xmlns:a16="http://schemas.microsoft.com/office/drawing/2014/main" id="{DDE7131B-424D-435E-9C58-74D401F09992}"/>
            </a:ext>
          </a:extLst>
        </xdr:cNvPr>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6" name="直線コネクタ 645">
          <a:extLst>
            <a:ext uri="{FF2B5EF4-FFF2-40B4-BE49-F238E27FC236}">
              <a16:creationId xmlns:a16="http://schemas.microsoft.com/office/drawing/2014/main" id="{46B05677-059F-4CE9-A4DA-93A2C3AE9EB6}"/>
            </a:ext>
          </a:extLst>
        </xdr:cNvPr>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85362</xdr:rowOff>
    </xdr:from>
    <xdr:ext cx="405111" cy="259045"/>
    <xdr:sp macro="" textlink="">
      <xdr:nvSpPr>
        <xdr:cNvPr id="647" name="【児童館】&#10;有形固定資産減価償却率最大値テキスト">
          <a:extLst>
            <a:ext uri="{FF2B5EF4-FFF2-40B4-BE49-F238E27FC236}">
              <a16:creationId xmlns:a16="http://schemas.microsoft.com/office/drawing/2014/main" id="{42B5EAB0-FB8D-4767-BCE2-11F602AC85DE}"/>
            </a:ext>
          </a:extLst>
        </xdr:cNvPr>
        <xdr:cNvSpPr txBox="1"/>
      </xdr:nvSpPr>
      <xdr:spPr>
        <a:xfrm>
          <a:off x="16357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138685</xdr:rowOff>
    </xdr:from>
    <xdr:to>
      <xdr:col>86</xdr:col>
      <xdr:colOff>25400</xdr:colOff>
      <xdr:row>78</xdr:row>
      <xdr:rowOff>138685</xdr:rowOff>
    </xdr:to>
    <xdr:cxnSp macro="">
      <xdr:nvCxnSpPr>
        <xdr:cNvPr id="648" name="直線コネクタ 647">
          <a:extLst>
            <a:ext uri="{FF2B5EF4-FFF2-40B4-BE49-F238E27FC236}">
              <a16:creationId xmlns:a16="http://schemas.microsoft.com/office/drawing/2014/main" id="{E9E64477-8E59-453E-90D4-0507A4CA8BEA}"/>
            </a:ext>
          </a:extLst>
        </xdr:cNvPr>
        <xdr:cNvCxnSpPr/>
      </xdr:nvCxnSpPr>
      <xdr:spPr>
        <a:xfrm>
          <a:off x="16230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66312</xdr:rowOff>
    </xdr:from>
    <xdr:ext cx="405111" cy="259045"/>
    <xdr:sp macro="" textlink="">
      <xdr:nvSpPr>
        <xdr:cNvPr id="649" name="【児童館】&#10;有形固定資産減価償却率平均値テキスト">
          <a:extLst>
            <a:ext uri="{FF2B5EF4-FFF2-40B4-BE49-F238E27FC236}">
              <a16:creationId xmlns:a16="http://schemas.microsoft.com/office/drawing/2014/main" id="{62D62C37-7DDD-4327-B3E8-D645FF28679B}"/>
            </a:ext>
          </a:extLst>
        </xdr:cNvPr>
        <xdr:cNvSpPr txBox="1"/>
      </xdr:nvSpPr>
      <xdr:spPr>
        <a:xfrm>
          <a:off x="16357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650" name="フローチャート: 判断 649">
          <a:extLst>
            <a:ext uri="{FF2B5EF4-FFF2-40B4-BE49-F238E27FC236}">
              <a16:creationId xmlns:a16="http://schemas.microsoft.com/office/drawing/2014/main" id="{120D6621-F025-403C-B289-CC4250E24497}"/>
            </a:ext>
          </a:extLst>
        </xdr:cNvPr>
        <xdr:cNvSpPr/>
      </xdr:nvSpPr>
      <xdr:spPr>
        <a:xfrm>
          <a:off x="16268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126746</xdr:rowOff>
    </xdr:from>
    <xdr:to>
      <xdr:col>81</xdr:col>
      <xdr:colOff>101600</xdr:colOff>
      <xdr:row>82</xdr:row>
      <xdr:rowOff>56896</xdr:rowOff>
    </xdr:to>
    <xdr:sp macro="" textlink="">
      <xdr:nvSpPr>
        <xdr:cNvPr id="651" name="フローチャート: 判断 650">
          <a:extLst>
            <a:ext uri="{FF2B5EF4-FFF2-40B4-BE49-F238E27FC236}">
              <a16:creationId xmlns:a16="http://schemas.microsoft.com/office/drawing/2014/main" id="{0CB1F275-8F69-4554-93B2-CAA7E12D52BD}"/>
            </a:ext>
          </a:extLst>
        </xdr:cNvPr>
        <xdr:cNvSpPr/>
      </xdr:nvSpPr>
      <xdr:spPr>
        <a:xfrm>
          <a:off x="15430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652" name="フローチャート: 判断 651">
          <a:extLst>
            <a:ext uri="{FF2B5EF4-FFF2-40B4-BE49-F238E27FC236}">
              <a16:creationId xmlns:a16="http://schemas.microsoft.com/office/drawing/2014/main" id="{310D5D44-499F-4B07-BF13-C65DEAF697A2}"/>
            </a:ext>
          </a:extLst>
        </xdr:cNvPr>
        <xdr:cNvSpPr/>
      </xdr:nvSpPr>
      <xdr:spPr>
        <a:xfrm>
          <a:off x="14541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46737</xdr:rowOff>
    </xdr:from>
    <xdr:to>
      <xdr:col>72</xdr:col>
      <xdr:colOff>38100</xdr:colOff>
      <xdr:row>81</xdr:row>
      <xdr:rowOff>148337</xdr:rowOff>
    </xdr:to>
    <xdr:sp macro="" textlink="">
      <xdr:nvSpPr>
        <xdr:cNvPr id="653" name="フローチャート: 判断 652">
          <a:extLst>
            <a:ext uri="{FF2B5EF4-FFF2-40B4-BE49-F238E27FC236}">
              <a16:creationId xmlns:a16="http://schemas.microsoft.com/office/drawing/2014/main" id="{E770D491-2FF8-472B-8B85-1E48CD1C28FF}"/>
            </a:ext>
          </a:extLst>
        </xdr:cNvPr>
        <xdr:cNvSpPr/>
      </xdr:nvSpPr>
      <xdr:spPr>
        <a:xfrm>
          <a:off x="13652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117602</xdr:rowOff>
    </xdr:from>
    <xdr:to>
      <xdr:col>67</xdr:col>
      <xdr:colOff>101600</xdr:colOff>
      <xdr:row>81</xdr:row>
      <xdr:rowOff>47752</xdr:rowOff>
    </xdr:to>
    <xdr:sp macro="" textlink="">
      <xdr:nvSpPr>
        <xdr:cNvPr id="654" name="フローチャート: 判断 653">
          <a:extLst>
            <a:ext uri="{FF2B5EF4-FFF2-40B4-BE49-F238E27FC236}">
              <a16:creationId xmlns:a16="http://schemas.microsoft.com/office/drawing/2014/main" id="{29335A48-8874-460A-A91F-E963F3CA7296}"/>
            </a:ext>
          </a:extLst>
        </xdr:cNvPr>
        <xdr:cNvSpPr/>
      </xdr:nvSpPr>
      <xdr:spPr>
        <a:xfrm>
          <a:off x="127635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D558220-3DB6-462A-BE33-76439654ED5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8CDB6CD-AC95-47A7-9595-E67F4EB6C71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D6F7159-F3FA-49F3-80AF-7BF6CC7188F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3386B9D-DD46-4337-925E-228CB5C83EE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BB429A1-4799-46A2-827C-59D4F6459A2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21589</xdr:rowOff>
    </xdr:from>
    <xdr:to>
      <xdr:col>85</xdr:col>
      <xdr:colOff>177800</xdr:colOff>
      <xdr:row>79</xdr:row>
      <xdr:rowOff>123189</xdr:rowOff>
    </xdr:to>
    <xdr:sp macro="" textlink="">
      <xdr:nvSpPr>
        <xdr:cNvPr id="660" name="楕円 659">
          <a:extLst>
            <a:ext uri="{FF2B5EF4-FFF2-40B4-BE49-F238E27FC236}">
              <a16:creationId xmlns:a16="http://schemas.microsoft.com/office/drawing/2014/main" id="{D15EAAF6-05A6-454F-99CB-E9299A4B4DEC}"/>
            </a:ext>
          </a:extLst>
        </xdr:cNvPr>
        <xdr:cNvSpPr/>
      </xdr:nvSpPr>
      <xdr:spPr>
        <a:xfrm>
          <a:off x="16268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107966</xdr:rowOff>
    </xdr:from>
    <xdr:ext cx="405111" cy="259045"/>
    <xdr:sp macro="" textlink="">
      <xdr:nvSpPr>
        <xdr:cNvPr id="661" name="【児童館】&#10;有形固定資産減価償却率該当値テキスト">
          <a:extLst>
            <a:ext uri="{FF2B5EF4-FFF2-40B4-BE49-F238E27FC236}">
              <a16:creationId xmlns:a16="http://schemas.microsoft.com/office/drawing/2014/main" id="{1B221EF3-15A8-4765-A9A7-2FFCCB3AC029}"/>
            </a:ext>
          </a:extLst>
        </xdr:cNvPr>
        <xdr:cNvSpPr txBox="1"/>
      </xdr:nvSpPr>
      <xdr:spPr>
        <a:xfrm>
          <a:off x="16357600" y="1348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110744</xdr:rowOff>
    </xdr:from>
    <xdr:to>
      <xdr:col>81</xdr:col>
      <xdr:colOff>101600</xdr:colOff>
      <xdr:row>79</xdr:row>
      <xdr:rowOff>40894</xdr:rowOff>
    </xdr:to>
    <xdr:sp macro="" textlink="">
      <xdr:nvSpPr>
        <xdr:cNvPr id="662" name="楕円 661">
          <a:extLst>
            <a:ext uri="{FF2B5EF4-FFF2-40B4-BE49-F238E27FC236}">
              <a16:creationId xmlns:a16="http://schemas.microsoft.com/office/drawing/2014/main" id="{6CFC4515-A2F5-4567-9C40-A153CFEA7D2A}"/>
            </a:ext>
          </a:extLst>
        </xdr:cNvPr>
        <xdr:cNvSpPr/>
      </xdr:nvSpPr>
      <xdr:spPr>
        <a:xfrm>
          <a:off x="15430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161544</xdr:rowOff>
    </xdr:from>
    <xdr:to>
      <xdr:col>85</xdr:col>
      <xdr:colOff>127000</xdr:colOff>
      <xdr:row>79</xdr:row>
      <xdr:rowOff>72389</xdr:rowOff>
    </xdr:to>
    <xdr:cxnSp macro="">
      <xdr:nvCxnSpPr>
        <xdr:cNvPr id="663" name="直線コネクタ 662">
          <a:extLst>
            <a:ext uri="{FF2B5EF4-FFF2-40B4-BE49-F238E27FC236}">
              <a16:creationId xmlns:a16="http://schemas.microsoft.com/office/drawing/2014/main" id="{373561DD-AC64-46E2-81A7-B27ED9E43431}"/>
            </a:ext>
          </a:extLst>
        </xdr:cNvPr>
        <xdr:cNvCxnSpPr/>
      </xdr:nvCxnSpPr>
      <xdr:spPr>
        <a:xfrm>
          <a:off x="15481300" y="13534644"/>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30735</xdr:rowOff>
    </xdr:from>
    <xdr:to>
      <xdr:col>76</xdr:col>
      <xdr:colOff>165100</xdr:colOff>
      <xdr:row>78</xdr:row>
      <xdr:rowOff>132335</xdr:rowOff>
    </xdr:to>
    <xdr:sp macro="" textlink="">
      <xdr:nvSpPr>
        <xdr:cNvPr id="664" name="楕円 663">
          <a:extLst>
            <a:ext uri="{FF2B5EF4-FFF2-40B4-BE49-F238E27FC236}">
              <a16:creationId xmlns:a16="http://schemas.microsoft.com/office/drawing/2014/main" id="{D0B099E4-7D90-46CC-BDAB-02F01130F7CA}"/>
            </a:ext>
          </a:extLst>
        </xdr:cNvPr>
        <xdr:cNvSpPr/>
      </xdr:nvSpPr>
      <xdr:spPr>
        <a:xfrm>
          <a:off x="14541500" y="134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81535</xdr:rowOff>
    </xdr:from>
    <xdr:to>
      <xdr:col>81</xdr:col>
      <xdr:colOff>50800</xdr:colOff>
      <xdr:row>78</xdr:row>
      <xdr:rowOff>161544</xdr:rowOff>
    </xdr:to>
    <xdr:cxnSp macro="">
      <xdr:nvCxnSpPr>
        <xdr:cNvPr id="665" name="直線コネクタ 664">
          <a:extLst>
            <a:ext uri="{FF2B5EF4-FFF2-40B4-BE49-F238E27FC236}">
              <a16:creationId xmlns:a16="http://schemas.microsoft.com/office/drawing/2014/main" id="{A115E793-4F70-4C52-8892-2C7808281B10}"/>
            </a:ext>
          </a:extLst>
        </xdr:cNvPr>
        <xdr:cNvCxnSpPr/>
      </xdr:nvCxnSpPr>
      <xdr:spPr>
        <a:xfrm>
          <a:off x="14592300" y="13454635"/>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119887</xdr:rowOff>
    </xdr:from>
    <xdr:to>
      <xdr:col>72</xdr:col>
      <xdr:colOff>38100</xdr:colOff>
      <xdr:row>78</xdr:row>
      <xdr:rowOff>50037</xdr:rowOff>
    </xdr:to>
    <xdr:sp macro="" textlink="">
      <xdr:nvSpPr>
        <xdr:cNvPr id="666" name="楕円 665">
          <a:extLst>
            <a:ext uri="{FF2B5EF4-FFF2-40B4-BE49-F238E27FC236}">
              <a16:creationId xmlns:a16="http://schemas.microsoft.com/office/drawing/2014/main" id="{74B4952B-09FD-42A0-BBE9-FA3C4599F374}"/>
            </a:ext>
          </a:extLst>
        </xdr:cNvPr>
        <xdr:cNvSpPr/>
      </xdr:nvSpPr>
      <xdr:spPr>
        <a:xfrm>
          <a:off x="13652500" y="133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170687</xdr:rowOff>
    </xdr:from>
    <xdr:to>
      <xdr:col>76</xdr:col>
      <xdr:colOff>114300</xdr:colOff>
      <xdr:row>78</xdr:row>
      <xdr:rowOff>81535</xdr:rowOff>
    </xdr:to>
    <xdr:cxnSp macro="">
      <xdr:nvCxnSpPr>
        <xdr:cNvPr id="667" name="直線コネクタ 666">
          <a:extLst>
            <a:ext uri="{FF2B5EF4-FFF2-40B4-BE49-F238E27FC236}">
              <a16:creationId xmlns:a16="http://schemas.microsoft.com/office/drawing/2014/main" id="{DAC0B298-6EB4-43DF-9650-DF11DCE1048E}"/>
            </a:ext>
          </a:extLst>
        </xdr:cNvPr>
        <xdr:cNvCxnSpPr/>
      </xdr:nvCxnSpPr>
      <xdr:spPr>
        <a:xfrm>
          <a:off x="13703300" y="1337233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46737</xdr:rowOff>
    </xdr:from>
    <xdr:to>
      <xdr:col>67</xdr:col>
      <xdr:colOff>101600</xdr:colOff>
      <xdr:row>77</xdr:row>
      <xdr:rowOff>148337</xdr:rowOff>
    </xdr:to>
    <xdr:sp macro="" textlink="">
      <xdr:nvSpPr>
        <xdr:cNvPr id="668" name="楕円 667">
          <a:extLst>
            <a:ext uri="{FF2B5EF4-FFF2-40B4-BE49-F238E27FC236}">
              <a16:creationId xmlns:a16="http://schemas.microsoft.com/office/drawing/2014/main" id="{B1169999-0D6D-439D-AD6F-30477D587DE3}"/>
            </a:ext>
          </a:extLst>
        </xdr:cNvPr>
        <xdr:cNvSpPr/>
      </xdr:nvSpPr>
      <xdr:spPr>
        <a:xfrm>
          <a:off x="12763500" y="132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97537</xdr:rowOff>
    </xdr:from>
    <xdr:to>
      <xdr:col>71</xdr:col>
      <xdr:colOff>177800</xdr:colOff>
      <xdr:row>77</xdr:row>
      <xdr:rowOff>170687</xdr:rowOff>
    </xdr:to>
    <xdr:cxnSp macro="">
      <xdr:nvCxnSpPr>
        <xdr:cNvPr id="669" name="直線コネクタ 668">
          <a:extLst>
            <a:ext uri="{FF2B5EF4-FFF2-40B4-BE49-F238E27FC236}">
              <a16:creationId xmlns:a16="http://schemas.microsoft.com/office/drawing/2014/main" id="{F3CB09CA-A276-4475-98E4-3A599D5E1F83}"/>
            </a:ext>
          </a:extLst>
        </xdr:cNvPr>
        <xdr:cNvCxnSpPr/>
      </xdr:nvCxnSpPr>
      <xdr:spPr>
        <a:xfrm>
          <a:off x="12814300" y="1329918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48023</xdr:rowOff>
    </xdr:from>
    <xdr:ext cx="405111" cy="259045"/>
    <xdr:sp macro="" textlink="">
      <xdr:nvSpPr>
        <xdr:cNvPr id="670" name="n_1aveValue【児童館】&#10;有形固定資産減価償却率">
          <a:extLst>
            <a:ext uri="{FF2B5EF4-FFF2-40B4-BE49-F238E27FC236}">
              <a16:creationId xmlns:a16="http://schemas.microsoft.com/office/drawing/2014/main" id="{C38B009E-0CEA-4DE7-9437-14A7C8644C7C}"/>
            </a:ext>
          </a:extLst>
        </xdr:cNvPr>
        <xdr:cNvSpPr txBox="1"/>
      </xdr:nvSpPr>
      <xdr:spPr>
        <a:xfrm>
          <a:off x="15266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150892</xdr:rowOff>
    </xdr:from>
    <xdr:ext cx="405111" cy="259045"/>
    <xdr:sp macro="" textlink="">
      <xdr:nvSpPr>
        <xdr:cNvPr id="671" name="n_2aveValue【児童館】&#10;有形固定資産減価償却率">
          <a:extLst>
            <a:ext uri="{FF2B5EF4-FFF2-40B4-BE49-F238E27FC236}">
              <a16:creationId xmlns:a16="http://schemas.microsoft.com/office/drawing/2014/main" id="{8919691C-C71A-474E-A607-78553B7DFB2D}"/>
            </a:ext>
          </a:extLst>
        </xdr:cNvPr>
        <xdr:cNvSpPr txBox="1"/>
      </xdr:nvSpPr>
      <xdr:spPr>
        <a:xfrm>
          <a:off x="143897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139464</xdr:rowOff>
    </xdr:from>
    <xdr:ext cx="405111" cy="259045"/>
    <xdr:sp macro="" textlink="">
      <xdr:nvSpPr>
        <xdr:cNvPr id="672" name="n_3aveValue【児童館】&#10;有形固定資産減価償却率">
          <a:extLst>
            <a:ext uri="{FF2B5EF4-FFF2-40B4-BE49-F238E27FC236}">
              <a16:creationId xmlns:a16="http://schemas.microsoft.com/office/drawing/2014/main" id="{30D8EBC6-4786-4683-B11E-A3A87B808AF2}"/>
            </a:ext>
          </a:extLst>
        </xdr:cNvPr>
        <xdr:cNvSpPr txBox="1"/>
      </xdr:nvSpPr>
      <xdr:spPr>
        <a:xfrm>
          <a:off x="13500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38879</xdr:rowOff>
    </xdr:from>
    <xdr:ext cx="405111" cy="259045"/>
    <xdr:sp macro="" textlink="">
      <xdr:nvSpPr>
        <xdr:cNvPr id="673" name="n_4aveValue【児童館】&#10;有形固定資産減価償却率">
          <a:extLst>
            <a:ext uri="{FF2B5EF4-FFF2-40B4-BE49-F238E27FC236}">
              <a16:creationId xmlns:a16="http://schemas.microsoft.com/office/drawing/2014/main" id="{90E2078E-E377-4A58-A685-7E9D80E22607}"/>
            </a:ext>
          </a:extLst>
        </xdr:cNvPr>
        <xdr:cNvSpPr txBox="1"/>
      </xdr:nvSpPr>
      <xdr:spPr>
        <a:xfrm>
          <a:off x="126117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57421</xdr:rowOff>
    </xdr:from>
    <xdr:ext cx="405111" cy="259045"/>
    <xdr:sp macro="" textlink="">
      <xdr:nvSpPr>
        <xdr:cNvPr id="674" name="n_1mainValue【児童館】&#10;有形固定資産減価償却率">
          <a:extLst>
            <a:ext uri="{FF2B5EF4-FFF2-40B4-BE49-F238E27FC236}">
              <a16:creationId xmlns:a16="http://schemas.microsoft.com/office/drawing/2014/main" id="{E29C24C5-322F-47C4-B734-BF07FB6A0D32}"/>
            </a:ext>
          </a:extLst>
        </xdr:cNvPr>
        <xdr:cNvSpPr txBox="1"/>
      </xdr:nvSpPr>
      <xdr:spPr>
        <a:xfrm>
          <a:off x="152660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148862</xdr:rowOff>
    </xdr:from>
    <xdr:ext cx="405111" cy="259045"/>
    <xdr:sp macro="" textlink="">
      <xdr:nvSpPr>
        <xdr:cNvPr id="675" name="n_2mainValue【児童館】&#10;有形固定資産減価償却率">
          <a:extLst>
            <a:ext uri="{FF2B5EF4-FFF2-40B4-BE49-F238E27FC236}">
              <a16:creationId xmlns:a16="http://schemas.microsoft.com/office/drawing/2014/main" id="{4752E64C-2F6B-43E4-A6FE-4E7CE6D2B261}"/>
            </a:ext>
          </a:extLst>
        </xdr:cNvPr>
        <xdr:cNvSpPr txBox="1"/>
      </xdr:nvSpPr>
      <xdr:spPr>
        <a:xfrm>
          <a:off x="14389744" y="1317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66564</xdr:rowOff>
    </xdr:from>
    <xdr:ext cx="405111" cy="259045"/>
    <xdr:sp macro="" textlink="">
      <xdr:nvSpPr>
        <xdr:cNvPr id="676" name="n_3mainValue【児童館】&#10;有形固定資産減価償却率">
          <a:extLst>
            <a:ext uri="{FF2B5EF4-FFF2-40B4-BE49-F238E27FC236}">
              <a16:creationId xmlns:a16="http://schemas.microsoft.com/office/drawing/2014/main" id="{856CDA6D-35A5-4404-8282-C332DA025616}"/>
            </a:ext>
          </a:extLst>
        </xdr:cNvPr>
        <xdr:cNvSpPr txBox="1"/>
      </xdr:nvSpPr>
      <xdr:spPr>
        <a:xfrm>
          <a:off x="13500744" y="130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164864</xdr:rowOff>
    </xdr:from>
    <xdr:ext cx="405111" cy="259045"/>
    <xdr:sp macro="" textlink="">
      <xdr:nvSpPr>
        <xdr:cNvPr id="677" name="n_4mainValue【児童館】&#10;有形固定資産減価償却率">
          <a:extLst>
            <a:ext uri="{FF2B5EF4-FFF2-40B4-BE49-F238E27FC236}">
              <a16:creationId xmlns:a16="http://schemas.microsoft.com/office/drawing/2014/main" id="{6B2218AC-F83E-4D23-A477-9DF5B3696EB3}"/>
            </a:ext>
          </a:extLst>
        </xdr:cNvPr>
        <xdr:cNvSpPr txBox="1"/>
      </xdr:nvSpPr>
      <xdr:spPr>
        <a:xfrm>
          <a:off x="12611744" y="1302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200F952E-80AF-4279-9740-B7A46A862E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EDA5CA6C-B69B-49E3-B5A9-779E5D2EBD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C79BE024-D5CB-49E8-BE50-4B1EB776A27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0DFC18F9-43A8-463F-AD5A-02B344BB5A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7E540AA3-308B-4A2C-AEB8-BA62518F00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85F37989-C11E-4AE7-97E1-3BEBB945FD1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C7367AD5-C8F9-4B3C-9D34-F960EA74B5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C0074739-2961-43E9-8845-D80D12A984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3139248A-7ABD-424A-A7F1-F2F015E302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8760D37E-C967-4A1F-B8A5-435B09E6C5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31F1446A-849B-42FE-942B-954D68EDA88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EA92128C-EB7A-48CD-BF7C-FEB5E2E5C0E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89E5F017-E2DC-4BD2-9D3C-D33E4F35248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3CAE9543-C6F7-4B7C-A1D9-CB12D769B72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0173A34F-5613-477E-B1D1-4974E6EF34E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AF034FE3-0861-4030-86AC-4D67C3C081C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C896B77B-C70E-4E9F-A53C-38291E16B13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9F9E78D1-7CEF-4D64-8409-486F7F306AD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5C4B00F8-D00D-4440-A85B-8E9A3BB4470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088BA836-3896-4E57-AF41-021A2C3CF1E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B45D3CE9-2E26-4669-B18F-509FC9A688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DC68C7E6-A209-4F5E-801B-5961ED0F5DA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835B98D6-D7B8-41B5-8AD3-A2A38234CB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701" name="直線コネクタ 700">
          <a:extLst>
            <a:ext uri="{FF2B5EF4-FFF2-40B4-BE49-F238E27FC236}">
              <a16:creationId xmlns:a16="http://schemas.microsoft.com/office/drawing/2014/main" id="{BA8A7260-8C9B-4B8F-B943-417460478C7E}"/>
            </a:ext>
          </a:extLst>
        </xdr:cNvPr>
        <xdr:cNvCxnSpPr/>
      </xdr:nvCxnSpPr>
      <xdr:spPr>
        <a:xfrm flipV="1">
          <a:off x="22160864" y="13586461"/>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702" name="【児童館】&#10;一人当たり面積最小値テキスト">
          <a:extLst>
            <a:ext uri="{FF2B5EF4-FFF2-40B4-BE49-F238E27FC236}">
              <a16:creationId xmlns:a16="http://schemas.microsoft.com/office/drawing/2014/main" id="{CA9D4116-AAAB-4253-9F1A-6A114C186C80}"/>
            </a:ext>
          </a:extLst>
        </xdr:cNvPr>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703" name="直線コネクタ 702">
          <a:extLst>
            <a:ext uri="{FF2B5EF4-FFF2-40B4-BE49-F238E27FC236}">
              <a16:creationId xmlns:a16="http://schemas.microsoft.com/office/drawing/2014/main" id="{FB2E6D6E-0359-4C84-BC2C-F955B3979439}"/>
            </a:ext>
          </a:extLst>
        </xdr:cNvPr>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704" name="【児童館】&#10;一人当たり面積最大値テキスト">
          <a:extLst>
            <a:ext uri="{FF2B5EF4-FFF2-40B4-BE49-F238E27FC236}">
              <a16:creationId xmlns:a16="http://schemas.microsoft.com/office/drawing/2014/main" id="{0F6D8D8B-08F0-488B-A5BA-B408420CF745}"/>
            </a:ext>
          </a:extLst>
        </xdr:cNvPr>
        <xdr:cNvSpPr txBox="1"/>
      </xdr:nvSpPr>
      <xdr:spPr>
        <a:xfrm>
          <a:off x="22199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705" name="直線コネクタ 704">
          <a:extLst>
            <a:ext uri="{FF2B5EF4-FFF2-40B4-BE49-F238E27FC236}">
              <a16:creationId xmlns:a16="http://schemas.microsoft.com/office/drawing/2014/main" id="{F95F2ECE-AD99-4934-9FDF-6307D9D19407}"/>
            </a:ext>
          </a:extLst>
        </xdr:cNvPr>
        <xdr:cNvCxnSpPr/>
      </xdr:nvCxnSpPr>
      <xdr:spPr>
        <a:xfrm>
          <a:off x="22072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144797</xdr:rowOff>
    </xdr:from>
    <xdr:ext cx="469744" cy="259045"/>
    <xdr:sp macro="" textlink="">
      <xdr:nvSpPr>
        <xdr:cNvPr id="706" name="【児童館】&#10;一人当たり面積平均値テキスト">
          <a:extLst>
            <a:ext uri="{FF2B5EF4-FFF2-40B4-BE49-F238E27FC236}">
              <a16:creationId xmlns:a16="http://schemas.microsoft.com/office/drawing/2014/main" id="{D2632F93-133B-4DCE-83A7-4C8959BEAF9A}"/>
            </a:ext>
          </a:extLst>
        </xdr:cNvPr>
        <xdr:cNvSpPr txBox="1"/>
      </xdr:nvSpPr>
      <xdr:spPr>
        <a:xfrm>
          <a:off x="22199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707" name="フローチャート: 判断 706">
          <a:extLst>
            <a:ext uri="{FF2B5EF4-FFF2-40B4-BE49-F238E27FC236}">
              <a16:creationId xmlns:a16="http://schemas.microsoft.com/office/drawing/2014/main" id="{832F0172-FC03-4682-B5C0-29CA7D171B22}"/>
            </a:ext>
          </a:extLst>
        </xdr:cNvPr>
        <xdr:cNvSpPr/>
      </xdr:nvSpPr>
      <xdr:spPr>
        <a:xfrm>
          <a:off x="22110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708" name="フローチャート: 判断 707">
          <a:extLst>
            <a:ext uri="{FF2B5EF4-FFF2-40B4-BE49-F238E27FC236}">
              <a16:creationId xmlns:a16="http://schemas.microsoft.com/office/drawing/2014/main" id="{FDF97010-5C5E-4FB8-9191-34FED1CB2887}"/>
            </a:ext>
          </a:extLst>
        </xdr:cNvPr>
        <xdr:cNvSpPr/>
      </xdr:nvSpPr>
      <xdr:spPr>
        <a:xfrm>
          <a:off x="21272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09" name="フローチャート: 判断 708">
          <a:extLst>
            <a:ext uri="{FF2B5EF4-FFF2-40B4-BE49-F238E27FC236}">
              <a16:creationId xmlns:a16="http://schemas.microsoft.com/office/drawing/2014/main" id="{F84A1C9A-814E-4460-9063-43B3455F6723}"/>
            </a:ext>
          </a:extLst>
        </xdr:cNvPr>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0" name="フローチャート: 判断 709">
          <a:extLst>
            <a:ext uri="{FF2B5EF4-FFF2-40B4-BE49-F238E27FC236}">
              <a16:creationId xmlns:a16="http://schemas.microsoft.com/office/drawing/2014/main" id="{CD00E460-F3A7-4E4E-B110-59DBCABEA159}"/>
            </a:ext>
          </a:extLst>
        </xdr:cNvPr>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78739</xdr:rowOff>
    </xdr:from>
    <xdr:to>
      <xdr:col>98</xdr:col>
      <xdr:colOff>38100</xdr:colOff>
      <xdr:row>85</xdr:row>
      <xdr:rowOff>8889</xdr:rowOff>
    </xdr:to>
    <xdr:sp macro="" textlink="">
      <xdr:nvSpPr>
        <xdr:cNvPr id="711" name="フローチャート: 判断 710">
          <a:extLst>
            <a:ext uri="{FF2B5EF4-FFF2-40B4-BE49-F238E27FC236}">
              <a16:creationId xmlns:a16="http://schemas.microsoft.com/office/drawing/2014/main" id="{59FEC03A-D3EE-40E0-9E33-05D418281C72}"/>
            </a:ext>
          </a:extLst>
        </xdr:cNvPr>
        <xdr:cNvSpPr/>
      </xdr:nvSpPr>
      <xdr:spPr>
        <a:xfrm>
          <a:off x="18605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1F378D0-024E-42BA-B4DA-3CEF4584284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F58557F0-49DD-4A35-94B2-5FA7DF4DF2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796B2F8-B84C-4624-8765-85C87839405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B596BF1-C728-4BF8-B09C-15576F29082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08FFF22-C660-4D3C-8AF8-F429816172B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105411</xdr:rowOff>
    </xdr:from>
    <xdr:to>
      <xdr:col>116</xdr:col>
      <xdr:colOff>114300</xdr:colOff>
      <xdr:row>84</xdr:row>
      <xdr:rowOff>35561</xdr:rowOff>
    </xdr:to>
    <xdr:sp macro="" textlink="">
      <xdr:nvSpPr>
        <xdr:cNvPr id="717" name="楕円 716">
          <a:extLst>
            <a:ext uri="{FF2B5EF4-FFF2-40B4-BE49-F238E27FC236}">
              <a16:creationId xmlns:a16="http://schemas.microsoft.com/office/drawing/2014/main" id="{5C12A7B1-164E-420F-AB71-6B2BD6FB1195}"/>
            </a:ext>
          </a:extLst>
        </xdr:cNvPr>
        <xdr:cNvSpPr/>
      </xdr:nvSpPr>
      <xdr:spPr>
        <a:xfrm>
          <a:off x="22110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128288</xdr:rowOff>
    </xdr:from>
    <xdr:ext cx="469744" cy="259045"/>
    <xdr:sp macro="" textlink="">
      <xdr:nvSpPr>
        <xdr:cNvPr id="718" name="【児童館】&#10;一人当たり面積該当値テキスト">
          <a:extLst>
            <a:ext uri="{FF2B5EF4-FFF2-40B4-BE49-F238E27FC236}">
              <a16:creationId xmlns:a16="http://schemas.microsoft.com/office/drawing/2014/main" id="{C2FDDC6A-30F3-4D1B-B574-29B4315A27F1}"/>
            </a:ext>
          </a:extLst>
        </xdr:cNvPr>
        <xdr:cNvSpPr txBox="1"/>
      </xdr:nvSpPr>
      <xdr:spPr>
        <a:xfrm>
          <a:off x="22199600"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719" name="楕円 718">
          <a:extLst>
            <a:ext uri="{FF2B5EF4-FFF2-40B4-BE49-F238E27FC236}">
              <a16:creationId xmlns:a16="http://schemas.microsoft.com/office/drawing/2014/main" id="{17C0C309-6D0C-4BD5-96E4-D1470A6680E7}"/>
            </a:ext>
          </a:extLst>
        </xdr:cNvPr>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156211</xdr:rowOff>
    </xdr:from>
    <xdr:to>
      <xdr:col>116</xdr:col>
      <xdr:colOff>63500</xdr:colOff>
      <xdr:row>83</xdr:row>
      <xdr:rowOff>156211</xdr:rowOff>
    </xdr:to>
    <xdr:cxnSp macro="">
      <xdr:nvCxnSpPr>
        <xdr:cNvPr id="720" name="直線コネクタ 719">
          <a:extLst>
            <a:ext uri="{FF2B5EF4-FFF2-40B4-BE49-F238E27FC236}">
              <a16:creationId xmlns:a16="http://schemas.microsoft.com/office/drawing/2014/main" id="{81D8250D-5864-4FAE-9A34-34CAB1A58EC9}"/>
            </a:ext>
          </a:extLst>
        </xdr:cNvPr>
        <xdr:cNvCxnSpPr/>
      </xdr:nvCxnSpPr>
      <xdr:spPr>
        <a:xfrm>
          <a:off x="21323300" y="14386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97789</xdr:rowOff>
    </xdr:from>
    <xdr:to>
      <xdr:col>107</xdr:col>
      <xdr:colOff>101600</xdr:colOff>
      <xdr:row>84</xdr:row>
      <xdr:rowOff>27939</xdr:rowOff>
    </xdr:to>
    <xdr:sp macro="" textlink="">
      <xdr:nvSpPr>
        <xdr:cNvPr id="721" name="楕円 720">
          <a:extLst>
            <a:ext uri="{FF2B5EF4-FFF2-40B4-BE49-F238E27FC236}">
              <a16:creationId xmlns:a16="http://schemas.microsoft.com/office/drawing/2014/main" id="{9459A2F9-36CA-4F02-B773-A87A0829FBBB}"/>
            </a:ext>
          </a:extLst>
        </xdr:cNvPr>
        <xdr:cNvSpPr/>
      </xdr:nvSpPr>
      <xdr:spPr>
        <a:xfrm>
          <a:off x="20383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148589</xdr:rowOff>
    </xdr:from>
    <xdr:to>
      <xdr:col>111</xdr:col>
      <xdr:colOff>177800</xdr:colOff>
      <xdr:row>83</xdr:row>
      <xdr:rowOff>156211</xdr:rowOff>
    </xdr:to>
    <xdr:cxnSp macro="">
      <xdr:nvCxnSpPr>
        <xdr:cNvPr id="722" name="直線コネクタ 721">
          <a:extLst>
            <a:ext uri="{FF2B5EF4-FFF2-40B4-BE49-F238E27FC236}">
              <a16:creationId xmlns:a16="http://schemas.microsoft.com/office/drawing/2014/main" id="{FC613CF1-20C8-48F4-9820-2C7814BB376E}"/>
            </a:ext>
          </a:extLst>
        </xdr:cNvPr>
        <xdr:cNvCxnSpPr/>
      </xdr:nvCxnSpPr>
      <xdr:spPr>
        <a:xfrm>
          <a:off x="20434300" y="1437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48261</xdr:rowOff>
    </xdr:from>
    <xdr:to>
      <xdr:col>102</xdr:col>
      <xdr:colOff>165100</xdr:colOff>
      <xdr:row>84</xdr:row>
      <xdr:rowOff>149861</xdr:rowOff>
    </xdr:to>
    <xdr:sp macro="" textlink="">
      <xdr:nvSpPr>
        <xdr:cNvPr id="723" name="楕円 722">
          <a:extLst>
            <a:ext uri="{FF2B5EF4-FFF2-40B4-BE49-F238E27FC236}">
              <a16:creationId xmlns:a16="http://schemas.microsoft.com/office/drawing/2014/main" id="{1BAEF224-7178-4601-B0F6-51B72FA7F478}"/>
            </a:ext>
          </a:extLst>
        </xdr:cNvPr>
        <xdr:cNvSpPr/>
      </xdr:nvSpPr>
      <xdr:spPr>
        <a:xfrm>
          <a:off x="19494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148589</xdr:rowOff>
    </xdr:from>
    <xdr:to>
      <xdr:col>107</xdr:col>
      <xdr:colOff>50800</xdr:colOff>
      <xdr:row>84</xdr:row>
      <xdr:rowOff>99061</xdr:rowOff>
    </xdr:to>
    <xdr:cxnSp macro="">
      <xdr:nvCxnSpPr>
        <xdr:cNvPr id="724" name="直線コネクタ 723">
          <a:extLst>
            <a:ext uri="{FF2B5EF4-FFF2-40B4-BE49-F238E27FC236}">
              <a16:creationId xmlns:a16="http://schemas.microsoft.com/office/drawing/2014/main" id="{F43F6ED6-AC99-4C04-88CE-7C0FD5007418}"/>
            </a:ext>
          </a:extLst>
        </xdr:cNvPr>
        <xdr:cNvCxnSpPr/>
      </xdr:nvCxnSpPr>
      <xdr:spPr>
        <a:xfrm flipV="1">
          <a:off x="19545300" y="143789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48261</xdr:rowOff>
    </xdr:from>
    <xdr:to>
      <xdr:col>98</xdr:col>
      <xdr:colOff>38100</xdr:colOff>
      <xdr:row>84</xdr:row>
      <xdr:rowOff>149861</xdr:rowOff>
    </xdr:to>
    <xdr:sp macro="" textlink="">
      <xdr:nvSpPr>
        <xdr:cNvPr id="725" name="楕円 724">
          <a:extLst>
            <a:ext uri="{FF2B5EF4-FFF2-40B4-BE49-F238E27FC236}">
              <a16:creationId xmlns:a16="http://schemas.microsoft.com/office/drawing/2014/main" id="{739B46F8-90E7-486A-8671-7FC69A956351}"/>
            </a:ext>
          </a:extLst>
        </xdr:cNvPr>
        <xdr:cNvSpPr/>
      </xdr:nvSpPr>
      <xdr:spPr>
        <a:xfrm>
          <a:off x="18605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99061</xdr:rowOff>
    </xdr:from>
    <xdr:to>
      <xdr:col>102</xdr:col>
      <xdr:colOff>114300</xdr:colOff>
      <xdr:row>84</xdr:row>
      <xdr:rowOff>99061</xdr:rowOff>
    </xdr:to>
    <xdr:cxnSp macro="">
      <xdr:nvCxnSpPr>
        <xdr:cNvPr id="726" name="直線コネクタ 725">
          <a:extLst>
            <a:ext uri="{FF2B5EF4-FFF2-40B4-BE49-F238E27FC236}">
              <a16:creationId xmlns:a16="http://schemas.microsoft.com/office/drawing/2014/main" id="{C832FA64-8C67-4EA3-BAC0-212DDCFDDE75}"/>
            </a:ext>
          </a:extLst>
        </xdr:cNvPr>
        <xdr:cNvCxnSpPr/>
      </xdr:nvCxnSpPr>
      <xdr:spPr>
        <a:xfrm>
          <a:off x="18656300" y="1450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95266</xdr:rowOff>
    </xdr:from>
    <xdr:ext cx="469744" cy="259045"/>
    <xdr:sp macro="" textlink="">
      <xdr:nvSpPr>
        <xdr:cNvPr id="727" name="n_1aveValue【児童館】&#10;一人当たり面積">
          <a:extLst>
            <a:ext uri="{FF2B5EF4-FFF2-40B4-BE49-F238E27FC236}">
              <a16:creationId xmlns:a16="http://schemas.microsoft.com/office/drawing/2014/main" id="{D30D6AD9-1080-47E6-9FCF-5FACC82A3072}"/>
            </a:ext>
          </a:extLst>
        </xdr:cNvPr>
        <xdr:cNvSpPr txBox="1"/>
      </xdr:nvSpPr>
      <xdr:spPr>
        <a:xfrm>
          <a:off x="210757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87647</xdr:rowOff>
    </xdr:from>
    <xdr:ext cx="469744" cy="259045"/>
    <xdr:sp macro="" textlink="">
      <xdr:nvSpPr>
        <xdr:cNvPr id="728" name="n_2aveValue【児童館】&#10;一人当たり面積">
          <a:extLst>
            <a:ext uri="{FF2B5EF4-FFF2-40B4-BE49-F238E27FC236}">
              <a16:creationId xmlns:a16="http://schemas.microsoft.com/office/drawing/2014/main" id="{776BFD97-3F17-4565-8CD5-559A3717D623}"/>
            </a:ext>
          </a:extLst>
        </xdr:cNvPr>
        <xdr:cNvSpPr txBox="1"/>
      </xdr:nvSpPr>
      <xdr:spPr>
        <a:xfrm>
          <a:off x="20199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29" name="n_3aveValue【児童館】&#10;一人当たり面積">
          <a:extLst>
            <a:ext uri="{FF2B5EF4-FFF2-40B4-BE49-F238E27FC236}">
              <a16:creationId xmlns:a16="http://schemas.microsoft.com/office/drawing/2014/main" id="{ABB91729-C3E8-44A1-9E67-A561F7D7B2BE}"/>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30" name="n_4aveValue【児童館】&#10;一人当たり面積">
          <a:extLst>
            <a:ext uri="{FF2B5EF4-FFF2-40B4-BE49-F238E27FC236}">
              <a16:creationId xmlns:a16="http://schemas.microsoft.com/office/drawing/2014/main" id="{5B1115BA-B3D6-47FE-8E88-6FE00056E312}"/>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52088</xdr:rowOff>
    </xdr:from>
    <xdr:ext cx="469744" cy="259045"/>
    <xdr:sp macro="" textlink="">
      <xdr:nvSpPr>
        <xdr:cNvPr id="731" name="n_1mainValue【児童館】&#10;一人当たり面積">
          <a:extLst>
            <a:ext uri="{FF2B5EF4-FFF2-40B4-BE49-F238E27FC236}">
              <a16:creationId xmlns:a16="http://schemas.microsoft.com/office/drawing/2014/main" id="{5E4E8696-0A97-4916-9679-40FB3384FA9D}"/>
            </a:ext>
          </a:extLst>
        </xdr:cNvPr>
        <xdr:cNvSpPr txBox="1"/>
      </xdr:nvSpPr>
      <xdr:spPr>
        <a:xfrm>
          <a:off x="210757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44466</xdr:rowOff>
    </xdr:from>
    <xdr:ext cx="469744" cy="259045"/>
    <xdr:sp macro="" textlink="">
      <xdr:nvSpPr>
        <xdr:cNvPr id="732" name="n_2mainValue【児童館】&#10;一人当たり面積">
          <a:extLst>
            <a:ext uri="{FF2B5EF4-FFF2-40B4-BE49-F238E27FC236}">
              <a16:creationId xmlns:a16="http://schemas.microsoft.com/office/drawing/2014/main" id="{47FEF88F-E7CE-4D9A-8CFB-ADB75FCA4E8C}"/>
            </a:ext>
          </a:extLst>
        </xdr:cNvPr>
        <xdr:cNvSpPr txBox="1"/>
      </xdr:nvSpPr>
      <xdr:spPr>
        <a:xfrm>
          <a:off x="20199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166388</xdr:rowOff>
    </xdr:from>
    <xdr:ext cx="469744" cy="259045"/>
    <xdr:sp macro="" textlink="">
      <xdr:nvSpPr>
        <xdr:cNvPr id="733" name="n_3mainValue【児童館】&#10;一人当たり面積">
          <a:extLst>
            <a:ext uri="{FF2B5EF4-FFF2-40B4-BE49-F238E27FC236}">
              <a16:creationId xmlns:a16="http://schemas.microsoft.com/office/drawing/2014/main" id="{5F74AD57-88C3-4E3A-BBC5-21ED30D1415B}"/>
            </a:ext>
          </a:extLst>
        </xdr:cNvPr>
        <xdr:cNvSpPr txBox="1"/>
      </xdr:nvSpPr>
      <xdr:spPr>
        <a:xfrm>
          <a:off x="193104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166388</xdr:rowOff>
    </xdr:from>
    <xdr:ext cx="469744" cy="259045"/>
    <xdr:sp macro="" textlink="">
      <xdr:nvSpPr>
        <xdr:cNvPr id="734" name="n_4mainValue【児童館】&#10;一人当たり面積">
          <a:extLst>
            <a:ext uri="{FF2B5EF4-FFF2-40B4-BE49-F238E27FC236}">
              <a16:creationId xmlns:a16="http://schemas.microsoft.com/office/drawing/2014/main" id="{69EF5E7B-6D94-415D-924B-621FD8CD5A23}"/>
            </a:ext>
          </a:extLst>
        </xdr:cNvPr>
        <xdr:cNvSpPr txBox="1"/>
      </xdr:nvSpPr>
      <xdr:spPr>
        <a:xfrm>
          <a:off x="184214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67770C3-885D-4B08-B1CB-7C8A4D8FE6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85A14C8F-7EA0-433D-A998-2EEF882C60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278D5B59-4571-4C0E-90FF-32C4D67ACD5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C678A39E-D135-46CA-AF0F-A03F6DD8052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18B4F6A5-BDA0-43AD-B15A-ADF9EF1C71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9F6E69E2-4D57-43F7-9C90-F8A48E39003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52D72532-1A82-4DC1-8300-2181E5714D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105D3D8F-BEA9-482E-B2F6-2C18D4BE7B4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D84DC33F-5012-4A1A-89E8-5C8C540372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3547E680-FD1C-46DF-9CD7-D289BF4D0F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6DC828D6-6E77-4D96-9041-3EC10C92806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BA03FF7D-D180-4808-8DC0-9B939654376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9D8CFDC2-6578-4D9F-B8CA-B5B91135693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4FDC5A83-7FE8-4AD4-91C7-D778418B32F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54181AFB-F6D7-4C2C-9B68-C46C36C3AB7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5CBBC912-7253-4017-9640-2685DC95BD3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2B91F1DF-C3EA-4397-8F2F-ADA7CD617E6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D3F7A967-301A-44D7-A40D-02D30C49282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CC91F571-316C-41AA-A617-6919C2B48AF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BCA1131B-2A28-4C6E-9E7A-C9A1BB86C13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1C3807C7-F55F-4ED2-84D1-7084833C82A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FF1D859-E30A-4590-B5A8-809FCE31FBC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C008F405-1A32-4C1B-A75B-02DF6D82348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3E7ABD33-9E84-4053-908E-71A3542BC3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8D0AEFE7-54C0-4C4E-BE71-B51D7A6FDE01}"/>
            </a:ext>
          </a:extLst>
        </xdr:cNvPr>
        <xdr:cNvCxnSpPr/>
      </xdr:nvCxnSpPr>
      <xdr:spPr>
        <a:xfrm flipV="1">
          <a:off x="16318864" y="1714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35C2F7AD-F92A-4C2C-BFA7-C855451AEE8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A2F771D7-B1B9-4E5E-897B-ADE82B56ADF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762" name="【公民館】&#10;有形固定資産減価償却率最大値テキスト">
          <a:extLst>
            <a:ext uri="{FF2B5EF4-FFF2-40B4-BE49-F238E27FC236}">
              <a16:creationId xmlns:a16="http://schemas.microsoft.com/office/drawing/2014/main" id="{2E5460B7-0067-4AF7-8CBB-22417067EF4A}"/>
            </a:ext>
          </a:extLst>
        </xdr:cNvPr>
        <xdr:cNvSpPr txBox="1"/>
      </xdr:nvSpPr>
      <xdr:spPr>
        <a:xfrm>
          <a:off x="16357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763" name="直線コネクタ 762">
          <a:extLst>
            <a:ext uri="{FF2B5EF4-FFF2-40B4-BE49-F238E27FC236}">
              <a16:creationId xmlns:a16="http://schemas.microsoft.com/office/drawing/2014/main" id="{5EC51514-1141-4DB9-BA66-1FFEAF478DD9}"/>
            </a:ext>
          </a:extLst>
        </xdr:cNvPr>
        <xdr:cNvCxnSpPr/>
      </xdr:nvCxnSpPr>
      <xdr:spPr>
        <a:xfrm>
          <a:off x="16230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764" name="【公民館】&#10;有形固定資産減価償却率平均値テキスト">
          <a:extLst>
            <a:ext uri="{FF2B5EF4-FFF2-40B4-BE49-F238E27FC236}">
              <a16:creationId xmlns:a16="http://schemas.microsoft.com/office/drawing/2014/main" id="{0F44529B-D3A6-4796-B0C8-C8059CF3EC59}"/>
            </a:ext>
          </a:extLst>
        </xdr:cNvPr>
        <xdr:cNvSpPr txBox="1"/>
      </xdr:nvSpPr>
      <xdr:spPr>
        <a:xfrm>
          <a:off x="16357600" y="17835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765" name="フローチャート: 判断 764">
          <a:extLst>
            <a:ext uri="{FF2B5EF4-FFF2-40B4-BE49-F238E27FC236}">
              <a16:creationId xmlns:a16="http://schemas.microsoft.com/office/drawing/2014/main" id="{A7024D32-4658-45F6-9437-917D422AAFCC}"/>
            </a:ext>
          </a:extLst>
        </xdr:cNvPr>
        <xdr:cNvSpPr/>
      </xdr:nvSpPr>
      <xdr:spPr>
        <a:xfrm>
          <a:off x="162687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66" name="フローチャート: 判断 765">
          <a:extLst>
            <a:ext uri="{FF2B5EF4-FFF2-40B4-BE49-F238E27FC236}">
              <a16:creationId xmlns:a16="http://schemas.microsoft.com/office/drawing/2014/main" id="{8CF47C87-39E5-42BD-81E7-D5F1F0580EE3}"/>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767" name="フローチャート: 判断 766">
          <a:extLst>
            <a:ext uri="{FF2B5EF4-FFF2-40B4-BE49-F238E27FC236}">
              <a16:creationId xmlns:a16="http://schemas.microsoft.com/office/drawing/2014/main" id="{F3E30F92-55A7-4FFC-9143-A584233634EF}"/>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68" name="フローチャート: 判断 767">
          <a:extLst>
            <a:ext uri="{FF2B5EF4-FFF2-40B4-BE49-F238E27FC236}">
              <a16:creationId xmlns:a16="http://schemas.microsoft.com/office/drawing/2014/main" id="{12828E98-F338-43F6-B98E-AF06EE475869}"/>
            </a:ext>
          </a:extLst>
        </xdr:cNvPr>
        <xdr:cNvSpPr/>
      </xdr:nvSpPr>
      <xdr:spPr>
        <a:xfrm>
          <a:off x="13652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769" name="フローチャート: 判断 768">
          <a:extLst>
            <a:ext uri="{FF2B5EF4-FFF2-40B4-BE49-F238E27FC236}">
              <a16:creationId xmlns:a16="http://schemas.microsoft.com/office/drawing/2014/main" id="{37C2EA10-6DE1-4996-8A4A-5F668D573AC2}"/>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57688AE4-3D4D-4D93-9DA8-B4CA5CB9C5B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11885779-6547-4391-8F94-08F5481312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0B4D4D0-F752-486D-8926-BF645597DE7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36A9B29-695F-4B47-BFB3-B49A7A1F005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687C2623-D060-4783-8ED2-7A9A5ECBA3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92075</xdr:rowOff>
    </xdr:from>
    <xdr:to>
      <xdr:col>85</xdr:col>
      <xdr:colOff>177800</xdr:colOff>
      <xdr:row>109</xdr:row>
      <xdr:rowOff>22225</xdr:rowOff>
    </xdr:to>
    <xdr:sp macro="" textlink="">
      <xdr:nvSpPr>
        <xdr:cNvPr id="775" name="楕円 774">
          <a:extLst>
            <a:ext uri="{FF2B5EF4-FFF2-40B4-BE49-F238E27FC236}">
              <a16:creationId xmlns:a16="http://schemas.microsoft.com/office/drawing/2014/main" id="{DDC82C0B-1856-4491-9635-E4BB1A707CC2}"/>
            </a:ext>
          </a:extLst>
        </xdr:cNvPr>
        <xdr:cNvSpPr/>
      </xdr:nvSpPr>
      <xdr:spPr>
        <a:xfrm>
          <a:off x="16268700" y="186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7002</xdr:rowOff>
    </xdr:from>
    <xdr:ext cx="405111" cy="259045"/>
    <xdr:sp macro="" textlink="">
      <xdr:nvSpPr>
        <xdr:cNvPr id="776" name="【公民館】&#10;有形固定資産減価償却率該当値テキスト">
          <a:extLst>
            <a:ext uri="{FF2B5EF4-FFF2-40B4-BE49-F238E27FC236}">
              <a16:creationId xmlns:a16="http://schemas.microsoft.com/office/drawing/2014/main" id="{291017E1-0D8A-4174-9F0C-AA7A5C39AB96}"/>
            </a:ext>
          </a:extLst>
        </xdr:cNvPr>
        <xdr:cNvSpPr txBox="1"/>
      </xdr:nvSpPr>
      <xdr:spPr>
        <a:xfrm>
          <a:off x="16357600" y="1852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90170</xdr:rowOff>
    </xdr:from>
    <xdr:to>
      <xdr:col>81</xdr:col>
      <xdr:colOff>101600</xdr:colOff>
      <xdr:row>109</xdr:row>
      <xdr:rowOff>20320</xdr:rowOff>
    </xdr:to>
    <xdr:sp macro="" textlink="">
      <xdr:nvSpPr>
        <xdr:cNvPr id="777" name="楕円 776">
          <a:extLst>
            <a:ext uri="{FF2B5EF4-FFF2-40B4-BE49-F238E27FC236}">
              <a16:creationId xmlns:a16="http://schemas.microsoft.com/office/drawing/2014/main" id="{7DA1B7E9-9623-46EC-AB47-3EC58056C8DD}"/>
            </a:ext>
          </a:extLst>
        </xdr:cNvPr>
        <xdr:cNvSpPr/>
      </xdr:nvSpPr>
      <xdr:spPr>
        <a:xfrm>
          <a:off x="15430500" y="186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140970</xdr:rowOff>
    </xdr:from>
    <xdr:to>
      <xdr:col>85</xdr:col>
      <xdr:colOff>127000</xdr:colOff>
      <xdr:row>108</xdr:row>
      <xdr:rowOff>142875</xdr:rowOff>
    </xdr:to>
    <xdr:cxnSp macro="">
      <xdr:nvCxnSpPr>
        <xdr:cNvPr id="778" name="直線コネクタ 777">
          <a:extLst>
            <a:ext uri="{FF2B5EF4-FFF2-40B4-BE49-F238E27FC236}">
              <a16:creationId xmlns:a16="http://schemas.microsoft.com/office/drawing/2014/main" id="{E29AC70E-FD0D-4A32-AFD5-BB577DC77885}"/>
            </a:ext>
          </a:extLst>
        </xdr:cNvPr>
        <xdr:cNvCxnSpPr/>
      </xdr:nvCxnSpPr>
      <xdr:spPr>
        <a:xfrm>
          <a:off x="15481300" y="186575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88264</xdr:rowOff>
    </xdr:from>
    <xdr:to>
      <xdr:col>76</xdr:col>
      <xdr:colOff>165100</xdr:colOff>
      <xdr:row>109</xdr:row>
      <xdr:rowOff>18414</xdr:rowOff>
    </xdr:to>
    <xdr:sp macro="" textlink="">
      <xdr:nvSpPr>
        <xdr:cNvPr id="779" name="楕円 778">
          <a:extLst>
            <a:ext uri="{FF2B5EF4-FFF2-40B4-BE49-F238E27FC236}">
              <a16:creationId xmlns:a16="http://schemas.microsoft.com/office/drawing/2014/main" id="{D94FBD6B-6445-4B1D-AF17-54CD36C274ED}"/>
            </a:ext>
          </a:extLst>
        </xdr:cNvPr>
        <xdr:cNvSpPr/>
      </xdr:nvSpPr>
      <xdr:spPr>
        <a:xfrm>
          <a:off x="14541500" y="186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139064</xdr:rowOff>
    </xdr:from>
    <xdr:to>
      <xdr:col>81</xdr:col>
      <xdr:colOff>50800</xdr:colOff>
      <xdr:row>108</xdr:row>
      <xdr:rowOff>140970</xdr:rowOff>
    </xdr:to>
    <xdr:cxnSp macro="">
      <xdr:nvCxnSpPr>
        <xdr:cNvPr id="780" name="直線コネクタ 779">
          <a:extLst>
            <a:ext uri="{FF2B5EF4-FFF2-40B4-BE49-F238E27FC236}">
              <a16:creationId xmlns:a16="http://schemas.microsoft.com/office/drawing/2014/main" id="{49F6EEF0-C65C-4C68-84C5-752DD8A8075D}"/>
            </a:ext>
          </a:extLst>
        </xdr:cNvPr>
        <xdr:cNvCxnSpPr/>
      </xdr:nvCxnSpPr>
      <xdr:spPr>
        <a:xfrm>
          <a:off x="14592300" y="186556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34925</xdr:rowOff>
    </xdr:from>
    <xdr:to>
      <xdr:col>72</xdr:col>
      <xdr:colOff>38100</xdr:colOff>
      <xdr:row>108</xdr:row>
      <xdr:rowOff>136525</xdr:rowOff>
    </xdr:to>
    <xdr:sp macro="" textlink="">
      <xdr:nvSpPr>
        <xdr:cNvPr id="781" name="楕円 780">
          <a:extLst>
            <a:ext uri="{FF2B5EF4-FFF2-40B4-BE49-F238E27FC236}">
              <a16:creationId xmlns:a16="http://schemas.microsoft.com/office/drawing/2014/main" id="{C7AA5528-8756-440B-906A-DD05CF450AFB}"/>
            </a:ext>
          </a:extLst>
        </xdr:cNvPr>
        <xdr:cNvSpPr/>
      </xdr:nvSpPr>
      <xdr:spPr>
        <a:xfrm>
          <a:off x="13652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85725</xdr:rowOff>
    </xdr:from>
    <xdr:to>
      <xdr:col>76</xdr:col>
      <xdr:colOff>114300</xdr:colOff>
      <xdr:row>108</xdr:row>
      <xdr:rowOff>139064</xdr:rowOff>
    </xdr:to>
    <xdr:cxnSp macro="">
      <xdr:nvCxnSpPr>
        <xdr:cNvPr id="782" name="直線コネクタ 781">
          <a:extLst>
            <a:ext uri="{FF2B5EF4-FFF2-40B4-BE49-F238E27FC236}">
              <a16:creationId xmlns:a16="http://schemas.microsoft.com/office/drawing/2014/main" id="{BF728D8F-56F0-4F08-B21B-842BE33138B6}"/>
            </a:ext>
          </a:extLst>
        </xdr:cNvPr>
        <xdr:cNvCxnSpPr/>
      </xdr:nvCxnSpPr>
      <xdr:spPr>
        <a:xfrm>
          <a:off x="13703300" y="186023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154939</xdr:rowOff>
    </xdr:from>
    <xdr:to>
      <xdr:col>67</xdr:col>
      <xdr:colOff>101600</xdr:colOff>
      <xdr:row>108</xdr:row>
      <xdr:rowOff>85089</xdr:rowOff>
    </xdr:to>
    <xdr:sp macro="" textlink="">
      <xdr:nvSpPr>
        <xdr:cNvPr id="783" name="楕円 782">
          <a:extLst>
            <a:ext uri="{FF2B5EF4-FFF2-40B4-BE49-F238E27FC236}">
              <a16:creationId xmlns:a16="http://schemas.microsoft.com/office/drawing/2014/main" id="{A98B56CE-0D1C-459D-8EC9-32AE1CBB9250}"/>
            </a:ext>
          </a:extLst>
        </xdr:cNvPr>
        <xdr:cNvSpPr/>
      </xdr:nvSpPr>
      <xdr:spPr>
        <a:xfrm>
          <a:off x="12763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34289</xdr:rowOff>
    </xdr:from>
    <xdr:to>
      <xdr:col>71</xdr:col>
      <xdr:colOff>177800</xdr:colOff>
      <xdr:row>108</xdr:row>
      <xdr:rowOff>85725</xdr:rowOff>
    </xdr:to>
    <xdr:cxnSp macro="">
      <xdr:nvCxnSpPr>
        <xdr:cNvPr id="784" name="直線コネクタ 783">
          <a:extLst>
            <a:ext uri="{FF2B5EF4-FFF2-40B4-BE49-F238E27FC236}">
              <a16:creationId xmlns:a16="http://schemas.microsoft.com/office/drawing/2014/main" id="{1B6ED674-29D1-49E4-9106-31DFC4C43C12}"/>
            </a:ext>
          </a:extLst>
        </xdr:cNvPr>
        <xdr:cNvCxnSpPr/>
      </xdr:nvCxnSpPr>
      <xdr:spPr>
        <a:xfrm>
          <a:off x="12814300" y="185508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785" name="n_1aveValue【公民館】&#10;有形固定資産減価償却率">
          <a:extLst>
            <a:ext uri="{FF2B5EF4-FFF2-40B4-BE49-F238E27FC236}">
              <a16:creationId xmlns:a16="http://schemas.microsoft.com/office/drawing/2014/main" id="{68094A86-0971-4BDC-B778-7C0DD56E9593}"/>
            </a:ext>
          </a:extLst>
        </xdr:cNvPr>
        <xdr:cNvSpPr txBox="1"/>
      </xdr:nvSpPr>
      <xdr:spPr>
        <a:xfrm>
          <a:off x="15266044" y="1776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786" name="n_2aveValue【公民館】&#10;有形固定資産減価償却率">
          <a:extLst>
            <a:ext uri="{FF2B5EF4-FFF2-40B4-BE49-F238E27FC236}">
              <a16:creationId xmlns:a16="http://schemas.microsoft.com/office/drawing/2014/main" id="{E71F609B-B0A4-46EE-AD95-F3E90CB92C31}"/>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73041</xdr:rowOff>
    </xdr:from>
    <xdr:ext cx="405111" cy="259045"/>
    <xdr:sp macro="" textlink="">
      <xdr:nvSpPr>
        <xdr:cNvPr id="787" name="n_3aveValue【公民館】&#10;有形固定資産減価償却率">
          <a:extLst>
            <a:ext uri="{FF2B5EF4-FFF2-40B4-BE49-F238E27FC236}">
              <a16:creationId xmlns:a16="http://schemas.microsoft.com/office/drawing/2014/main" id="{E684B77C-DFC7-4061-8E99-B6FA7B401081}"/>
            </a:ext>
          </a:extLst>
        </xdr:cNvPr>
        <xdr:cNvSpPr txBox="1"/>
      </xdr:nvSpPr>
      <xdr:spPr>
        <a:xfrm>
          <a:off x="13500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D28E1632-057C-43A0-99FB-D5361C1CA175}"/>
            </a:ext>
          </a:extLst>
        </xdr:cNvPr>
        <xdr:cNvSpPr txBox="1"/>
      </xdr:nvSpPr>
      <xdr:spPr>
        <a:xfrm>
          <a:off x="12611744"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11447</xdr:rowOff>
    </xdr:from>
    <xdr:ext cx="405111" cy="259045"/>
    <xdr:sp macro="" textlink="">
      <xdr:nvSpPr>
        <xdr:cNvPr id="789" name="n_1mainValue【公民館】&#10;有形固定資産減価償却率">
          <a:extLst>
            <a:ext uri="{FF2B5EF4-FFF2-40B4-BE49-F238E27FC236}">
              <a16:creationId xmlns:a16="http://schemas.microsoft.com/office/drawing/2014/main" id="{71F3B73A-3EEC-4389-B743-8D364C7B4856}"/>
            </a:ext>
          </a:extLst>
        </xdr:cNvPr>
        <xdr:cNvSpPr txBox="1"/>
      </xdr:nvSpPr>
      <xdr:spPr>
        <a:xfrm>
          <a:off x="15266044" y="186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9541</xdr:rowOff>
    </xdr:from>
    <xdr:ext cx="405111" cy="259045"/>
    <xdr:sp macro="" textlink="">
      <xdr:nvSpPr>
        <xdr:cNvPr id="790" name="n_2mainValue【公民館】&#10;有形固定資産減価償却率">
          <a:extLst>
            <a:ext uri="{FF2B5EF4-FFF2-40B4-BE49-F238E27FC236}">
              <a16:creationId xmlns:a16="http://schemas.microsoft.com/office/drawing/2014/main" id="{B93BCF86-0434-4ADC-ACE7-6ADC4911497C}"/>
            </a:ext>
          </a:extLst>
        </xdr:cNvPr>
        <xdr:cNvSpPr txBox="1"/>
      </xdr:nvSpPr>
      <xdr:spPr>
        <a:xfrm>
          <a:off x="14389744" y="1869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127652</xdr:rowOff>
    </xdr:from>
    <xdr:ext cx="405111" cy="259045"/>
    <xdr:sp macro="" textlink="">
      <xdr:nvSpPr>
        <xdr:cNvPr id="791" name="n_3mainValue【公民館】&#10;有形固定資産減価償却率">
          <a:extLst>
            <a:ext uri="{FF2B5EF4-FFF2-40B4-BE49-F238E27FC236}">
              <a16:creationId xmlns:a16="http://schemas.microsoft.com/office/drawing/2014/main" id="{719349F1-5733-4212-B7E1-1A8BD2061B2F}"/>
            </a:ext>
          </a:extLst>
        </xdr:cNvPr>
        <xdr:cNvSpPr txBox="1"/>
      </xdr:nvSpPr>
      <xdr:spPr>
        <a:xfrm>
          <a:off x="13500744" y="186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76216</xdr:rowOff>
    </xdr:from>
    <xdr:ext cx="405111" cy="259045"/>
    <xdr:sp macro="" textlink="">
      <xdr:nvSpPr>
        <xdr:cNvPr id="792" name="n_4mainValue【公民館】&#10;有形固定資産減価償却率">
          <a:extLst>
            <a:ext uri="{FF2B5EF4-FFF2-40B4-BE49-F238E27FC236}">
              <a16:creationId xmlns:a16="http://schemas.microsoft.com/office/drawing/2014/main" id="{15981A98-6747-43CB-B86A-7AC9209C1869}"/>
            </a:ext>
          </a:extLst>
        </xdr:cNvPr>
        <xdr:cNvSpPr txBox="1"/>
      </xdr:nvSpPr>
      <xdr:spPr>
        <a:xfrm>
          <a:off x="12611744"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F52B2B85-301A-4E49-B497-8C274BB40C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B62FE9F8-84A7-4167-92C3-74223F275DD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47BB35A5-0F1E-4893-84FC-1806BB6F30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391B6463-7F7B-4623-BE61-CFDC10B5AD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AEE3E4A0-5B4A-4EF2-A97C-968C6193378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A1BBF051-2D6E-42C0-A25A-18BBAE83F6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52225851-3F15-44F0-B16C-E4809433C1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F09C2FAB-9693-4C6E-9931-F00697DDD21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56375D90-5B8B-4DEC-AAB4-D4678C9384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5B7F73C1-5FC0-47FE-9F23-5803278D41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195477DF-F3C2-48AC-B87F-B7A9D5BE06E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ADBDE247-59A4-4459-9150-6219EAACCE5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57CC2C6A-36FE-46CA-ACDE-58ECCDD897E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F74AB93E-14D7-4F47-9444-400DEA4D8C2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951F23A6-8FC9-4067-A5F7-BB0EE6D4DAF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53A41C57-7EBD-49BA-AB73-B83B67CA178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5A48573B-F674-48AC-8A1C-FD1DD9AF7F1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D6047E8C-74FF-4D2F-9C0A-7DA87D9B205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7D7FDF0E-B8DE-46DB-A91C-046251E4264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8C268FF7-EB4D-4C93-93F5-503B51E06E1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A349C767-111A-427F-8735-748C42E8301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97D1362E-ADD5-4C1D-B9DF-E16045D8EB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9B7568AA-C611-42F2-93B6-53D9EBCAE7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816" name="直線コネクタ 815">
          <a:extLst>
            <a:ext uri="{FF2B5EF4-FFF2-40B4-BE49-F238E27FC236}">
              <a16:creationId xmlns:a16="http://schemas.microsoft.com/office/drawing/2014/main" id="{899DBBDD-4C38-4B39-A838-D94E224C3E2C}"/>
            </a:ext>
          </a:extLst>
        </xdr:cNvPr>
        <xdr:cNvCxnSpPr/>
      </xdr:nvCxnSpPr>
      <xdr:spPr>
        <a:xfrm flipV="1">
          <a:off x="22160864" y="1737995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17" name="【公民館】&#10;一人当たり面積最小値テキスト">
          <a:extLst>
            <a:ext uri="{FF2B5EF4-FFF2-40B4-BE49-F238E27FC236}">
              <a16:creationId xmlns:a16="http://schemas.microsoft.com/office/drawing/2014/main" id="{7E689D58-2067-4CDB-828E-CB0B27A7FBA9}"/>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18" name="直線コネクタ 817">
          <a:extLst>
            <a:ext uri="{FF2B5EF4-FFF2-40B4-BE49-F238E27FC236}">
              <a16:creationId xmlns:a16="http://schemas.microsoft.com/office/drawing/2014/main" id="{BACC4577-F9C9-4932-8D0C-D5922C3FA952}"/>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819" name="【公民館】&#10;一人当たり面積最大値テキスト">
          <a:extLst>
            <a:ext uri="{FF2B5EF4-FFF2-40B4-BE49-F238E27FC236}">
              <a16:creationId xmlns:a16="http://schemas.microsoft.com/office/drawing/2014/main" id="{DB14E237-4BB6-4703-8928-BD5A00EB4D64}"/>
            </a:ext>
          </a:extLst>
        </xdr:cNvPr>
        <xdr:cNvSpPr txBox="1"/>
      </xdr:nvSpPr>
      <xdr:spPr>
        <a:xfrm>
          <a:off x="2219960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820" name="直線コネクタ 819">
          <a:extLst>
            <a:ext uri="{FF2B5EF4-FFF2-40B4-BE49-F238E27FC236}">
              <a16:creationId xmlns:a16="http://schemas.microsoft.com/office/drawing/2014/main" id="{8C557181-1077-4EC7-8CA2-EB10C697EFC2}"/>
            </a:ext>
          </a:extLst>
        </xdr:cNvPr>
        <xdr:cNvCxnSpPr/>
      </xdr:nvCxnSpPr>
      <xdr:spPr>
        <a:xfrm>
          <a:off x="22072600" y="1737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821" name="【公民館】&#10;一人当たり面積平均値テキスト">
          <a:extLst>
            <a:ext uri="{FF2B5EF4-FFF2-40B4-BE49-F238E27FC236}">
              <a16:creationId xmlns:a16="http://schemas.microsoft.com/office/drawing/2014/main" id="{B8F0562C-B25F-418F-8D0D-8441908A4D58}"/>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822" name="フローチャート: 判断 821">
          <a:extLst>
            <a:ext uri="{FF2B5EF4-FFF2-40B4-BE49-F238E27FC236}">
              <a16:creationId xmlns:a16="http://schemas.microsoft.com/office/drawing/2014/main" id="{59793CF3-BF20-4527-8E7D-9652DDD12B0E}"/>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823" name="フローチャート: 判断 822">
          <a:extLst>
            <a:ext uri="{FF2B5EF4-FFF2-40B4-BE49-F238E27FC236}">
              <a16:creationId xmlns:a16="http://schemas.microsoft.com/office/drawing/2014/main" id="{92401538-D3AA-4525-941F-126D4CA5FA7B}"/>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824" name="フローチャート: 判断 823">
          <a:extLst>
            <a:ext uri="{FF2B5EF4-FFF2-40B4-BE49-F238E27FC236}">
              <a16:creationId xmlns:a16="http://schemas.microsoft.com/office/drawing/2014/main" id="{DF3BE8A3-D86F-413C-A729-0BA761A71668}"/>
            </a:ext>
          </a:extLst>
        </xdr:cNvPr>
        <xdr:cNvSpPr/>
      </xdr:nvSpPr>
      <xdr:spPr>
        <a:xfrm>
          <a:off x="20383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825" name="フローチャート: 判断 824">
          <a:extLst>
            <a:ext uri="{FF2B5EF4-FFF2-40B4-BE49-F238E27FC236}">
              <a16:creationId xmlns:a16="http://schemas.microsoft.com/office/drawing/2014/main" id="{087A0D47-875B-4269-8AE0-50903873BAE3}"/>
            </a:ext>
          </a:extLst>
        </xdr:cNvPr>
        <xdr:cNvSpPr/>
      </xdr:nvSpPr>
      <xdr:spPr>
        <a:xfrm>
          <a:off x="19494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826" name="フローチャート: 判断 825">
          <a:extLst>
            <a:ext uri="{FF2B5EF4-FFF2-40B4-BE49-F238E27FC236}">
              <a16:creationId xmlns:a16="http://schemas.microsoft.com/office/drawing/2014/main" id="{CD7A59E4-EDD3-42CD-96BF-8E04089A37DA}"/>
            </a:ext>
          </a:extLst>
        </xdr:cNvPr>
        <xdr:cNvSpPr/>
      </xdr:nvSpPr>
      <xdr:spPr>
        <a:xfrm>
          <a:off x="18605500" y="1823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CA42A806-BA93-47C3-AEB1-CB68B0C9B9E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E11FF262-FDB8-4686-A1A6-1956E39F258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D76EFBF-8FA9-4274-9E27-997C769B6A7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832E5E9-17BC-4C5C-9F2B-34D84432CE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6F52A0D-062D-4B9F-9FFE-6CB1F1D666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5080</xdr:rowOff>
    </xdr:from>
    <xdr:to>
      <xdr:col>116</xdr:col>
      <xdr:colOff>114300</xdr:colOff>
      <xdr:row>108</xdr:row>
      <xdr:rowOff>106680</xdr:rowOff>
    </xdr:to>
    <xdr:sp macro="" textlink="">
      <xdr:nvSpPr>
        <xdr:cNvPr id="832" name="楕円 831">
          <a:extLst>
            <a:ext uri="{FF2B5EF4-FFF2-40B4-BE49-F238E27FC236}">
              <a16:creationId xmlns:a16="http://schemas.microsoft.com/office/drawing/2014/main" id="{EC657CA0-8726-4398-8A76-02D8C5F8107B}"/>
            </a:ext>
          </a:extLst>
        </xdr:cNvPr>
        <xdr:cNvSpPr/>
      </xdr:nvSpPr>
      <xdr:spPr>
        <a:xfrm>
          <a:off x="22110700" y="18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91457</xdr:rowOff>
    </xdr:from>
    <xdr:ext cx="469744" cy="259045"/>
    <xdr:sp macro="" textlink="">
      <xdr:nvSpPr>
        <xdr:cNvPr id="833" name="【公民館】&#10;一人当たり面積該当値テキスト">
          <a:extLst>
            <a:ext uri="{FF2B5EF4-FFF2-40B4-BE49-F238E27FC236}">
              <a16:creationId xmlns:a16="http://schemas.microsoft.com/office/drawing/2014/main" id="{8BD371A6-31CE-46C1-B250-E80E7673410B}"/>
            </a:ext>
          </a:extLst>
        </xdr:cNvPr>
        <xdr:cNvSpPr txBox="1"/>
      </xdr:nvSpPr>
      <xdr:spPr>
        <a:xfrm>
          <a:off x="22199600"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5080</xdr:rowOff>
    </xdr:from>
    <xdr:to>
      <xdr:col>112</xdr:col>
      <xdr:colOff>38100</xdr:colOff>
      <xdr:row>108</xdr:row>
      <xdr:rowOff>106680</xdr:rowOff>
    </xdr:to>
    <xdr:sp macro="" textlink="">
      <xdr:nvSpPr>
        <xdr:cNvPr id="834" name="楕円 833">
          <a:extLst>
            <a:ext uri="{FF2B5EF4-FFF2-40B4-BE49-F238E27FC236}">
              <a16:creationId xmlns:a16="http://schemas.microsoft.com/office/drawing/2014/main" id="{5C4D02E8-862D-43B3-A532-8950306E3F4E}"/>
            </a:ext>
          </a:extLst>
        </xdr:cNvPr>
        <xdr:cNvSpPr/>
      </xdr:nvSpPr>
      <xdr:spPr>
        <a:xfrm>
          <a:off x="21272500" y="18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55880</xdr:rowOff>
    </xdr:from>
    <xdr:to>
      <xdr:col>116</xdr:col>
      <xdr:colOff>63500</xdr:colOff>
      <xdr:row>108</xdr:row>
      <xdr:rowOff>55880</xdr:rowOff>
    </xdr:to>
    <xdr:cxnSp macro="">
      <xdr:nvCxnSpPr>
        <xdr:cNvPr id="835" name="直線コネクタ 834">
          <a:extLst>
            <a:ext uri="{FF2B5EF4-FFF2-40B4-BE49-F238E27FC236}">
              <a16:creationId xmlns:a16="http://schemas.microsoft.com/office/drawing/2014/main" id="{527B54AD-3212-4F1D-9B38-0965BFB7319D}"/>
            </a:ext>
          </a:extLst>
        </xdr:cNvPr>
        <xdr:cNvCxnSpPr/>
      </xdr:nvCxnSpPr>
      <xdr:spPr>
        <a:xfrm>
          <a:off x="21323300" y="18572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6350</xdr:rowOff>
    </xdr:from>
    <xdr:to>
      <xdr:col>107</xdr:col>
      <xdr:colOff>101600</xdr:colOff>
      <xdr:row>108</xdr:row>
      <xdr:rowOff>107950</xdr:rowOff>
    </xdr:to>
    <xdr:sp macro="" textlink="">
      <xdr:nvSpPr>
        <xdr:cNvPr id="836" name="楕円 835">
          <a:extLst>
            <a:ext uri="{FF2B5EF4-FFF2-40B4-BE49-F238E27FC236}">
              <a16:creationId xmlns:a16="http://schemas.microsoft.com/office/drawing/2014/main" id="{DC01013C-9ECA-41CE-8991-496FEC695692}"/>
            </a:ext>
          </a:extLst>
        </xdr:cNvPr>
        <xdr:cNvSpPr/>
      </xdr:nvSpPr>
      <xdr:spPr>
        <a:xfrm>
          <a:off x="20383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55880</xdr:rowOff>
    </xdr:from>
    <xdr:to>
      <xdr:col>111</xdr:col>
      <xdr:colOff>177800</xdr:colOff>
      <xdr:row>108</xdr:row>
      <xdr:rowOff>57150</xdr:rowOff>
    </xdr:to>
    <xdr:cxnSp macro="">
      <xdr:nvCxnSpPr>
        <xdr:cNvPr id="837" name="直線コネクタ 836">
          <a:extLst>
            <a:ext uri="{FF2B5EF4-FFF2-40B4-BE49-F238E27FC236}">
              <a16:creationId xmlns:a16="http://schemas.microsoft.com/office/drawing/2014/main" id="{187B45F1-4339-4AA9-8CCA-9512FCC147F2}"/>
            </a:ext>
          </a:extLst>
        </xdr:cNvPr>
        <xdr:cNvCxnSpPr/>
      </xdr:nvCxnSpPr>
      <xdr:spPr>
        <a:xfrm flipV="1">
          <a:off x="20434300" y="185724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6350</xdr:rowOff>
    </xdr:from>
    <xdr:to>
      <xdr:col>102</xdr:col>
      <xdr:colOff>165100</xdr:colOff>
      <xdr:row>108</xdr:row>
      <xdr:rowOff>107950</xdr:rowOff>
    </xdr:to>
    <xdr:sp macro="" textlink="">
      <xdr:nvSpPr>
        <xdr:cNvPr id="838" name="楕円 837">
          <a:extLst>
            <a:ext uri="{FF2B5EF4-FFF2-40B4-BE49-F238E27FC236}">
              <a16:creationId xmlns:a16="http://schemas.microsoft.com/office/drawing/2014/main" id="{DEF11FFE-29CD-431A-807D-008B6262C4E6}"/>
            </a:ext>
          </a:extLst>
        </xdr:cNvPr>
        <xdr:cNvSpPr/>
      </xdr:nvSpPr>
      <xdr:spPr>
        <a:xfrm>
          <a:off x="19494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57150</xdr:rowOff>
    </xdr:from>
    <xdr:to>
      <xdr:col>107</xdr:col>
      <xdr:colOff>50800</xdr:colOff>
      <xdr:row>108</xdr:row>
      <xdr:rowOff>57150</xdr:rowOff>
    </xdr:to>
    <xdr:cxnSp macro="">
      <xdr:nvCxnSpPr>
        <xdr:cNvPr id="839" name="直線コネクタ 838">
          <a:extLst>
            <a:ext uri="{FF2B5EF4-FFF2-40B4-BE49-F238E27FC236}">
              <a16:creationId xmlns:a16="http://schemas.microsoft.com/office/drawing/2014/main" id="{1326571C-7DA6-49FA-86D0-BE06FBC42F96}"/>
            </a:ext>
          </a:extLst>
        </xdr:cNvPr>
        <xdr:cNvCxnSpPr/>
      </xdr:nvCxnSpPr>
      <xdr:spPr>
        <a:xfrm>
          <a:off x="19545300" y="1857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6350</xdr:rowOff>
    </xdr:from>
    <xdr:to>
      <xdr:col>98</xdr:col>
      <xdr:colOff>38100</xdr:colOff>
      <xdr:row>108</xdr:row>
      <xdr:rowOff>107950</xdr:rowOff>
    </xdr:to>
    <xdr:sp macro="" textlink="">
      <xdr:nvSpPr>
        <xdr:cNvPr id="840" name="楕円 839">
          <a:extLst>
            <a:ext uri="{FF2B5EF4-FFF2-40B4-BE49-F238E27FC236}">
              <a16:creationId xmlns:a16="http://schemas.microsoft.com/office/drawing/2014/main" id="{F4677E8B-E2A1-42A2-A173-CD2C3664544D}"/>
            </a:ext>
          </a:extLst>
        </xdr:cNvPr>
        <xdr:cNvSpPr/>
      </xdr:nvSpPr>
      <xdr:spPr>
        <a:xfrm>
          <a:off x="18605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57150</xdr:rowOff>
    </xdr:from>
    <xdr:to>
      <xdr:col>102</xdr:col>
      <xdr:colOff>114300</xdr:colOff>
      <xdr:row>108</xdr:row>
      <xdr:rowOff>57150</xdr:rowOff>
    </xdr:to>
    <xdr:cxnSp macro="">
      <xdr:nvCxnSpPr>
        <xdr:cNvPr id="841" name="直線コネクタ 840">
          <a:extLst>
            <a:ext uri="{FF2B5EF4-FFF2-40B4-BE49-F238E27FC236}">
              <a16:creationId xmlns:a16="http://schemas.microsoft.com/office/drawing/2014/main" id="{17726B64-FBE8-4372-B3DB-31C9EC6CBA05}"/>
            </a:ext>
          </a:extLst>
        </xdr:cNvPr>
        <xdr:cNvCxnSpPr/>
      </xdr:nvCxnSpPr>
      <xdr:spPr>
        <a:xfrm>
          <a:off x="18656300" y="1857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842" name="n_1aveValue【公民館】&#10;一人当たり面積">
          <a:extLst>
            <a:ext uri="{FF2B5EF4-FFF2-40B4-BE49-F238E27FC236}">
              <a16:creationId xmlns:a16="http://schemas.microsoft.com/office/drawing/2014/main" id="{4FEE86BA-4628-4B00-910B-7D46EA13E346}"/>
            </a:ext>
          </a:extLst>
        </xdr:cNvPr>
        <xdr:cNvSpPr txBox="1"/>
      </xdr:nvSpPr>
      <xdr:spPr>
        <a:xfrm>
          <a:off x="2107572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843" name="n_2aveValue【公民館】&#10;一人当たり面積">
          <a:extLst>
            <a:ext uri="{FF2B5EF4-FFF2-40B4-BE49-F238E27FC236}">
              <a16:creationId xmlns:a16="http://schemas.microsoft.com/office/drawing/2014/main" id="{4D9A1E32-7CF9-4825-AEA6-AB8C94F71A99}"/>
            </a:ext>
          </a:extLst>
        </xdr:cNvPr>
        <xdr:cNvSpPr txBox="1"/>
      </xdr:nvSpPr>
      <xdr:spPr>
        <a:xfrm>
          <a:off x="20199427" y="1800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xdr:rowOff>
    </xdr:from>
    <xdr:ext cx="469744" cy="259045"/>
    <xdr:sp macro="" textlink="">
      <xdr:nvSpPr>
        <xdr:cNvPr id="844" name="n_3aveValue【公民館】&#10;一人当たり面積">
          <a:extLst>
            <a:ext uri="{FF2B5EF4-FFF2-40B4-BE49-F238E27FC236}">
              <a16:creationId xmlns:a16="http://schemas.microsoft.com/office/drawing/2014/main" id="{27715A42-3392-46F6-82A0-C8861348DE7F}"/>
            </a:ext>
          </a:extLst>
        </xdr:cNvPr>
        <xdr:cNvSpPr txBox="1"/>
      </xdr:nvSpPr>
      <xdr:spPr>
        <a:xfrm>
          <a:off x="19310427" y="1800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3827</xdr:rowOff>
    </xdr:from>
    <xdr:ext cx="469744" cy="259045"/>
    <xdr:sp macro="" textlink="">
      <xdr:nvSpPr>
        <xdr:cNvPr id="845" name="n_4aveValue【公民館】&#10;一人当たり面積">
          <a:extLst>
            <a:ext uri="{FF2B5EF4-FFF2-40B4-BE49-F238E27FC236}">
              <a16:creationId xmlns:a16="http://schemas.microsoft.com/office/drawing/2014/main" id="{DC491267-9BA4-4C0D-9D1A-49A5C52E0E42}"/>
            </a:ext>
          </a:extLst>
        </xdr:cNvPr>
        <xdr:cNvSpPr txBox="1"/>
      </xdr:nvSpPr>
      <xdr:spPr>
        <a:xfrm>
          <a:off x="18421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97807</xdr:rowOff>
    </xdr:from>
    <xdr:ext cx="469744" cy="259045"/>
    <xdr:sp macro="" textlink="">
      <xdr:nvSpPr>
        <xdr:cNvPr id="846" name="n_1mainValue【公民館】&#10;一人当たり面積">
          <a:extLst>
            <a:ext uri="{FF2B5EF4-FFF2-40B4-BE49-F238E27FC236}">
              <a16:creationId xmlns:a16="http://schemas.microsoft.com/office/drawing/2014/main" id="{35473A6B-DB30-452A-B347-A50B37349746}"/>
            </a:ext>
          </a:extLst>
        </xdr:cNvPr>
        <xdr:cNvSpPr txBox="1"/>
      </xdr:nvSpPr>
      <xdr:spPr>
        <a:xfrm>
          <a:off x="21075727" y="186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99077</xdr:rowOff>
    </xdr:from>
    <xdr:ext cx="469744" cy="259045"/>
    <xdr:sp macro="" textlink="">
      <xdr:nvSpPr>
        <xdr:cNvPr id="847" name="n_2mainValue【公民館】&#10;一人当たり面積">
          <a:extLst>
            <a:ext uri="{FF2B5EF4-FFF2-40B4-BE49-F238E27FC236}">
              <a16:creationId xmlns:a16="http://schemas.microsoft.com/office/drawing/2014/main" id="{0AE33E5F-4DAA-4984-927F-DCA598AAB7F8}"/>
            </a:ext>
          </a:extLst>
        </xdr:cNvPr>
        <xdr:cNvSpPr txBox="1"/>
      </xdr:nvSpPr>
      <xdr:spPr>
        <a:xfrm>
          <a:off x="20199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99077</xdr:rowOff>
    </xdr:from>
    <xdr:ext cx="469744" cy="259045"/>
    <xdr:sp macro="" textlink="">
      <xdr:nvSpPr>
        <xdr:cNvPr id="848" name="n_3mainValue【公民館】&#10;一人当たり面積">
          <a:extLst>
            <a:ext uri="{FF2B5EF4-FFF2-40B4-BE49-F238E27FC236}">
              <a16:creationId xmlns:a16="http://schemas.microsoft.com/office/drawing/2014/main" id="{3954943F-2E44-418A-BEE7-908A8E0A72B0}"/>
            </a:ext>
          </a:extLst>
        </xdr:cNvPr>
        <xdr:cNvSpPr txBox="1"/>
      </xdr:nvSpPr>
      <xdr:spPr>
        <a:xfrm>
          <a:off x="19310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99077</xdr:rowOff>
    </xdr:from>
    <xdr:ext cx="469744" cy="259045"/>
    <xdr:sp macro="" textlink="">
      <xdr:nvSpPr>
        <xdr:cNvPr id="849" name="n_4mainValue【公民館】&#10;一人当たり面積">
          <a:extLst>
            <a:ext uri="{FF2B5EF4-FFF2-40B4-BE49-F238E27FC236}">
              <a16:creationId xmlns:a16="http://schemas.microsoft.com/office/drawing/2014/main" id="{480C2CF3-7FAD-4A2F-81D7-0AD47BD74CB9}"/>
            </a:ext>
          </a:extLst>
        </xdr:cNvPr>
        <xdr:cNvSpPr txBox="1"/>
      </xdr:nvSpPr>
      <xdr:spPr>
        <a:xfrm>
          <a:off x="18421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63B52047-DA39-4D40-B97C-B4ADA79A6C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8F3E7C81-FEF1-43E3-B02E-FEFED78215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285D2ADF-419D-4BBD-9200-8A325CB0B64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保育所の有形固定資産減価償却率については、類似団体と比較すると高くなっている。現段階で対象施設については個別計画を策定しており、長寿命化を図っていく。公民館については有形固定資産減価償却率が高くなっており令和５年度から６年度に改修を実施している。</a:t>
          </a:r>
        </a:p>
        <a:p>
          <a:r>
            <a:rPr kumimoji="1" lang="ja-JP" altLang="en-US" sz="1300">
              <a:latin typeface="ＭＳ Ｐゴシック" panose="020B0600070205080204" pitchFamily="50" charset="-128"/>
              <a:ea typeface="ＭＳ Ｐゴシック" panose="020B0600070205080204" pitchFamily="50" charset="-128"/>
            </a:rPr>
            <a:t>橋りょう・トンネルの有形固定資産減価償却率について、令和４年度に３つの橋りょうを新たに取得しているため、減少している。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89AEF2-F705-403E-877E-E7A1B87BBC6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2E9937A-3DBD-4ADC-A36D-1430FEFFF95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B4676E-BE31-45CC-90A1-CEB04B34B9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1094642-2851-4A39-A2F2-19C4216DFF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D584A0-6C72-4349-82DB-3B15E0E2845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0D7738-495E-4A6A-9385-DB8BCEE54C2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4246AF-AFCF-4C39-839C-D7AF77D1313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31C3DE-009D-46C1-BFD1-56AE55ED24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F38A947-58D1-46E2-89F6-3BDC30BC1D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A013F0-389C-49A0-954E-92E5E6A6AAF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6D85EE3-70B1-4FC1-9B70-6538292914A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6BD3A1-9D3B-4F96-9E6A-8A6070B45C0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CF3AD6-7534-4487-8DB8-B34F01947A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169C47F-ED0B-46E4-897F-8FE14536D2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E56198-ABB1-48A8-BBE4-AB8B11B208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8CD04B4-6087-4CD5-9ED9-DEE0355D619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5568A12-4BF2-4160-8105-44CAC7B4D3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69B4E7-973A-409E-8D69-9FF91A355C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5B6FA6-E451-42AF-BD1A-710CDD4E40C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A24618-A4A7-4E12-B565-AA99F1B69D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60A04A-26FC-4906-AB47-6AD37B6BFF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3D2E3D-669E-47F1-9125-8B749261892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3CD866-FFBB-480D-AD5C-442B28986F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20561F-F403-4297-8E21-1D05A4353A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A80B0E9-1548-4874-8531-9F60D885708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19066E-B11E-419B-9015-CFC1E94F82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B04299-E294-4003-A7D7-76E603EDA5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AB9C33-ED00-470B-91B3-A7CC346733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783CDC-1EA7-485C-B3A9-A1131F79462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095849-49E6-4C79-B39A-3ACF58A1673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9C68EC-6510-4C80-A863-A8D60909492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6A1AB1-D2EC-48F0-BCB1-471F8705BF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00C587-F0C7-417F-B02F-C04B5AEC0EA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7F4475-10A8-4245-B6BC-7D51F41150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9F15FE-6E87-4FB8-B6E6-022D1AB346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F8A89B2-7E39-493E-96AE-8B16D34EA9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F32A87-430B-4481-B8DE-4829AB4F06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0CAA28-A082-44B5-9618-B99E8503177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846CBF-7875-4A2A-A9F7-139C0078CB9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90581E0-39ED-401E-A98C-9DB3BE6EFB9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688CD1E-906B-4534-8D0D-ECBCA5983D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0BA30D5-E11E-4FDF-AB35-712FD5A1EC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EFA95A0-5C69-4F03-B779-9897B84268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2AB82F5-E66A-417E-A929-397DB60E70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E67A01C-4F23-4599-9C3C-6790216BD2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198BA4E-0135-4A96-933B-3F7A05E904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2B6404D-E394-4E5F-81D0-3E9B07E48FE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77346F6-C3E4-45F3-BEBC-B9983008ED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13C934F-0552-4EF2-95E8-33D6A5C69D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7C8A912-2ADF-4482-BE8E-FB3FAB82B8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ECB2DF3-8674-46E0-B4E8-C6FFBB692E0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CD1A296-FE69-4F3D-8658-4EE2CE91C8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786BA2C-C1DD-469D-A79D-4AC6F68F8C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33930E0-CADF-492F-BDFC-C6EE4E51B4E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6057185B-F35F-4A08-97EC-8BA03A4CA95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AF02CBE-7504-41CD-814F-D5BBAA4B816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999A122-B506-40AC-8045-6A52B56862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B4D23B5-F7B8-484C-A9BD-0C6EF05ED22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EAF8EE73-6ED5-4A63-A8FD-40AF682FDCD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E798753-4D2D-4FA2-86CF-F78E5DFE666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6D803AC7-BA54-433C-9AAE-CA13608710C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006C6F8-7C22-444D-8020-4989CF80630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4338FE1-FA0D-49CE-8632-25A193000E9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82A25240-67F2-4FEF-85F7-F7AD7940702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F198C0D-48E1-47EF-8773-BF655422496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97F186E-13C1-46F0-AEE3-8EE53FA592C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414167D9-7391-41D0-B1D9-C4B6B5BB913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C6CB4986-86F7-490C-AA10-E9D5DFD94B6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C7AE705-04AD-4BAF-B9B0-60128E679F9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AACC4ED-042C-47E0-B907-077808F2FF9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937DA96-659B-424E-946E-A94BB892DE0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73" name="直線コネクタ 72">
          <a:extLst>
            <a:ext uri="{FF2B5EF4-FFF2-40B4-BE49-F238E27FC236}">
              <a16:creationId xmlns:a16="http://schemas.microsoft.com/office/drawing/2014/main" id="{4A665BB0-503A-41EC-9E25-09C666E870C4}"/>
            </a:ext>
          </a:extLst>
        </xdr:cNvPr>
        <xdr:cNvCxnSpPr/>
      </xdr:nvCxnSpPr>
      <xdr:spPr>
        <a:xfrm flipV="1">
          <a:off x="4634865" y="952119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0BB2FAF1-8C70-4255-902B-4E9A821B20D7}"/>
            </a:ext>
          </a:extLst>
        </xdr:cNvPr>
        <xdr:cNvSpPr txBox="1"/>
      </xdr:nvSpPr>
      <xdr:spPr>
        <a:xfrm>
          <a:off x="4673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75" name="直線コネクタ 74">
          <a:extLst>
            <a:ext uri="{FF2B5EF4-FFF2-40B4-BE49-F238E27FC236}">
              <a16:creationId xmlns:a16="http://schemas.microsoft.com/office/drawing/2014/main" id="{9481E09D-308E-42E8-9F5F-13ADB6208147}"/>
            </a:ext>
          </a:extLst>
        </xdr:cNvPr>
        <xdr:cNvCxnSpPr/>
      </xdr:nvCxnSpPr>
      <xdr:spPr>
        <a:xfrm>
          <a:off x="4546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3F16E38-A3F9-4913-87E2-C73B074BE40D}"/>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5DA3CD20-E5DD-4DDF-A2C1-E7D5FBDB2DFB}"/>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ACCC3F2-128B-4233-A6F5-B7287C41C3AF}"/>
            </a:ext>
          </a:extLst>
        </xdr:cNvPr>
        <xdr:cNvSpPr txBox="1"/>
      </xdr:nvSpPr>
      <xdr:spPr>
        <a:xfrm>
          <a:off x="4673600" y="1026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79" name="フローチャート: 判断 78">
          <a:extLst>
            <a:ext uri="{FF2B5EF4-FFF2-40B4-BE49-F238E27FC236}">
              <a16:creationId xmlns:a16="http://schemas.microsoft.com/office/drawing/2014/main" id="{6F41B4A5-8609-468A-A315-728143152A05}"/>
            </a:ext>
          </a:extLst>
        </xdr:cNvPr>
        <xdr:cNvSpPr/>
      </xdr:nvSpPr>
      <xdr:spPr>
        <a:xfrm>
          <a:off x="45847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80" name="フローチャート: 判断 79">
          <a:extLst>
            <a:ext uri="{FF2B5EF4-FFF2-40B4-BE49-F238E27FC236}">
              <a16:creationId xmlns:a16="http://schemas.microsoft.com/office/drawing/2014/main" id="{3225FD87-85B4-4686-91C7-5E635020572E}"/>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81" name="フローチャート: 判断 80">
          <a:extLst>
            <a:ext uri="{FF2B5EF4-FFF2-40B4-BE49-F238E27FC236}">
              <a16:creationId xmlns:a16="http://schemas.microsoft.com/office/drawing/2014/main" id="{1E194859-EBE9-42DF-ACE2-46FDDE075BA0}"/>
            </a:ext>
          </a:extLst>
        </xdr:cNvPr>
        <xdr:cNvSpPr/>
      </xdr:nvSpPr>
      <xdr:spPr>
        <a:xfrm>
          <a:off x="2857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5BF7AFCB-4896-4CE2-989A-8B5E900C981B}"/>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83" name="フローチャート: 判断 82">
          <a:extLst>
            <a:ext uri="{FF2B5EF4-FFF2-40B4-BE49-F238E27FC236}">
              <a16:creationId xmlns:a16="http://schemas.microsoft.com/office/drawing/2014/main" id="{618EEEAF-8A95-4C77-97A0-0503A80FE8B4}"/>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0123D65-233A-429F-AD29-57DF554FE9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6CFCF18-9D41-4447-9991-8C0A29DEB1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1438194-DD1E-473E-A0A1-287B771F54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38C7CA7-F1CE-408A-A081-988E3A0559C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38FBF55-F9E3-4B91-9C1F-7474647AA6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73025</xdr:rowOff>
    </xdr:from>
    <xdr:to>
      <xdr:col>24</xdr:col>
      <xdr:colOff>114300</xdr:colOff>
      <xdr:row>63</xdr:row>
      <xdr:rowOff>3175</xdr:rowOff>
    </xdr:to>
    <xdr:sp macro="" textlink="">
      <xdr:nvSpPr>
        <xdr:cNvPr id="89" name="楕円 88">
          <a:extLst>
            <a:ext uri="{FF2B5EF4-FFF2-40B4-BE49-F238E27FC236}">
              <a16:creationId xmlns:a16="http://schemas.microsoft.com/office/drawing/2014/main" id="{9A1D06D7-2A9B-4844-9830-1C4E3112158B}"/>
            </a:ext>
          </a:extLst>
        </xdr:cNvPr>
        <xdr:cNvSpPr/>
      </xdr:nvSpPr>
      <xdr:spPr>
        <a:xfrm>
          <a:off x="45847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51452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05DF2C9-53F1-4BC5-B65B-D1901651518D}"/>
            </a:ext>
          </a:extLst>
        </xdr:cNvPr>
        <xdr:cNvSpPr txBox="1"/>
      </xdr:nvSpPr>
      <xdr:spPr>
        <a:xfrm>
          <a:off x="46736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42545</xdr:rowOff>
    </xdr:from>
    <xdr:to>
      <xdr:col>20</xdr:col>
      <xdr:colOff>38100</xdr:colOff>
      <xdr:row>62</xdr:row>
      <xdr:rowOff>144145</xdr:rowOff>
    </xdr:to>
    <xdr:sp macro="" textlink="">
      <xdr:nvSpPr>
        <xdr:cNvPr id="91" name="楕円 90">
          <a:extLst>
            <a:ext uri="{FF2B5EF4-FFF2-40B4-BE49-F238E27FC236}">
              <a16:creationId xmlns:a16="http://schemas.microsoft.com/office/drawing/2014/main" id="{050BAB33-8D42-4341-880B-B355F8333A30}"/>
            </a:ext>
          </a:extLst>
        </xdr:cNvPr>
        <xdr:cNvSpPr/>
      </xdr:nvSpPr>
      <xdr:spPr>
        <a:xfrm>
          <a:off x="3746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93345</xdr:rowOff>
    </xdr:from>
    <xdr:to>
      <xdr:col>24</xdr:col>
      <xdr:colOff>63500</xdr:colOff>
      <xdr:row>62</xdr:row>
      <xdr:rowOff>123825</xdr:rowOff>
    </xdr:to>
    <xdr:cxnSp macro="">
      <xdr:nvCxnSpPr>
        <xdr:cNvPr id="92" name="直線コネクタ 91">
          <a:extLst>
            <a:ext uri="{FF2B5EF4-FFF2-40B4-BE49-F238E27FC236}">
              <a16:creationId xmlns:a16="http://schemas.microsoft.com/office/drawing/2014/main" id="{058504C2-CAE7-4D12-B720-F0E4F9B7A32A}"/>
            </a:ext>
          </a:extLst>
        </xdr:cNvPr>
        <xdr:cNvCxnSpPr/>
      </xdr:nvCxnSpPr>
      <xdr:spPr>
        <a:xfrm>
          <a:off x="3797300" y="107232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xdr:rowOff>
    </xdr:from>
    <xdr:to>
      <xdr:col>15</xdr:col>
      <xdr:colOff>101600</xdr:colOff>
      <xdr:row>62</xdr:row>
      <xdr:rowOff>111760</xdr:rowOff>
    </xdr:to>
    <xdr:sp macro="" textlink="">
      <xdr:nvSpPr>
        <xdr:cNvPr id="93" name="楕円 92">
          <a:extLst>
            <a:ext uri="{FF2B5EF4-FFF2-40B4-BE49-F238E27FC236}">
              <a16:creationId xmlns:a16="http://schemas.microsoft.com/office/drawing/2014/main" id="{162A12DF-2A41-4B75-AF88-3AE448C7A1E8}"/>
            </a:ext>
          </a:extLst>
        </xdr:cNvPr>
        <xdr:cNvSpPr/>
      </xdr:nvSpPr>
      <xdr:spPr>
        <a:xfrm>
          <a:off x="2857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60960</xdr:rowOff>
    </xdr:from>
    <xdr:to>
      <xdr:col>19</xdr:col>
      <xdr:colOff>177800</xdr:colOff>
      <xdr:row>62</xdr:row>
      <xdr:rowOff>93345</xdr:rowOff>
    </xdr:to>
    <xdr:cxnSp macro="">
      <xdr:nvCxnSpPr>
        <xdr:cNvPr id="94" name="直線コネクタ 93">
          <a:extLst>
            <a:ext uri="{FF2B5EF4-FFF2-40B4-BE49-F238E27FC236}">
              <a16:creationId xmlns:a16="http://schemas.microsoft.com/office/drawing/2014/main" id="{9520B20A-7645-46B7-BD7C-1D6F0419C7DF}"/>
            </a:ext>
          </a:extLst>
        </xdr:cNvPr>
        <xdr:cNvCxnSpPr/>
      </xdr:nvCxnSpPr>
      <xdr:spPr>
        <a:xfrm>
          <a:off x="2908300" y="106908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151130</xdr:rowOff>
    </xdr:from>
    <xdr:to>
      <xdr:col>10</xdr:col>
      <xdr:colOff>165100</xdr:colOff>
      <xdr:row>62</xdr:row>
      <xdr:rowOff>81280</xdr:rowOff>
    </xdr:to>
    <xdr:sp macro="" textlink="">
      <xdr:nvSpPr>
        <xdr:cNvPr id="95" name="楕円 94">
          <a:extLst>
            <a:ext uri="{FF2B5EF4-FFF2-40B4-BE49-F238E27FC236}">
              <a16:creationId xmlns:a16="http://schemas.microsoft.com/office/drawing/2014/main" id="{29A7A33A-8FB1-473C-ADAF-75ACED3F44ED}"/>
            </a:ext>
          </a:extLst>
        </xdr:cNvPr>
        <xdr:cNvSpPr/>
      </xdr:nvSpPr>
      <xdr:spPr>
        <a:xfrm>
          <a:off x="196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30480</xdr:rowOff>
    </xdr:from>
    <xdr:to>
      <xdr:col>15</xdr:col>
      <xdr:colOff>50800</xdr:colOff>
      <xdr:row>62</xdr:row>
      <xdr:rowOff>60960</xdr:rowOff>
    </xdr:to>
    <xdr:cxnSp macro="">
      <xdr:nvCxnSpPr>
        <xdr:cNvPr id="96" name="直線コネクタ 95">
          <a:extLst>
            <a:ext uri="{FF2B5EF4-FFF2-40B4-BE49-F238E27FC236}">
              <a16:creationId xmlns:a16="http://schemas.microsoft.com/office/drawing/2014/main" id="{081AD725-FF48-483D-8716-34B011A6FE74}"/>
            </a:ext>
          </a:extLst>
        </xdr:cNvPr>
        <xdr:cNvCxnSpPr/>
      </xdr:nvCxnSpPr>
      <xdr:spPr>
        <a:xfrm>
          <a:off x="2019300" y="10660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27305</xdr:rowOff>
    </xdr:from>
    <xdr:to>
      <xdr:col>6</xdr:col>
      <xdr:colOff>38100</xdr:colOff>
      <xdr:row>62</xdr:row>
      <xdr:rowOff>128905</xdr:rowOff>
    </xdr:to>
    <xdr:sp macro="" textlink="">
      <xdr:nvSpPr>
        <xdr:cNvPr id="97" name="楕円 96">
          <a:extLst>
            <a:ext uri="{FF2B5EF4-FFF2-40B4-BE49-F238E27FC236}">
              <a16:creationId xmlns:a16="http://schemas.microsoft.com/office/drawing/2014/main" id="{87DE78DE-71D5-4D35-A564-78FCEE06F707}"/>
            </a:ext>
          </a:extLst>
        </xdr:cNvPr>
        <xdr:cNvSpPr/>
      </xdr:nvSpPr>
      <xdr:spPr>
        <a:xfrm>
          <a:off x="1079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30480</xdr:rowOff>
    </xdr:from>
    <xdr:to>
      <xdr:col>10</xdr:col>
      <xdr:colOff>114300</xdr:colOff>
      <xdr:row>62</xdr:row>
      <xdr:rowOff>78105</xdr:rowOff>
    </xdr:to>
    <xdr:cxnSp macro="">
      <xdr:nvCxnSpPr>
        <xdr:cNvPr id="98" name="直線コネクタ 97">
          <a:extLst>
            <a:ext uri="{FF2B5EF4-FFF2-40B4-BE49-F238E27FC236}">
              <a16:creationId xmlns:a16="http://schemas.microsoft.com/office/drawing/2014/main" id="{08FAC15E-AC06-47C8-A307-C57970686C23}"/>
            </a:ext>
          </a:extLst>
        </xdr:cNvPr>
        <xdr:cNvCxnSpPr/>
      </xdr:nvCxnSpPr>
      <xdr:spPr>
        <a:xfrm flipV="1">
          <a:off x="1130300" y="106603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99" name="n_1aveValue【体育館・プール】&#10;有形固定資産減価償却率">
          <a:extLst>
            <a:ext uri="{FF2B5EF4-FFF2-40B4-BE49-F238E27FC236}">
              <a16:creationId xmlns:a16="http://schemas.microsoft.com/office/drawing/2014/main" id="{3FFE46DF-1BC6-4CC3-BBF1-53A3CE70D7E4}"/>
            </a:ext>
          </a:extLst>
        </xdr:cNvPr>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00" name="n_2aveValue【体育館・プール】&#10;有形固定資産減価償却率">
          <a:extLst>
            <a:ext uri="{FF2B5EF4-FFF2-40B4-BE49-F238E27FC236}">
              <a16:creationId xmlns:a16="http://schemas.microsoft.com/office/drawing/2014/main" id="{AE925F13-B4AF-4247-A820-9227549C84D7}"/>
            </a:ext>
          </a:extLst>
        </xdr:cNvPr>
        <xdr:cNvSpPr txBox="1"/>
      </xdr:nvSpPr>
      <xdr:spPr>
        <a:xfrm>
          <a:off x="2705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7B52A776-9A67-4B04-A27C-83BC8455F308}"/>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84472</xdr:rowOff>
    </xdr:from>
    <xdr:ext cx="405111" cy="259045"/>
    <xdr:sp macro="" textlink="">
      <xdr:nvSpPr>
        <xdr:cNvPr id="102" name="n_4aveValue【体育館・プール】&#10;有形固定資産減価償却率">
          <a:extLst>
            <a:ext uri="{FF2B5EF4-FFF2-40B4-BE49-F238E27FC236}">
              <a16:creationId xmlns:a16="http://schemas.microsoft.com/office/drawing/2014/main" id="{3ACA3D00-709E-4180-AECF-18F544CBE126}"/>
            </a:ext>
          </a:extLst>
        </xdr:cNvPr>
        <xdr:cNvSpPr txBox="1"/>
      </xdr:nvSpPr>
      <xdr:spPr>
        <a:xfrm>
          <a:off x="927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135272</xdr:rowOff>
    </xdr:from>
    <xdr:ext cx="405111" cy="259045"/>
    <xdr:sp macro="" textlink="">
      <xdr:nvSpPr>
        <xdr:cNvPr id="103" name="n_1mainValue【体育館・プール】&#10;有形固定資産減価償却率">
          <a:extLst>
            <a:ext uri="{FF2B5EF4-FFF2-40B4-BE49-F238E27FC236}">
              <a16:creationId xmlns:a16="http://schemas.microsoft.com/office/drawing/2014/main" id="{33FE05AA-37B5-4A8B-BC34-D78BE1C09A1A}"/>
            </a:ext>
          </a:extLst>
        </xdr:cNvPr>
        <xdr:cNvSpPr txBox="1"/>
      </xdr:nvSpPr>
      <xdr:spPr>
        <a:xfrm>
          <a:off x="35820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102887</xdr:rowOff>
    </xdr:from>
    <xdr:ext cx="405111" cy="259045"/>
    <xdr:sp macro="" textlink="">
      <xdr:nvSpPr>
        <xdr:cNvPr id="104" name="n_2mainValue【体育館・プール】&#10;有形固定資産減価償却率">
          <a:extLst>
            <a:ext uri="{FF2B5EF4-FFF2-40B4-BE49-F238E27FC236}">
              <a16:creationId xmlns:a16="http://schemas.microsoft.com/office/drawing/2014/main" id="{0F6DE1CC-8993-4040-9750-8419C707FEF0}"/>
            </a:ext>
          </a:extLst>
        </xdr:cNvPr>
        <xdr:cNvSpPr txBox="1"/>
      </xdr:nvSpPr>
      <xdr:spPr>
        <a:xfrm>
          <a:off x="2705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72407</xdr:rowOff>
    </xdr:from>
    <xdr:ext cx="405111" cy="259045"/>
    <xdr:sp macro="" textlink="">
      <xdr:nvSpPr>
        <xdr:cNvPr id="105" name="n_3mainValue【体育館・プール】&#10;有形固定資産減価償却率">
          <a:extLst>
            <a:ext uri="{FF2B5EF4-FFF2-40B4-BE49-F238E27FC236}">
              <a16:creationId xmlns:a16="http://schemas.microsoft.com/office/drawing/2014/main" id="{9DE06157-A49C-499E-B0FF-C71713CA88DB}"/>
            </a:ext>
          </a:extLst>
        </xdr:cNvPr>
        <xdr:cNvSpPr txBox="1"/>
      </xdr:nvSpPr>
      <xdr:spPr>
        <a:xfrm>
          <a:off x="1816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106" name="n_4mainValue【体育館・プール】&#10;有形固定資産減価償却率">
          <a:extLst>
            <a:ext uri="{FF2B5EF4-FFF2-40B4-BE49-F238E27FC236}">
              <a16:creationId xmlns:a16="http://schemas.microsoft.com/office/drawing/2014/main" id="{49641163-CF40-4398-A6C3-A494FC627415}"/>
            </a:ext>
          </a:extLst>
        </xdr:cNvPr>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9C33EBC-4B94-4BD7-A541-AF36E66CFEB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715B0829-E5B9-4734-8A9A-9330ABF959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66A133B7-4ABE-4C52-97E3-705CF44538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F9DC3C34-3497-4266-8960-6AE5D10EA6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8200DF4-9450-4C0C-AC7A-300FF9878DF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6806A6EA-696A-4C92-B988-128D6FF3E4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F7B2AD8-4AA6-42F5-AF04-60F67ECC4C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BC01F17-7F09-4AA7-B99E-93E5E0DBC32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FCA9912-721E-4ADF-99ED-90055F4722B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4F1C18FE-B16B-4464-B46B-4949253F83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AFB9EB82-333C-4A2A-B4C5-D5C3ECB1427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22CF4CE5-33F3-4951-86AC-1183779BE06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CDAF4953-8B83-4EE6-99A9-58EF0858632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83D8FFE8-1ED3-44CE-9026-30D69ABD2FD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9848ABAD-34C2-48C5-9495-CAF10C98206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9F83C989-C2A5-4E64-BE87-450D0D53052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44F02C87-FDE3-40CF-A8A1-C1B767BD56B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BA245BA2-9F00-45FC-8D89-A9DDC544225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E3C3085D-99A2-4CBF-9097-403ACD526426}"/>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769DAC3A-270A-41B4-BE70-66AB5C3EAE3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21514892-99EB-45E6-A0A0-B36C8EB70EC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98EA5CAC-EBE6-4C12-A7A1-07576DC8CF1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348C3B1F-78E7-4848-B4E4-C0AD6FF51B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6158CF80-E99C-4E1B-AEA4-4F49D14A8C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6B3F6B30-D6AE-447A-AA6E-B27360D29B9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132" name="直線コネクタ 131">
          <a:extLst>
            <a:ext uri="{FF2B5EF4-FFF2-40B4-BE49-F238E27FC236}">
              <a16:creationId xmlns:a16="http://schemas.microsoft.com/office/drawing/2014/main" id="{C131BB7A-81FD-4DB8-B461-E9E4136A7FD1}"/>
            </a:ext>
          </a:extLst>
        </xdr:cNvPr>
        <xdr:cNvCxnSpPr/>
      </xdr:nvCxnSpPr>
      <xdr:spPr>
        <a:xfrm flipV="1">
          <a:off x="10476865" y="9388928"/>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33" name="【体育館・プール】&#10;一人当たり面積最小値テキスト">
          <a:extLst>
            <a:ext uri="{FF2B5EF4-FFF2-40B4-BE49-F238E27FC236}">
              <a16:creationId xmlns:a16="http://schemas.microsoft.com/office/drawing/2014/main" id="{6A3C6A1A-92AF-42B7-936F-A6CA09D5FE34}"/>
            </a:ext>
          </a:extLst>
        </xdr:cNvPr>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34" name="直線コネクタ 133">
          <a:extLst>
            <a:ext uri="{FF2B5EF4-FFF2-40B4-BE49-F238E27FC236}">
              <a16:creationId xmlns:a16="http://schemas.microsoft.com/office/drawing/2014/main" id="{2A1A8834-B0BF-4666-ADF6-CE97D5C2F88F}"/>
            </a:ext>
          </a:extLst>
        </xdr:cNvPr>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135" name="【体育館・プール】&#10;一人当たり面積最大値テキスト">
          <a:extLst>
            <a:ext uri="{FF2B5EF4-FFF2-40B4-BE49-F238E27FC236}">
              <a16:creationId xmlns:a16="http://schemas.microsoft.com/office/drawing/2014/main" id="{FE517BE3-CFEB-4BCE-A67A-E8E027931046}"/>
            </a:ext>
          </a:extLst>
        </xdr:cNvPr>
        <xdr:cNvSpPr txBox="1"/>
      </xdr:nvSpPr>
      <xdr:spPr>
        <a:xfrm>
          <a:off x="10515600" y="916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136" name="直線コネクタ 135">
          <a:extLst>
            <a:ext uri="{FF2B5EF4-FFF2-40B4-BE49-F238E27FC236}">
              <a16:creationId xmlns:a16="http://schemas.microsoft.com/office/drawing/2014/main" id="{5AE9E369-1C42-455B-BE56-CC0FBFC0918E}"/>
            </a:ext>
          </a:extLst>
        </xdr:cNvPr>
        <xdr:cNvCxnSpPr/>
      </xdr:nvCxnSpPr>
      <xdr:spPr>
        <a:xfrm>
          <a:off x="10388600" y="938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37392</xdr:rowOff>
    </xdr:from>
    <xdr:ext cx="469744" cy="259045"/>
    <xdr:sp macro="" textlink="">
      <xdr:nvSpPr>
        <xdr:cNvPr id="137" name="【体育館・プール】&#10;一人当たり面積平均値テキスト">
          <a:extLst>
            <a:ext uri="{FF2B5EF4-FFF2-40B4-BE49-F238E27FC236}">
              <a16:creationId xmlns:a16="http://schemas.microsoft.com/office/drawing/2014/main" id="{5EC0A0B1-EB31-4917-91D5-4DE300FA7934}"/>
            </a:ext>
          </a:extLst>
        </xdr:cNvPr>
        <xdr:cNvSpPr txBox="1"/>
      </xdr:nvSpPr>
      <xdr:spPr>
        <a:xfrm>
          <a:off x="10515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138" name="フローチャート: 判断 137">
          <a:extLst>
            <a:ext uri="{FF2B5EF4-FFF2-40B4-BE49-F238E27FC236}">
              <a16:creationId xmlns:a16="http://schemas.microsoft.com/office/drawing/2014/main" id="{14187D8B-B290-42DE-B235-FFB3A95E0771}"/>
            </a:ext>
          </a:extLst>
        </xdr:cNvPr>
        <xdr:cNvSpPr/>
      </xdr:nvSpPr>
      <xdr:spPr>
        <a:xfrm>
          <a:off x="10426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139" name="フローチャート: 判断 138">
          <a:extLst>
            <a:ext uri="{FF2B5EF4-FFF2-40B4-BE49-F238E27FC236}">
              <a16:creationId xmlns:a16="http://schemas.microsoft.com/office/drawing/2014/main" id="{FC6C3546-2A68-487B-9831-AC26E7B3EBDC}"/>
            </a:ext>
          </a:extLst>
        </xdr:cNvPr>
        <xdr:cNvSpPr/>
      </xdr:nvSpPr>
      <xdr:spPr>
        <a:xfrm>
          <a:off x="9588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140" name="フローチャート: 判断 139">
          <a:extLst>
            <a:ext uri="{FF2B5EF4-FFF2-40B4-BE49-F238E27FC236}">
              <a16:creationId xmlns:a16="http://schemas.microsoft.com/office/drawing/2014/main" id="{98F8B07F-807E-4D6E-A095-8C605AD83C1A}"/>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141" name="フローチャート: 判断 140">
          <a:extLst>
            <a:ext uri="{FF2B5EF4-FFF2-40B4-BE49-F238E27FC236}">
              <a16:creationId xmlns:a16="http://schemas.microsoft.com/office/drawing/2014/main" id="{3FA2B9BA-7288-4816-8046-C8A0ABE07212}"/>
            </a:ext>
          </a:extLst>
        </xdr:cNvPr>
        <xdr:cNvSpPr/>
      </xdr:nvSpPr>
      <xdr:spPr>
        <a:xfrm>
          <a:off x="7810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16147</xdr:rowOff>
    </xdr:from>
    <xdr:to>
      <xdr:col>36</xdr:col>
      <xdr:colOff>165100</xdr:colOff>
      <xdr:row>61</xdr:row>
      <xdr:rowOff>117747</xdr:rowOff>
    </xdr:to>
    <xdr:sp macro="" textlink="">
      <xdr:nvSpPr>
        <xdr:cNvPr id="142" name="フローチャート: 判断 141">
          <a:extLst>
            <a:ext uri="{FF2B5EF4-FFF2-40B4-BE49-F238E27FC236}">
              <a16:creationId xmlns:a16="http://schemas.microsoft.com/office/drawing/2014/main" id="{07504E3F-598A-4D67-83E5-743A0B3AF22D}"/>
            </a:ext>
          </a:extLst>
        </xdr:cNvPr>
        <xdr:cNvSpPr/>
      </xdr:nvSpPr>
      <xdr:spPr>
        <a:xfrm>
          <a:off x="6921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356029E-FFF4-4A96-9A40-EB4BE162BF4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09F498E-C24E-46D1-A90C-48155EDF15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B195D07-2E29-49ED-9549-41506D6C75F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79033010-9B1B-4FFC-A9B4-5DEF5BF8574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C174D469-AD59-483F-8D06-4B7BF84CADC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171269</xdr:rowOff>
    </xdr:from>
    <xdr:to>
      <xdr:col>55</xdr:col>
      <xdr:colOff>50800</xdr:colOff>
      <xdr:row>63</xdr:row>
      <xdr:rowOff>101419</xdr:rowOff>
    </xdr:to>
    <xdr:sp macro="" textlink="">
      <xdr:nvSpPr>
        <xdr:cNvPr id="148" name="楕円 147">
          <a:extLst>
            <a:ext uri="{FF2B5EF4-FFF2-40B4-BE49-F238E27FC236}">
              <a16:creationId xmlns:a16="http://schemas.microsoft.com/office/drawing/2014/main" id="{F474A7F3-B9FB-4B04-8561-2AD4DF3FF571}"/>
            </a:ext>
          </a:extLst>
        </xdr:cNvPr>
        <xdr:cNvSpPr/>
      </xdr:nvSpPr>
      <xdr:spPr>
        <a:xfrm>
          <a:off x="104267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86196</xdr:rowOff>
    </xdr:from>
    <xdr:ext cx="469744" cy="259045"/>
    <xdr:sp macro="" textlink="">
      <xdr:nvSpPr>
        <xdr:cNvPr id="149" name="【体育館・プール】&#10;一人当たり面積該当値テキスト">
          <a:extLst>
            <a:ext uri="{FF2B5EF4-FFF2-40B4-BE49-F238E27FC236}">
              <a16:creationId xmlns:a16="http://schemas.microsoft.com/office/drawing/2014/main" id="{849790AE-DB2E-4286-8BEE-1E0733616B6A}"/>
            </a:ext>
          </a:extLst>
        </xdr:cNvPr>
        <xdr:cNvSpPr txBox="1"/>
      </xdr:nvSpPr>
      <xdr:spPr>
        <a:xfrm>
          <a:off x="10515600" y="1071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171269</xdr:rowOff>
    </xdr:from>
    <xdr:to>
      <xdr:col>50</xdr:col>
      <xdr:colOff>165100</xdr:colOff>
      <xdr:row>63</xdr:row>
      <xdr:rowOff>101419</xdr:rowOff>
    </xdr:to>
    <xdr:sp macro="" textlink="">
      <xdr:nvSpPr>
        <xdr:cNvPr id="150" name="楕円 149">
          <a:extLst>
            <a:ext uri="{FF2B5EF4-FFF2-40B4-BE49-F238E27FC236}">
              <a16:creationId xmlns:a16="http://schemas.microsoft.com/office/drawing/2014/main" id="{3E90A780-6B9F-434A-8433-591E958D9325}"/>
            </a:ext>
          </a:extLst>
        </xdr:cNvPr>
        <xdr:cNvSpPr/>
      </xdr:nvSpPr>
      <xdr:spPr>
        <a:xfrm>
          <a:off x="9588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50619</xdr:rowOff>
    </xdr:from>
    <xdr:to>
      <xdr:col>55</xdr:col>
      <xdr:colOff>0</xdr:colOff>
      <xdr:row>63</xdr:row>
      <xdr:rowOff>50619</xdr:rowOff>
    </xdr:to>
    <xdr:cxnSp macro="">
      <xdr:nvCxnSpPr>
        <xdr:cNvPr id="151" name="直線コネクタ 150">
          <a:extLst>
            <a:ext uri="{FF2B5EF4-FFF2-40B4-BE49-F238E27FC236}">
              <a16:creationId xmlns:a16="http://schemas.microsoft.com/office/drawing/2014/main" id="{C4FF674E-84EF-4AA9-B6AD-255DAABF3010}"/>
            </a:ext>
          </a:extLst>
        </xdr:cNvPr>
        <xdr:cNvCxnSpPr/>
      </xdr:nvCxnSpPr>
      <xdr:spPr>
        <a:xfrm>
          <a:off x="9639300" y="108519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1451</xdr:rowOff>
    </xdr:from>
    <xdr:to>
      <xdr:col>46</xdr:col>
      <xdr:colOff>38100</xdr:colOff>
      <xdr:row>63</xdr:row>
      <xdr:rowOff>103051</xdr:rowOff>
    </xdr:to>
    <xdr:sp macro="" textlink="">
      <xdr:nvSpPr>
        <xdr:cNvPr id="152" name="楕円 151">
          <a:extLst>
            <a:ext uri="{FF2B5EF4-FFF2-40B4-BE49-F238E27FC236}">
              <a16:creationId xmlns:a16="http://schemas.microsoft.com/office/drawing/2014/main" id="{8018817A-5A32-4CBD-9B03-2F657A6824C1}"/>
            </a:ext>
          </a:extLst>
        </xdr:cNvPr>
        <xdr:cNvSpPr/>
      </xdr:nvSpPr>
      <xdr:spPr>
        <a:xfrm>
          <a:off x="8699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50619</xdr:rowOff>
    </xdr:from>
    <xdr:to>
      <xdr:col>50</xdr:col>
      <xdr:colOff>114300</xdr:colOff>
      <xdr:row>63</xdr:row>
      <xdr:rowOff>52251</xdr:rowOff>
    </xdr:to>
    <xdr:cxnSp macro="">
      <xdr:nvCxnSpPr>
        <xdr:cNvPr id="153" name="直線コネクタ 152">
          <a:extLst>
            <a:ext uri="{FF2B5EF4-FFF2-40B4-BE49-F238E27FC236}">
              <a16:creationId xmlns:a16="http://schemas.microsoft.com/office/drawing/2014/main" id="{5FE6AE04-450A-4457-985F-1E76BB0946B1}"/>
            </a:ext>
          </a:extLst>
        </xdr:cNvPr>
        <xdr:cNvCxnSpPr/>
      </xdr:nvCxnSpPr>
      <xdr:spPr>
        <a:xfrm flipV="1">
          <a:off x="8750300" y="108519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3084</xdr:rowOff>
    </xdr:from>
    <xdr:to>
      <xdr:col>41</xdr:col>
      <xdr:colOff>101600</xdr:colOff>
      <xdr:row>63</xdr:row>
      <xdr:rowOff>104684</xdr:rowOff>
    </xdr:to>
    <xdr:sp macro="" textlink="">
      <xdr:nvSpPr>
        <xdr:cNvPr id="154" name="楕円 153">
          <a:extLst>
            <a:ext uri="{FF2B5EF4-FFF2-40B4-BE49-F238E27FC236}">
              <a16:creationId xmlns:a16="http://schemas.microsoft.com/office/drawing/2014/main" id="{96E167D2-E916-4504-80C5-6138C787211C}"/>
            </a:ext>
          </a:extLst>
        </xdr:cNvPr>
        <xdr:cNvSpPr/>
      </xdr:nvSpPr>
      <xdr:spPr>
        <a:xfrm>
          <a:off x="7810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52251</xdr:rowOff>
    </xdr:from>
    <xdr:to>
      <xdr:col>45</xdr:col>
      <xdr:colOff>177800</xdr:colOff>
      <xdr:row>63</xdr:row>
      <xdr:rowOff>53884</xdr:rowOff>
    </xdr:to>
    <xdr:cxnSp macro="">
      <xdr:nvCxnSpPr>
        <xdr:cNvPr id="155" name="直線コネクタ 154">
          <a:extLst>
            <a:ext uri="{FF2B5EF4-FFF2-40B4-BE49-F238E27FC236}">
              <a16:creationId xmlns:a16="http://schemas.microsoft.com/office/drawing/2014/main" id="{967884C9-C8B8-4496-9A15-5ADC728B0539}"/>
            </a:ext>
          </a:extLst>
        </xdr:cNvPr>
        <xdr:cNvCxnSpPr/>
      </xdr:nvCxnSpPr>
      <xdr:spPr>
        <a:xfrm flipV="1">
          <a:off x="7861300" y="108536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4717</xdr:rowOff>
    </xdr:from>
    <xdr:to>
      <xdr:col>36</xdr:col>
      <xdr:colOff>165100</xdr:colOff>
      <xdr:row>63</xdr:row>
      <xdr:rowOff>106317</xdr:rowOff>
    </xdr:to>
    <xdr:sp macro="" textlink="">
      <xdr:nvSpPr>
        <xdr:cNvPr id="156" name="楕円 155">
          <a:extLst>
            <a:ext uri="{FF2B5EF4-FFF2-40B4-BE49-F238E27FC236}">
              <a16:creationId xmlns:a16="http://schemas.microsoft.com/office/drawing/2014/main" id="{BA1A4579-04A8-4E6C-8624-512CCDB8C8CE}"/>
            </a:ext>
          </a:extLst>
        </xdr:cNvPr>
        <xdr:cNvSpPr/>
      </xdr:nvSpPr>
      <xdr:spPr>
        <a:xfrm>
          <a:off x="6921500" y="10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53884</xdr:rowOff>
    </xdr:from>
    <xdr:to>
      <xdr:col>41</xdr:col>
      <xdr:colOff>50800</xdr:colOff>
      <xdr:row>63</xdr:row>
      <xdr:rowOff>55517</xdr:rowOff>
    </xdr:to>
    <xdr:cxnSp macro="">
      <xdr:nvCxnSpPr>
        <xdr:cNvPr id="157" name="直線コネクタ 156">
          <a:extLst>
            <a:ext uri="{FF2B5EF4-FFF2-40B4-BE49-F238E27FC236}">
              <a16:creationId xmlns:a16="http://schemas.microsoft.com/office/drawing/2014/main" id="{B26BA523-0A6C-48BD-B642-1911559D2E13}"/>
            </a:ext>
          </a:extLst>
        </xdr:cNvPr>
        <xdr:cNvCxnSpPr/>
      </xdr:nvCxnSpPr>
      <xdr:spPr>
        <a:xfrm flipV="1">
          <a:off x="6972300" y="108552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144071</xdr:rowOff>
    </xdr:from>
    <xdr:ext cx="469744" cy="259045"/>
    <xdr:sp macro="" textlink="">
      <xdr:nvSpPr>
        <xdr:cNvPr id="158" name="n_1aveValue【体育館・プール】&#10;一人当たり面積">
          <a:extLst>
            <a:ext uri="{FF2B5EF4-FFF2-40B4-BE49-F238E27FC236}">
              <a16:creationId xmlns:a16="http://schemas.microsoft.com/office/drawing/2014/main" id="{62EF93B2-4666-4AAB-87B9-6A9FAA1C639C}"/>
            </a:ext>
          </a:extLst>
        </xdr:cNvPr>
        <xdr:cNvSpPr txBox="1"/>
      </xdr:nvSpPr>
      <xdr:spPr>
        <a:xfrm>
          <a:off x="9391727" y="100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159" name="n_2aveValue【体育館・プール】&#10;一人当たり面積">
          <a:extLst>
            <a:ext uri="{FF2B5EF4-FFF2-40B4-BE49-F238E27FC236}">
              <a16:creationId xmlns:a16="http://schemas.microsoft.com/office/drawing/2014/main" id="{4339B2D6-172E-4122-B34D-C40553AD91A7}"/>
            </a:ext>
          </a:extLst>
        </xdr:cNvPr>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160" name="n_3aveValue【体育館・プール】&#10;一人当たり面積">
          <a:extLst>
            <a:ext uri="{FF2B5EF4-FFF2-40B4-BE49-F238E27FC236}">
              <a16:creationId xmlns:a16="http://schemas.microsoft.com/office/drawing/2014/main" id="{2E3E635F-9DCC-4A2A-BFE4-85969EEB4D48}"/>
            </a:ext>
          </a:extLst>
        </xdr:cNvPr>
        <xdr:cNvSpPr txBox="1"/>
      </xdr:nvSpPr>
      <xdr:spPr>
        <a:xfrm>
          <a:off x="7626427" y="1019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134274</xdr:rowOff>
    </xdr:from>
    <xdr:ext cx="469744" cy="259045"/>
    <xdr:sp macro="" textlink="">
      <xdr:nvSpPr>
        <xdr:cNvPr id="161" name="n_4aveValue【体育館・プール】&#10;一人当たり面積">
          <a:extLst>
            <a:ext uri="{FF2B5EF4-FFF2-40B4-BE49-F238E27FC236}">
              <a16:creationId xmlns:a16="http://schemas.microsoft.com/office/drawing/2014/main" id="{E634E81C-FD1D-4B6E-B85C-BA89D182408F}"/>
            </a:ext>
          </a:extLst>
        </xdr:cNvPr>
        <xdr:cNvSpPr txBox="1"/>
      </xdr:nvSpPr>
      <xdr:spPr>
        <a:xfrm>
          <a:off x="6737427" y="1024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92546</xdr:rowOff>
    </xdr:from>
    <xdr:ext cx="469744" cy="259045"/>
    <xdr:sp macro="" textlink="">
      <xdr:nvSpPr>
        <xdr:cNvPr id="162" name="n_1mainValue【体育館・プール】&#10;一人当たり面積">
          <a:extLst>
            <a:ext uri="{FF2B5EF4-FFF2-40B4-BE49-F238E27FC236}">
              <a16:creationId xmlns:a16="http://schemas.microsoft.com/office/drawing/2014/main" id="{E4BC5161-74F1-4A89-A309-0753EC39F99E}"/>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94178</xdr:rowOff>
    </xdr:from>
    <xdr:ext cx="469744" cy="259045"/>
    <xdr:sp macro="" textlink="">
      <xdr:nvSpPr>
        <xdr:cNvPr id="163" name="n_2mainValue【体育館・プール】&#10;一人当たり面積">
          <a:extLst>
            <a:ext uri="{FF2B5EF4-FFF2-40B4-BE49-F238E27FC236}">
              <a16:creationId xmlns:a16="http://schemas.microsoft.com/office/drawing/2014/main" id="{A338E716-0106-4D7E-B53A-9BD80131EB59}"/>
            </a:ext>
          </a:extLst>
        </xdr:cNvPr>
        <xdr:cNvSpPr txBox="1"/>
      </xdr:nvSpPr>
      <xdr:spPr>
        <a:xfrm>
          <a:off x="8515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95811</xdr:rowOff>
    </xdr:from>
    <xdr:ext cx="469744" cy="259045"/>
    <xdr:sp macro="" textlink="">
      <xdr:nvSpPr>
        <xdr:cNvPr id="164" name="n_3mainValue【体育館・プール】&#10;一人当たり面積">
          <a:extLst>
            <a:ext uri="{FF2B5EF4-FFF2-40B4-BE49-F238E27FC236}">
              <a16:creationId xmlns:a16="http://schemas.microsoft.com/office/drawing/2014/main" id="{4609AA6E-9F51-4F74-989B-2646F49926A7}"/>
            </a:ext>
          </a:extLst>
        </xdr:cNvPr>
        <xdr:cNvSpPr txBox="1"/>
      </xdr:nvSpPr>
      <xdr:spPr>
        <a:xfrm>
          <a:off x="7626427" y="108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97444</xdr:rowOff>
    </xdr:from>
    <xdr:ext cx="469744" cy="259045"/>
    <xdr:sp macro="" textlink="">
      <xdr:nvSpPr>
        <xdr:cNvPr id="165" name="n_4mainValue【体育館・プール】&#10;一人当たり面積">
          <a:extLst>
            <a:ext uri="{FF2B5EF4-FFF2-40B4-BE49-F238E27FC236}">
              <a16:creationId xmlns:a16="http://schemas.microsoft.com/office/drawing/2014/main" id="{A4048EA6-42E8-4AAE-99E8-41E9158B34B8}"/>
            </a:ext>
          </a:extLst>
        </xdr:cNvPr>
        <xdr:cNvSpPr txBox="1"/>
      </xdr:nvSpPr>
      <xdr:spPr>
        <a:xfrm>
          <a:off x="6737427" y="108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2310127F-EC4E-48A2-8E26-8ACAF716B6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C53CE021-D0CC-4CD3-B0E5-B2BE16BF3F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4D9BBE82-317C-4C3E-BD67-DEEF258CE3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AEB1E4E6-2AA6-4F31-AD82-DC4487A51B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A5853B0E-57AC-4C91-AE07-FCAEC08C20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8F788C1C-A23E-4B4B-8A97-56802BEC72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F567AB57-C304-4B8D-A515-C7D65C1D53C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102E44FE-08B1-4E25-8D7E-C679DB1F9E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3823C78F-9518-40ED-98F6-42CC492B114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369328D2-5EE4-4DC6-8008-53DEAFA730B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B3532329-205C-4471-86F9-66F9B63EF4C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7" name="直線コネクタ 176">
          <a:extLst>
            <a:ext uri="{FF2B5EF4-FFF2-40B4-BE49-F238E27FC236}">
              <a16:creationId xmlns:a16="http://schemas.microsoft.com/office/drawing/2014/main" id="{86D1F293-5E62-4DAA-8128-5F1522A8396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8" name="テキスト ボックス 177">
          <a:extLst>
            <a:ext uri="{FF2B5EF4-FFF2-40B4-BE49-F238E27FC236}">
              <a16:creationId xmlns:a16="http://schemas.microsoft.com/office/drawing/2014/main" id="{724B5F26-3B63-40A5-9A9D-C75F7258D07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9" name="直線コネクタ 178">
          <a:extLst>
            <a:ext uri="{FF2B5EF4-FFF2-40B4-BE49-F238E27FC236}">
              <a16:creationId xmlns:a16="http://schemas.microsoft.com/office/drawing/2014/main" id="{B82EA1DC-0C20-4B32-9606-C155ED8AB0F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80" name="テキスト ボックス 179">
          <a:extLst>
            <a:ext uri="{FF2B5EF4-FFF2-40B4-BE49-F238E27FC236}">
              <a16:creationId xmlns:a16="http://schemas.microsoft.com/office/drawing/2014/main" id="{04C84851-7176-40F1-9F26-525CCB39C29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1" name="直線コネクタ 180">
          <a:extLst>
            <a:ext uri="{FF2B5EF4-FFF2-40B4-BE49-F238E27FC236}">
              <a16:creationId xmlns:a16="http://schemas.microsoft.com/office/drawing/2014/main" id="{8988C78B-D680-4E92-82CD-034F576C718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2" name="テキスト ボックス 181">
          <a:extLst>
            <a:ext uri="{FF2B5EF4-FFF2-40B4-BE49-F238E27FC236}">
              <a16:creationId xmlns:a16="http://schemas.microsoft.com/office/drawing/2014/main" id="{09782293-2C64-452D-97C0-DA022B6642B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3" name="直線コネクタ 182">
          <a:extLst>
            <a:ext uri="{FF2B5EF4-FFF2-40B4-BE49-F238E27FC236}">
              <a16:creationId xmlns:a16="http://schemas.microsoft.com/office/drawing/2014/main" id="{679E0DF1-6275-4981-9327-4B54DA83CEC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4" name="テキスト ボックス 183">
          <a:extLst>
            <a:ext uri="{FF2B5EF4-FFF2-40B4-BE49-F238E27FC236}">
              <a16:creationId xmlns:a16="http://schemas.microsoft.com/office/drawing/2014/main" id="{A111A2B4-44C6-4D48-B3A7-0E1D538137E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19856A48-A93B-4396-BC52-33FCFE658CA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6" name="テキスト ボックス 185">
          <a:extLst>
            <a:ext uri="{FF2B5EF4-FFF2-40B4-BE49-F238E27FC236}">
              <a16:creationId xmlns:a16="http://schemas.microsoft.com/office/drawing/2014/main" id="{CE637122-EEF5-4508-BC01-758ECC692A6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482BF7A3-B001-469D-A7E7-71CA290FB49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188" name="直線コネクタ 187">
          <a:extLst>
            <a:ext uri="{FF2B5EF4-FFF2-40B4-BE49-F238E27FC236}">
              <a16:creationId xmlns:a16="http://schemas.microsoft.com/office/drawing/2014/main" id="{23E0E187-5B91-4908-94FF-144CDE9E717F}"/>
            </a:ext>
          </a:extLst>
        </xdr:cNvPr>
        <xdr:cNvCxnSpPr/>
      </xdr:nvCxnSpPr>
      <xdr:spPr>
        <a:xfrm flipV="1">
          <a:off x="4634865" y="13450063"/>
          <a:ext cx="0" cy="1264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DA879563-A2D5-4E40-8F89-BE0C00605B47}"/>
            </a:ext>
          </a:extLst>
        </xdr:cNvPr>
        <xdr:cNvSpPr txBox="1"/>
      </xdr:nvSpPr>
      <xdr:spPr>
        <a:xfrm>
          <a:off x="4673600"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190" name="直線コネクタ 189">
          <a:extLst>
            <a:ext uri="{FF2B5EF4-FFF2-40B4-BE49-F238E27FC236}">
              <a16:creationId xmlns:a16="http://schemas.microsoft.com/office/drawing/2014/main" id="{3490FCED-C782-433B-8722-FA55FFB1CFAE}"/>
            </a:ext>
          </a:extLst>
        </xdr:cNvPr>
        <xdr:cNvCxnSpPr/>
      </xdr:nvCxnSpPr>
      <xdr:spPr>
        <a:xfrm>
          <a:off x="4546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B692EC31-27EA-4A2C-A51C-064D0D9F7EC6}"/>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192" name="直線コネクタ 191">
          <a:extLst>
            <a:ext uri="{FF2B5EF4-FFF2-40B4-BE49-F238E27FC236}">
              <a16:creationId xmlns:a16="http://schemas.microsoft.com/office/drawing/2014/main" id="{C6DDC9B7-8EE9-4753-A9A7-15300B73A5EB}"/>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93742</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F3E9A366-9D30-4EC1-BBD1-D9424BBCAE38}"/>
            </a:ext>
          </a:extLst>
        </xdr:cNvPr>
        <xdr:cNvSpPr txBox="1"/>
      </xdr:nvSpPr>
      <xdr:spPr>
        <a:xfrm>
          <a:off x="4673600" y="1380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194" name="フローチャート: 判断 193">
          <a:extLst>
            <a:ext uri="{FF2B5EF4-FFF2-40B4-BE49-F238E27FC236}">
              <a16:creationId xmlns:a16="http://schemas.microsoft.com/office/drawing/2014/main" id="{4432812B-1742-4911-BEBC-50CB087AF104}"/>
            </a:ext>
          </a:extLst>
        </xdr:cNvPr>
        <xdr:cNvSpPr/>
      </xdr:nvSpPr>
      <xdr:spPr>
        <a:xfrm>
          <a:off x="4584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195" name="フローチャート: 判断 194">
          <a:extLst>
            <a:ext uri="{FF2B5EF4-FFF2-40B4-BE49-F238E27FC236}">
              <a16:creationId xmlns:a16="http://schemas.microsoft.com/office/drawing/2014/main" id="{CB0340F9-D6FB-4AF3-9F91-F70218DF9A25}"/>
            </a:ext>
          </a:extLst>
        </xdr:cNvPr>
        <xdr:cNvSpPr/>
      </xdr:nvSpPr>
      <xdr:spPr>
        <a:xfrm>
          <a:off x="3746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196" name="フローチャート: 判断 195">
          <a:extLst>
            <a:ext uri="{FF2B5EF4-FFF2-40B4-BE49-F238E27FC236}">
              <a16:creationId xmlns:a16="http://schemas.microsoft.com/office/drawing/2014/main" id="{FFBA168B-E620-46FB-9B4A-903C1DC3B781}"/>
            </a:ext>
          </a:extLst>
        </xdr:cNvPr>
        <xdr:cNvSpPr/>
      </xdr:nvSpPr>
      <xdr:spPr>
        <a:xfrm>
          <a:off x="2857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197" name="フローチャート: 判断 196">
          <a:extLst>
            <a:ext uri="{FF2B5EF4-FFF2-40B4-BE49-F238E27FC236}">
              <a16:creationId xmlns:a16="http://schemas.microsoft.com/office/drawing/2014/main" id="{A65486EF-6560-4F74-B1B7-D28BB47B57B1}"/>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74168</xdr:rowOff>
    </xdr:from>
    <xdr:to>
      <xdr:col>6</xdr:col>
      <xdr:colOff>38100</xdr:colOff>
      <xdr:row>81</xdr:row>
      <xdr:rowOff>4318</xdr:rowOff>
    </xdr:to>
    <xdr:sp macro="" textlink="">
      <xdr:nvSpPr>
        <xdr:cNvPr id="198" name="フローチャート: 判断 197">
          <a:extLst>
            <a:ext uri="{FF2B5EF4-FFF2-40B4-BE49-F238E27FC236}">
              <a16:creationId xmlns:a16="http://schemas.microsoft.com/office/drawing/2014/main" id="{1BEB4EA0-6CA1-47C1-9EB2-D1E32AA738C3}"/>
            </a:ext>
          </a:extLst>
        </xdr:cNvPr>
        <xdr:cNvSpPr/>
      </xdr:nvSpPr>
      <xdr:spPr>
        <a:xfrm>
          <a:off x="1079500" y="1379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F0B5E53-A692-4DAD-828B-637810F08B7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BA50CE8-B5C4-4A1D-9E8B-12080268CE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2FB6363-AFF4-4EB6-B126-97CF492A64A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842954E-9D1C-4224-8309-49D6539B24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6E57D1E-532B-4B58-A649-83480DBD6DC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129032</xdr:rowOff>
    </xdr:from>
    <xdr:to>
      <xdr:col>24</xdr:col>
      <xdr:colOff>114300</xdr:colOff>
      <xdr:row>80</xdr:row>
      <xdr:rowOff>59182</xdr:rowOff>
    </xdr:to>
    <xdr:sp macro="" textlink="">
      <xdr:nvSpPr>
        <xdr:cNvPr id="204" name="楕円 203">
          <a:extLst>
            <a:ext uri="{FF2B5EF4-FFF2-40B4-BE49-F238E27FC236}">
              <a16:creationId xmlns:a16="http://schemas.microsoft.com/office/drawing/2014/main" id="{D01898BF-B7EB-46CA-B492-23A5244ED1AE}"/>
            </a:ext>
          </a:extLst>
        </xdr:cNvPr>
        <xdr:cNvSpPr/>
      </xdr:nvSpPr>
      <xdr:spPr>
        <a:xfrm>
          <a:off x="45847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151909</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EDF577C8-80A9-4465-9EFC-F34400482BD6}"/>
            </a:ext>
          </a:extLst>
        </xdr:cNvPr>
        <xdr:cNvSpPr txBox="1"/>
      </xdr:nvSpPr>
      <xdr:spPr>
        <a:xfrm>
          <a:off x="4673600" y="1352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69596</xdr:rowOff>
    </xdr:from>
    <xdr:to>
      <xdr:col>20</xdr:col>
      <xdr:colOff>38100</xdr:colOff>
      <xdr:row>79</xdr:row>
      <xdr:rowOff>171196</xdr:rowOff>
    </xdr:to>
    <xdr:sp macro="" textlink="">
      <xdr:nvSpPr>
        <xdr:cNvPr id="206" name="楕円 205">
          <a:extLst>
            <a:ext uri="{FF2B5EF4-FFF2-40B4-BE49-F238E27FC236}">
              <a16:creationId xmlns:a16="http://schemas.microsoft.com/office/drawing/2014/main" id="{42E689B4-05BE-4B2B-8D3D-D2816772B35C}"/>
            </a:ext>
          </a:extLst>
        </xdr:cNvPr>
        <xdr:cNvSpPr/>
      </xdr:nvSpPr>
      <xdr:spPr>
        <a:xfrm>
          <a:off x="37465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120396</xdr:rowOff>
    </xdr:from>
    <xdr:to>
      <xdr:col>24</xdr:col>
      <xdr:colOff>63500</xdr:colOff>
      <xdr:row>80</xdr:row>
      <xdr:rowOff>8382</xdr:rowOff>
    </xdr:to>
    <xdr:cxnSp macro="">
      <xdr:nvCxnSpPr>
        <xdr:cNvPr id="207" name="直線コネクタ 206">
          <a:extLst>
            <a:ext uri="{FF2B5EF4-FFF2-40B4-BE49-F238E27FC236}">
              <a16:creationId xmlns:a16="http://schemas.microsoft.com/office/drawing/2014/main" id="{00325945-E16F-4132-80BC-F2B866A6CB2D}"/>
            </a:ext>
          </a:extLst>
        </xdr:cNvPr>
        <xdr:cNvCxnSpPr/>
      </xdr:nvCxnSpPr>
      <xdr:spPr>
        <a:xfrm>
          <a:off x="3797300" y="1366494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208" name="楕円 207">
          <a:extLst>
            <a:ext uri="{FF2B5EF4-FFF2-40B4-BE49-F238E27FC236}">
              <a16:creationId xmlns:a16="http://schemas.microsoft.com/office/drawing/2014/main" id="{F649D65C-7C9A-4170-9E8C-79841B2820E1}"/>
            </a:ext>
          </a:extLst>
        </xdr:cNvPr>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120396</xdr:rowOff>
    </xdr:from>
    <xdr:to>
      <xdr:col>19</xdr:col>
      <xdr:colOff>177800</xdr:colOff>
      <xdr:row>79</xdr:row>
      <xdr:rowOff>152400</xdr:rowOff>
    </xdr:to>
    <xdr:cxnSp macro="">
      <xdr:nvCxnSpPr>
        <xdr:cNvPr id="209" name="直線コネクタ 208">
          <a:extLst>
            <a:ext uri="{FF2B5EF4-FFF2-40B4-BE49-F238E27FC236}">
              <a16:creationId xmlns:a16="http://schemas.microsoft.com/office/drawing/2014/main" id="{BA7E634E-70FA-4BE4-AD5D-F10E3853C917}"/>
            </a:ext>
          </a:extLst>
        </xdr:cNvPr>
        <xdr:cNvCxnSpPr/>
      </xdr:nvCxnSpPr>
      <xdr:spPr>
        <a:xfrm flipV="1">
          <a:off x="2908300" y="136649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49022</xdr:rowOff>
    </xdr:from>
    <xdr:to>
      <xdr:col>10</xdr:col>
      <xdr:colOff>165100</xdr:colOff>
      <xdr:row>79</xdr:row>
      <xdr:rowOff>150622</xdr:rowOff>
    </xdr:to>
    <xdr:sp macro="" textlink="">
      <xdr:nvSpPr>
        <xdr:cNvPr id="210" name="楕円 209">
          <a:extLst>
            <a:ext uri="{FF2B5EF4-FFF2-40B4-BE49-F238E27FC236}">
              <a16:creationId xmlns:a16="http://schemas.microsoft.com/office/drawing/2014/main" id="{5630CA27-63D3-4F40-B876-CE977C88FF4C}"/>
            </a:ext>
          </a:extLst>
        </xdr:cNvPr>
        <xdr:cNvSpPr/>
      </xdr:nvSpPr>
      <xdr:spPr>
        <a:xfrm>
          <a:off x="1968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99822</xdr:rowOff>
    </xdr:from>
    <xdr:to>
      <xdr:col>15</xdr:col>
      <xdr:colOff>50800</xdr:colOff>
      <xdr:row>79</xdr:row>
      <xdr:rowOff>152400</xdr:rowOff>
    </xdr:to>
    <xdr:cxnSp macro="">
      <xdr:nvCxnSpPr>
        <xdr:cNvPr id="211" name="直線コネクタ 210">
          <a:extLst>
            <a:ext uri="{FF2B5EF4-FFF2-40B4-BE49-F238E27FC236}">
              <a16:creationId xmlns:a16="http://schemas.microsoft.com/office/drawing/2014/main" id="{BC5F1C6E-954A-4423-84C9-80CF286F2216}"/>
            </a:ext>
          </a:extLst>
        </xdr:cNvPr>
        <xdr:cNvCxnSpPr/>
      </xdr:nvCxnSpPr>
      <xdr:spPr>
        <a:xfrm>
          <a:off x="2019300" y="1364437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165608</xdr:rowOff>
    </xdr:from>
    <xdr:to>
      <xdr:col>6</xdr:col>
      <xdr:colOff>38100</xdr:colOff>
      <xdr:row>79</xdr:row>
      <xdr:rowOff>95758</xdr:rowOff>
    </xdr:to>
    <xdr:sp macro="" textlink="">
      <xdr:nvSpPr>
        <xdr:cNvPr id="212" name="楕円 211">
          <a:extLst>
            <a:ext uri="{FF2B5EF4-FFF2-40B4-BE49-F238E27FC236}">
              <a16:creationId xmlns:a16="http://schemas.microsoft.com/office/drawing/2014/main" id="{BCAD36F0-058D-4B68-85CB-7AEE033E990D}"/>
            </a:ext>
          </a:extLst>
        </xdr:cNvPr>
        <xdr:cNvSpPr/>
      </xdr:nvSpPr>
      <xdr:spPr>
        <a:xfrm>
          <a:off x="1079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44958</xdr:rowOff>
    </xdr:from>
    <xdr:to>
      <xdr:col>10</xdr:col>
      <xdr:colOff>114300</xdr:colOff>
      <xdr:row>79</xdr:row>
      <xdr:rowOff>99822</xdr:rowOff>
    </xdr:to>
    <xdr:cxnSp macro="">
      <xdr:nvCxnSpPr>
        <xdr:cNvPr id="213" name="直線コネクタ 212">
          <a:extLst>
            <a:ext uri="{FF2B5EF4-FFF2-40B4-BE49-F238E27FC236}">
              <a16:creationId xmlns:a16="http://schemas.microsoft.com/office/drawing/2014/main" id="{CCEEFACD-2267-4DF8-82F3-9F94CA8D8AEB}"/>
            </a:ext>
          </a:extLst>
        </xdr:cNvPr>
        <xdr:cNvCxnSpPr/>
      </xdr:nvCxnSpPr>
      <xdr:spPr>
        <a:xfrm>
          <a:off x="1130300" y="13589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155464</xdr:rowOff>
    </xdr:from>
    <xdr:ext cx="405111" cy="259045"/>
    <xdr:sp macro="" textlink="">
      <xdr:nvSpPr>
        <xdr:cNvPr id="214" name="n_1aveValue【福祉施設】&#10;有形固定資産減価償却率">
          <a:extLst>
            <a:ext uri="{FF2B5EF4-FFF2-40B4-BE49-F238E27FC236}">
              <a16:creationId xmlns:a16="http://schemas.microsoft.com/office/drawing/2014/main" id="{613796DD-020A-4280-9F6F-7CEE3245C08C}"/>
            </a:ext>
          </a:extLst>
        </xdr:cNvPr>
        <xdr:cNvSpPr txBox="1"/>
      </xdr:nvSpPr>
      <xdr:spPr>
        <a:xfrm>
          <a:off x="3582044" y="1387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116603</xdr:rowOff>
    </xdr:from>
    <xdr:ext cx="405111" cy="259045"/>
    <xdr:sp macro="" textlink="">
      <xdr:nvSpPr>
        <xdr:cNvPr id="215" name="n_2aveValue【福祉施設】&#10;有形固定資産減価償却率">
          <a:extLst>
            <a:ext uri="{FF2B5EF4-FFF2-40B4-BE49-F238E27FC236}">
              <a16:creationId xmlns:a16="http://schemas.microsoft.com/office/drawing/2014/main" id="{103DFEE4-4ED0-4261-B808-B8154AD60872}"/>
            </a:ext>
          </a:extLst>
        </xdr:cNvPr>
        <xdr:cNvSpPr txBox="1"/>
      </xdr:nvSpPr>
      <xdr:spPr>
        <a:xfrm>
          <a:off x="27057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216" name="n_3aveValue【福祉施設】&#10;有形固定資産減価償却率">
          <a:extLst>
            <a:ext uri="{FF2B5EF4-FFF2-40B4-BE49-F238E27FC236}">
              <a16:creationId xmlns:a16="http://schemas.microsoft.com/office/drawing/2014/main" id="{A48CCA7A-0F40-43B9-88C8-48AF51DFFEFC}"/>
            </a:ext>
          </a:extLst>
        </xdr:cNvPr>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166895</xdr:rowOff>
    </xdr:from>
    <xdr:ext cx="405111" cy="259045"/>
    <xdr:sp macro="" textlink="">
      <xdr:nvSpPr>
        <xdr:cNvPr id="217" name="n_4aveValue【福祉施設】&#10;有形固定資産減価償却率">
          <a:extLst>
            <a:ext uri="{FF2B5EF4-FFF2-40B4-BE49-F238E27FC236}">
              <a16:creationId xmlns:a16="http://schemas.microsoft.com/office/drawing/2014/main" id="{779DEB60-1C81-44D1-88AE-44C9416D74C9}"/>
            </a:ext>
          </a:extLst>
        </xdr:cNvPr>
        <xdr:cNvSpPr txBox="1"/>
      </xdr:nvSpPr>
      <xdr:spPr>
        <a:xfrm>
          <a:off x="927744" y="1388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16273</xdr:rowOff>
    </xdr:from>
    <xdr:ext cx="405111" cy="259045"/>
    <xdr:sp macro="" textlink="">
      <xdr:nvSpPr>
        <xdr:cNvPr id="218" name="n_1mainValue【福祉施設】&#10;有形固定資産減価償却率">
          <a:extLst>
            <a:ext uri="{FF2B5EF4-FFF2-40B4-BE49-F238E27FC236}">
              <a16:creationId xmlns:a16="http://schemas.microsoft.com/office/drawing/2014/main" id="{9EEEF317-55AE-4117-B1BD-5A41241938E6}"/>
            </a:ext>
          </a:extLst>
        </xdr:cNvPr>
        <xdr:cNvSpPr txBox="1"/>
      </xdr:nvSpPr>
      <xdr:spPr>
        <a:xfrm>
          <a:off x="3582044" y="1338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48277</xdr:rowOff>
    </xdr:from>
    <xdr:ext cx="405111" cy="259045"/>
    <xdr:sp macro="" textlink="">
      <xdr:nvSpPr>
        <xdr:cNvPr id="219" name="n_2mainValue【福祉施設】&#10;有形固定資産減価償却率">
          <a:extLst>
            <a:ext uri="{FF2B5EF4-FFF2-40B4-BE49-F238E27FC236}">
              <a16:creationId xmlns:a16="http://schemas.microsoft.com/office/drawing/2014/main" id="{737CAF03-D54F-4788-BAA1-38C89FEE60F0}"/>
            </a:ext>
          </a:extLst>
        </xdr:cNvPr>
        <xdr:cNvSpPr txBox="1"/>
      </xdr:nvSpPr>
      <xdr:spPr>
        <a:xfrm>
          <a:off x="2705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220" name="n_3mainValue【福祉施設】&#10;有形固定資産減価償却率">
          <a:extLst>
            <a:ext uri="{FF2B5EF4-FFF2-40B4-BE49-F238E27FC236}">
              <a16:creationId xmlns:a16="http://schemas.microsoft.com/office/drawing/2014/main" id="{0245F030-C7F2-4A7A-BCBA-E07A7CB81F81}"/>
            </a:ext>
          </a:extLst>
        </xdr:cNvPr>
        <xdr:cNvSpPr txBox="1"/>
      </xdr:nvSpPr>
      <xdr:spPr>
        <a:xfrm>
          <a:off x="1816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112285</xdr:rowOff>
    </xdr:from>
    <xdr:ext cx="405111" cy="259045"/>
    <xdr:sp macro="" textlink="">
      <xdr:nvSpPr>
        <xdr:cNvPr id="221" name="n_4mainValue【福祉施設】&#10;有形固定資産減価償却率">
          <a:extLst>
            <a:ext uri="{FF2B5EF4-FFF2-40B4-BE49-F238E27FC236}">
              <a16:creationId xmlns:a16="http://schemas.microsoft.com/office/drawing/2014/main" id="{048057B6-555F-4B2C-84BA-ED1F2DCB819D}"/>
            </a:ext>
          </a:extLst>
        </xdr:cNvPr>
        <xdr:cNvSpPr txBox="1"/>
      </xdr:nvSpPr>
      <xdr:spPr>
        <a:xfrm>
          <a:off x="927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975F48D8-8808-4BC6-8F76-A257CD86187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780FB10C-82D0-49E6-AC7E-7F88A3FC1A2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E61A8A23-D089-4E93-94C1-F9F3F3E0D9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288231D3-1F14-4277-9110-43DA2314C0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6070D6D6-DDF6-4664-8547-90A3727AAE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0989F505-9F78-4054-BE40-2944E833FA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43178517-5A9C-46EB-9E45-31CF377C5BE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B1E73CA2-3E0B-448E-9CB4-6CADAA83BE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6C099AC5-6AC3-4ADC-9DF2-96F01F2FBB8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C43BC564-03F3-47EE-8AEE-81468373664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C9F19582-71E7-42A1-AF98-25D55FC9DF6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34D09116-87E6-4396-A868-5F0609E55C3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3A05DCB1-43DB-4051-B2AA-81520809BF2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80D8B23A-38E5-4570-A1E0-CF51D24C55C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DFA471FF-D2C4-483C-814F-87209BE77FC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AF2B0ED1-0842-4B5A-8A32-5B18CF2C1FA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40F6392D-748E-475F-8016-7FD397DDA39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8D8C96C6-295B-4202-AB1B-EC91482E27A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261B037F-C4B3-490D-803A-32B9B9E99BB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A8778498-F1B7-4387-9D0A-1B8CAC50010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16B6DA12-8772-4C0D-871F-3F1676A9B75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D51E5870-4089-4036-BF20-241064FDE5F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A475BDB0-02EA-44E9-BF6F-E4199AF767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CF9821AE-B72E-4D4E-9CA9-E70605D5FF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9A781EE8-AFA3-43A0-839A-F1F21C3C4F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247" name="直線コネクタ 246">
          <a:extLst>
            <a:ext uri="{FF2B5EF4-FFF2-40B4-BE49-F238E27FC236}">
              <a16:creationId xmlns:a16="http://schemas.microsoft.com/office/drawing/2014/main" id="{3115BD0F-5421-47FE-BF8E-98AB25B05C9B}"/>
            </a:ext>
          </a:extLst>
        </xdr:cNvPr>
        <xdr:cNvCxnSpPr/>
      </xdr:nvCxnSpPr>
      <xdr:spPr>
        <a:xfrm flipV="1">
          <a:off x="10476865" y="13345886"/>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248" name="【福祉施設】&#10;一人当たり面積最小値テキスト">
          <a:extLst>
            <a:ext uri="{FF2B5EF4-FFF2-40B4-BE49-F238E27FC236}">
              <a16:creationId xmlns:a16="http://schemas.microsoft.com/office/drawing/2014/main" id="{FB44AFE3-D695-437E-BAA7-FF073EF37537}"/>
            </a:ext>
          </a:extLst>
        </xdr:cNvPr>
        <xdr:cNvSpPr txBox="1"/>
      </xdr:nvSpPr>
      <xdr:spPr>
        <a:xfrm>
          <a:off x="10515600" y="148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249" name="直線コネクタ 248">
          <a:extLst>
            <a:ext uri="{FF2B5EF4-FFF2-40B4-BE49-F238E27FC236}">
              <a16:creationId xmlns:a16="http://schemas.microsoft.com/office/drawing/2014/main" id="{FD6DC6D6-AFE1-4849-8EB5-A7F11D29AB98}"/>
            </a:ext>
          </a:extLst>
        </xdr:cNvPr>
        <xdr:cNvCxnSpPr/>
      </xdr:nvCxnSpPr>
      <xdr:spPr>
        <a:xfrm>
          <a:off x="10388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50" name="【福祉施設】&#10;一人当たり面積最大値テキスト">
          <a:extLst>
            <a:ext uri="{FF2B5EF4-FFF2-40B4-BE49-F238E27FC236}">
              <a16:creationId xmlns:a16="http://schemas.microsoft.com/office/drawing/2014/main" id="{B6BC39C8-E87B-4C19-80FF-05BA5302CF0B}"/>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51" name="直線コネクタ 250">
          <a:extLst>
            <a:ext uri="{FF2B5EF4-FFF2-40B4-BE49-F238E27FC236}">
              <a16:creationId xmlns:a16="http://schemas.microsoft.com/office/drawing/2014/main" id="{965EEE34-FCA1-4F47-8CB4-0F15379F9476}"/>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58800</xdr:rowOff>
    </xdr:from>
    <xdr:ext cx="469744" cy="259045"/>
    <xdr:sp macro="" textlink="">
      <xdr:nvSpPr>
        <xdr:cNvPr id="252" name="【福祉施設】&#10;一人当たり面積平均値テキスト">
          <a:extLst>
            <a:ext uri="{FF2B5EF4-FFF2-40B4-BE49-F238E27FC236}">
              <a16:creationId xmlns:a16="http://schemas.microsoft.com/office/drawing/2014/main" id="{BA9AE0E1-798A-4DD0-94F1-1B6BE46BF6EE}"/>
            </a:ext>
          </a:extLst>
        </xdr:cNvPr>
        <xdr:cNvSpPr txBox="1"/>
      </xdr:nvSpPr>
      <xdr:spPr>
        <a:xfrm>
          <a:off x="10515600" y="1428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253" name="フローチャート: 判断 252">
          <a:extLst>
            <a:ext uri="{FF2B5EF4-FFF2-40B4-BE49-F238E27FC236}">
              <a16:creationId xmlns:a16="http://schemas.microsoft.com/office/drawing/2014/main" id="{AC550274-B923-498C-B92A-0FB1943E732B}"/>
            </a:ext>
          </a:extLst>
        </xdr:cNvPr>
        <xdr:cNvSpPr/>
      </xdr:nvSpPr>
      <xdr:spPr>
        <a:xfrm>
          <a:off x="10426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254" name="フローチャート: 判断 253">
          <a:extLst>
            <a:ext uri="{FF2B5EF4-FFF2-40B4-BE49-F238E27FC236}">
              <a16:creationId xmlns:a16="http://schemas.microsoft.com/office/drawing/2014/main" id="{42CEA100-CD03-463A-A96B-E57E724CEF61}"/>
            </a:ext>
          </a:extLst>
        </xdr:cNvPr>
        <xdr:cNvSpPr/>
      </xdr:nvSpPr>
      <xdr:spPr>
        <a:xfrm>
          <a:off x="958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255" name="フローチャート: 判断 254">
          <a:extLst>
            <a:ext uri="{FF2B5EF4-FFF2-40B4-BE49-F238E27FC236}">
              <a16:creationId xmlns:a16="http://schemas.microsoft.com/office/drawing/2014/main" id="{A9DAF9BF-F82E-4145-9808-14BCF5AADA77}"/>
            </a:ext>
          </a:extLst>
        </xdr:cNvPr>
        <xdr:cNvSpPr/>
      </xdr:nvSpPr>
      <xdr:spPr>
        <a:xfrm>
          <a:off x="8699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144055</xdr:rowOff>
    </xdr:from>
    <xdr:to>
      <xdr:col>41</xdr:col>
      <xdr:colOff>101600</xdr:colOff>
      <xdr:row>83</xdr:row>
      <xdr:rowOff>74205</xdr:rowOff>
    </xdr:to>
    <xdr:sp macro="" textlink="">
      <xdr:nvSpPr>
        <xdr:cNvPr id="256" name="フローチャート: 判断 255">
          <a:extLst>
            <a:ext uri="{FF2B5EF4-FFF2-40B4-BE49-F238E27FC236}">
              <a16:creationId xmlns:a16="http://schemas.microsoft.com/office/drawing/2014/main" id="{4C070A90-97B2-4F6F-B3FF-FFB2C0B710BF}"/>
            </a:ext>
          </a:extLst>
        </xdr:cNvPr>
        <xdr:cNvSpPr/>
      </xdr:nvSpPr>
      <xdr:spPr>
        <a:xfrm>
          <a:off x="781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121194</xdr:rowOff>
    </xdr:from>
    <xdr:to>
      <xdr:col>36</xdr:col>
      <xdr:colOff>165100</xdr:colOff>
      <xdr:row>83</xdr:row>
      <xdr:rowOff>51344</xdr:rowOff>
    </xdr:to>
    <xdr:sp macro="" textlink="">
      <xdr:nvSpPr>
        <xdr:cNvPr id="257" name="フローチャート: 判断 256">
          <a:extLst>
            <a:ext uri="{FF2B5EF4-FFF2-40B4-BE49-F238E27FC236}">
              <a16:creationId xmlns:a16="http://schemas.microsoft.com/office/drawing/2014/main" id="{3039817A-20B0-4F7D-80C4-96C2639AB341}"/>
            </a:ext>
          </a:extLst>
        </xdr:cNvPr>
        <xdr:cNvSpPr/>
      </xdr:nvSpPr>
      <xdr:spPr>
        <a:xfrm>
          <a:off x="6921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7E39EC8C-F5CB-4E63-BA35-18326BC2230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0F3529A-FE15-48C1-BE6D-303AF9C6CB4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66CF2D7-E1F7-451F-947F-0856E4BD85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4574187-0471-4BB7-8C18-AC17C329E8C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A92A808F-8C1E-447B-A13A-15F4F2577E4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144055</xdr:rowOff>
    </xdr:from>
    <xdr:to>
      <xdr:col>55</xdr:col>
      <xdr:colOff>50800</xdr:colOff>
      <xdr:row>83</xdr:row>
      <xdr:rowOff>74205</xdr:rowOff>
    </xdr:to>
    <xdr:sp macro="" textlink="">
      <xdr:nvSpPr>
        <xdr:cNvPr id="263" name="楕円 262">
          <a:extLst>
            <a:ext uri="{FF2B5EF4-FFF2-40B4-BE49-F238E27FC236}">
              <a16:creationId xmlns:a16="http://schemas.microsoft.com/office/drawing/2014/main" id="{4C165E75-1237-4531-9AA9-1FBE18426BED}"/>
            </a:ext>
          </a:extLst>
        </xdr:cNvPr>
        <xdr:cNvSpPr/>
      </xdr:nvSpPr>
      <xdr:spPr>
        <a:xfrm>
          <a:off x="10426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166932</xdr:rowOff>
    </xdr:from>
    <xdr:ext cx="469744" cy="259045"/>
    <xdr:sp macro="" textlink="">
      <xdr:nvSpPr>
        <xdr:cNvPr id="264" name="【福祉施設】&#10;一人当たり面積該当値テキスト">
          <a:extLst>
            <a:ext uri="{FF2B5EF4-FFF2-40B4-BE49-F238E27FC236}">
              <a16:creationId xmlns:a16="http://schemas.microsoft.com/office/drawing/2014/main" id="{A8E22B5C-204A-4539-82C7-BB58AAC04061}"/>
            </a:ext>
          </a:extLst>
        </xdr:cNvPr>
        <xdr:cNvSpPr txBox="1"/>
      </xdr:nvSpPr>
      <xdr:spPr>
        <a:xfrm>
          <a:off x="10515600" y="1405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265" name="楕円 264">
          <a:extLst>
            <a:ext uri="{FF2B5EF4-FFF2-40B4-BE49-F238E27FC236}">
              <a16:creationId xmlns:a16="http://schemas.microsoft.com/office/drawing/2014/main" id="{36E8B61D-C47C-45DB-A1C2-A94B744E76DC}"/>
            </a:ext>
          </a:extLst>
        </xdr:cNvPr>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23405</xdr:rowOff>
    </xdr:from>
    <xdr:to>
      <xdr:col>55</xdr:col>
      <xdr:colOff>0</xdr:colOff>
      <xdr:row>83</xdr:row>
      <xdr:rowOff>26670</xdr:rowOff>
    </xdr:to>
    <xdr:cxnSp macro="">
      <xdr:nvCxnSpPr>
        <xdr:cNvPr id="266" name="直線コネクタ 265">
          <a:extLst>
            <a:ext uri="{FF2B5EF4-FFF2-40B4-BE49-F238E27FC236}">
              <a16:creationId xmlns:a16="http://schemas.microsoft.com/office/drawing/2014/main" id="{BE687E7F-EB03-4C4A-BA72-D1BF7AC76ECF}"/>
            </a:ext>
          </a:extLst>
        </xdr:cNvPr>
        <xdr:cNvCxnSpPr/>
      </xdr:nvCxnSpPr>
      <xdr:spPr>
        <a:xfrm flipV="1">
          <a:off x="9639300" y="1425375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147320</xdr:rowOff>
    </xdr:from>
    <xdr:to>
      <xdr:col>46</xdr:col>
      <xdr:colOff>38100</xdr:colOff>
      <xdr:row>83</xdr:row>
      <xdr:rowOff>77470</xdr:rowOff>
    </xdr:to>
    <xdr:sp macro="" textlink="">
      <xdr:nvSpPr>
        <xdr:cNvPr id="267" name="楕円 266">
          <a:extLst>
            <a:ext uri="{FF2B5EF4-FFF2-40B4-BE49-F238E27FC236}">
              <a16:creationId xmlns:a16="http://schemas.microsoft.com/office/drawing/2014/main" id="{371FC877-FD94-4DBD-8947-26F66ABC7A48}"/>
            </a:ext>
          </a:extLst>
        </xdr:cNvPr>
        <xdr:cNvSpPr/>
      </xdr:nvSpPr>
      <xdr:spPr>
        <a:xfrm>
          <a:off x="869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26670</xdr:rowOff>
    </xdr:to>
    <xdr:cxnSp macro="">
      <xdr:nvCxnSpPr>
        <xdr:cNvPr id="268" name="直線コネクタ 267">
          <a:extLst>
            <a:ext uri="{FF2B5EF4-FFF2-40B4-BE49-F238E27FC236}">
              <a16:creationId xmlns:a16="http://schemas.microsoft.com/office/drawing/2014/main" id="{2DB76081-E303-48BE-ACE5-2C985B56A4AD}"/>
            </a:ext>
          </a:extLst>
        </xdr:cNvPr>
        <xdr:cNvCxnSpPr/>
      </xdr:nvCxnSpPr>
      <xdr:spPr>
        <a:xfrm>
          <a:off x="8750300" y="1425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157118</xdr:rowOff>
    </xdr:from>
    <xdr:to>
      <xdr:col>41</xdr:col>
      <xdr:colOff>101600</xdr:colOff>
      <xdr:row>83</xdr:row>
      <xdr:rowOff>87268</xdr:rowOff>
    </xdr:to>
    <xdr:sp macro="" textlink="">
      <xdr:nvSpPr>
        <xdr:cNvPr id="269" name="楕円 268">
          <a:extLst>
            <a:ext uri="{FF2B5EF4-FFF2-40B4-BE49-F238E27FC236}">
              <a16:creationId xmlns:a16="http://schemas.microsoft.com/office/drawing/2014/main" id="{3F956B14-A5D4-4BA9-BB0D-73910B0B17FE}"/>
            </a:ext>
          </a:extLst>
        </xdr:cNvPr>
        <xdr:cNvSpPr/>
      </xdr:nvSpPr>
      <xdr:spPr>
        <a:xfrm>
          <a:off x="7810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26670</xdr:rowOff>
    </xdr:from>
    <xdr:to>
      <xdr:col>45</xdr:col>
      <xdr:colOff>177800</xdr:colOff>
      <xdr:row>83</xdr:row>
      <xdr:rowOff>36468</xdr:rowOff>
    </xdr:to>
    <xdr:cxnSp macro="">
      <xdr:nvCxnSpPr>
        <xdr:cNvPr id="270" name="直線コネクタ 269">
          <a:extLst>
            <a:ext uri="{FF2B5EF4-FFF2-40B4-BE49-F238E27FC236}">
              <a16:creationId xmlns:a16="http://schemas.microsoft.com/office/drawing/2014/main" id="{BD99E04B-C22F-4BAF-8DB9-2A85B10EBFF8}"/>
            </a:ext>
          </a:extLst>
        </xdr:cNvPr>
        <xdr:cNvCxnSpPr/>
      </xdr:nvCxnSpPr>
      <xdr:spPr>
        <a:xfrm flipV="1">
          <a:off x="7861300" y="142570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160382</xdr:rowOff>
    </xdr:from>
    <xdr:to>
      <xdr:col>36</xdr:col>
      <xdr:colOff>165100</xdr:colOff>
      <xdr:row>83</xdr:row>
      <xdr:rowOff>90532</xdr:rowOff>
    </xdr:to>
    <xdr:sp macro="" textlink="">
      <xdr:nvSpPr>
        <xdr:cNvPr id="271" name="楕円 270">
          <a:extLst>
            <a:ext uri="{FF2B5EF4-FFF2-40B4-BE49-F238E27FC236}">
              <a16:creationId xmlns:a16="http://schemas.microsoft.com/office/drawing/2014/main" id="{5967EB32-809B-400F-B74C-6604947186F8}"/>
            </a:ext>
          </a:extLst>
        </xdr:cNvPr>
        <xdr:cNvSpPr/>
      </xdr:nvSpPr>
      <xdr:spPr>
        <a:xfrm>
          <a:off x="6921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36468</xdr:rowOff>
    </xdr:from>
    <xdr:to>
      <xdr:col>41</xdr:col>
      <xdr:colOff>50800</xdr:colOff>
      <xdr:row>83</xdr:row>
      <xdr:rowOff>39732</xdr:rowOff>
    </xdr:to>
    <xdr:cxnSp macro="">
      <xdr:nvCxnSpPr>
        <xdr:cNvPr id="272" name="直線コネクタ 271">
          <a:extLst>
            <a:ext uri="{FF2B5EF4-FFF2-40B4-BE49-F238E27FC236}">
              <a16:creationId xmlns:a16="http://schemas.microsoft.com/office/drawing/2014/main" id="{2C3B6B98-1EFA-43CF-9FA3-01301F22255C}"/>
            </a:ext>
          </a:extLst>
        </xdr:cNvPr>
        <xdr:cNvCxnSpPr/>
      </xdr:nvCxnSpPr>
      <xdr:spPr>
        <a:xfrm flipV="1">
          <a:off x="6972300" y="142668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14713</xdr:rowOff>
    </xdr:from>
    <xdr:ext cx="469744" cy="259045"/>
    <xdr:sp macro="" textlink="">
      <xdr:nvSpPr>
        <xdr:cNvPr id="273" name="n_1aveValue【福祉施設】&#10;一人当たり面積">
          <a:extLst>
            <a:ext uri="{FF2B5EF4-FFF2-40B4-BE49-F238E27FC236}">
              <a16:creationId xmlns:a16="http://schemas.microsoft.com/office/drawing/2014/main" id="{C1F06ED5-4214-4353-85E2-34D54B5024E7}"/>
            </a:ext>
          </a:extLst>
        </xdr:cNvPr>
        <xdr:cNvSpPr txBox="1"/>
      </xdr:nvSpPr>
      <xdr:spPr>
        <a:xfrm>
          <a:off x="93917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14713</xdr:rowOff>
    </xdr:from>
    <xdr:ext cx="469744" cy="259045"/>
    <xdr:sp macro="" textlink="">
      <xdr:nvSpPr>
        <xdr:cNvPr id="274" name="n_2aveValue【福祉施設】&#10;一人当たり面積">
          <a:extLst>
            <a:ext uri="{FF2B5EF4-FFF2-40B4-BE49-F238E27FC236}">
              <a16:creationId xmlns:a16="http://schemas.microsoft.com/office/drawing/2014/main" id="{2FFDECE6-8C0D-4B7F-B58A-3A352D1EBF24}"/>
            </a:ext>
          </a:extLst>
        </xdr:cNvPr>
        <xdr:cNvSpPr txBox="1"/>
      </xdr:nvSpPr>
      <xdr:spPr>
        <a:xfrm>
          <a:off x="8515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90732</xdr:rowOff>
    </xdr:from>
    <xdr:ext cx="469744" cy="259045"/>
    <xdr:sp macro="" textlink="">
      <xdr:nvSpPr>
        <xdr:cNvPr id="275" name="n_3aveValue【福祉施設】&#10;一人当たり面積">
          <a:extLst>
            <a:ext uri="{FF2B5EF4-FFF2-40B4-BE49-F238E27FC236}">
              <a16:creationId xmlns:a16="http://schemas.microsoft.com/office/drawing/2014/main" id="{3DB0A6CD-EACE-435C-AF6A-200093490BA5}"/>
            </a:ext>
          </a:extLst>
        </xdr:cNvPr>
        <xdr:cNvSpPr txBox="1"/>
      </xdr:nvSpPr>
      <xdr:spPr>
        <a:xfrm>
          <a:off x="7626427" y="1397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67871</xdr:rowOff>
    </xdr:from>
    <xdr:ext cx="469744" cy="259045"/>
    <xdr:sp macro="" textlink="">
      <xdr:nvSpPr>
        <xdr:cNvPr id="276" name="n_4aveValue【福祉施設】&#10;一人当たり面積">
          <a:extLst>
            <a:ext uri="{FF2B5EF4-FFF2-40B4-BE49-F238E27FC236}">
              <a16:creationId xmlns:a16="http://schemas.microsoft.com/office/drawing/2014/main" id="{24FD78F5-7553-4250-9358-2358872706AF}"/>
            </a:ext>
          </a:extLst>
        </xdr:cNvPr>
        <xdr:cNvSpPr txBox="1"/>
      </xdr:nvSpPr>
      <xdr:spPr>
        <a:xfrm>
          <a:off x="6737427" y="1395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277" name="n_1mainValue【福祉施設】&#10;一人当たり面積">
          <a:extLst>
            <a:ext uri="{FF2B5EF4-FFF2-40B4-BE49-F238E27FC236}">
              <a16:creationId xmlns:a16="http://schemas.microsoft.com/office/drawing/2014/main" id="{C7075470-FC79-4963-851C-EE8391E8D625}"/>
            </a:ext>
          </a:extLst>
        </xdr:cNvPr>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278" name="n_2mainValue【福祉施設】&#10;一人当たり面積">
          <a:extLst>
            <a:ext uri="{FF2B5EF4-FFF2-40B4-BE49-F238E27FC236}">
              <a16:creationId xmlns:a16="http://schemas.microsoft.com/office/drawing/2014/main" id="{65C9B4BB-5CFD-43B9-84F3-E7469FA1F6C2}"/>
            </a:ext>
          </a:extLst>
        </xdr:cNvPr>
        <xdr:cNvSpPr txBox="1"/>
      </xdr:nvSpPr>
      <xdr:spPr>
        <a:xfrm>
          <a:off x="8515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78395</xdr:rowOff>
    </xdr:from>
    <xdr:ext cx="469744" cy="259045"/>
    <xdr:sp macro="" textlink="">
      <xdr:nvSpPr>
        <xdr:cNvPr id="279" name="n_3mainValue【福祉施設】&#10;一人当たり面積">
          <a:extLst>
            <a:ext uri="{FF2B5EF4-FFF2-40B4-BE49-F238E27FC236}">
              <a16:creationId xmlns:a16="http://schemas.microsoft.com/office/drawing/2014/main" id="{D9CF6F89-76C6-45A7-BE82-E8180553A563}"/>
            </a:ext>
          </a:extLst>
        </xdr:cNvPr>
        <xdr:cNvSpPr txBox="1"/>
      </xdr:nvSpPr>
      <xdr:spPr>
        <a:xfrm>
          <a:off x="7626427"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81659</xdr:rowOff>
    </xdr:from>
    <xdr:ext cx="469744" cy="259045"/>
    <xdr:sp macro="" textlink="">
      <xdr:nvSpPr>
        <xdr:cNvPr id="280" name="n_4mainValue【福祉施設】&#10;一人当たり面積">
          <a:extLst>
            <a:ext uri="{FF2B5EF4-FFF2-40B4-BE49-F238E27FC236}">
              <a16:creationId xmlns:a16="http://schemas.microsoft.com/office/drawing/2014/main" id="{CBC52BB6-A000-469F-889A-32BC1D7D15AD}"/>
            </a:ext>
          </a:extLst>
        </xdr:cNvPr>
        <xdr:cNvSpPr txBox="1"/>
      </xdr:nvSpPr>
      <xdr:spPr>
        <a:xfrm>
          <a:off x="6737427" y="1431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A222B238-269A-4044-B6E0-57B6E81346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2DF2C365-26A8-46DE-809A-FE7EC33D69A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C17D2879-4C6F-45ED-85AF-43222C5794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A8036A4-9698-4603-886F-76FB665601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C311AEAE-B025-47F0-A670-2F71FADB60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5E511AD8-BB3F-4DC9-964D-47CEB4F1BA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D9648EE9-0C8B-4D47-8ACF-A3B59F025B3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723DF0DE-6358-40E3-BA7B-D3D283F7133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DE341AA0-8F13-49CB-B0DF-8713A978522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824FF508-55E2-4F45-BA2E-C2FBCC2A51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27A8832D-EBF9-4A7E-B35A-946E1FD6B4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4913F157-4D25-484D-8FD5-82C3976FE0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3306CFBD-9EBF-46C6-A221-B6320F2E4F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506D519D-8C99-456F-925F-D924C6A700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980B3968-217C-4813-99E7-8EC10279F3F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82CA6C91-C6B3-40EB-B2B0-01B75F1C6FE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52311086-75E2-4429-B805-0EFFC0B6C80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66E68F89-C53C-4CCD-8C85-4CB7708272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1B33F54A-15B3-4578-9995-A1B83CD20F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114B7152-22CC-4EFA-9954-F31C6D877CB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72EBCB2E-3AFF-442E-B143-472DCB69AD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F653DB09-6B60-4B72-8E0E-93BA2432E2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39FC5441-BC7C-4686-A69F-96EB008C34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D93F2A6C-1B77-4FEF-8BDF-9F37309FF3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E7B1B45B-9B66-425B-85B4-A54B7804F50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BD258008-6BC3-4798-892E-3E48D58C60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22B93420-283B-4373-8594-9B2D90453C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2FD74DB8-8C07-47F7-9796-80E05B8FA2E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1FBD086F-72AF-48F3-BBEA-CD5EE3F45A8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D9E2DA7D-3480-4B40-87C4-3FE59AB566D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B22AEE39-D4DD-40A7-9A09-4D214986EC8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9E22D787-A483-4F2C-95B9-A3983F46ECF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F362C0C7-3091-4CDB-8C1E-0693B1D00BC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D851EAAF-92EB-4A5F-8E04-89083D3D2A3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993F6AF7-7E60-4E18-9E80-B5CECD18F4F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DB3E7AD8-F9A9-4E3B-9F7B-D313D496B68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54901586-1E1F-406D-BE1E-CA0C6D39217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5BA8EB96-D085-4B94-B08A-969E7C8E08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4C1519A8-33F7-4D2D-9CBB-F61A94F6233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DD5D24B6-28B7-4BBF-A039-8FA3C3CADD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321" name="直線コネクタ 320">
          <a:extLst>
            <a:ext uri="{FF2B5EF4-FFF2-40B4-BE49-F238E27FC236}">
              <a16:creationId xmlns:a16="http://schemas.microsoft.com/office/drawing/2014/main" id="{9E9C7713-909A-47E7-98C8-A4AFB12F00E2}"/>
            </a:ext>
          </a:extLst>
        </xdr:cNvPr>
        <xdr:cNvCxnSpPr/>
      </xdr:nvCxnSpPr>
      <xdr:spPr>
        <a:xfrm flipV="1">
          <a:off x="16318864" y="564642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id="{07231640-35B7-478F-8652-4BAE4A19BBEA}"/>
            </a:ext>
          </a:extLst>
        </xdr:cNvPr>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23" name="直線コネクタ 322">
          <a:extLst>
            <a:ext uri="{FF2B5EF4-FFF2-40B4-BE49-F238E27FC236}">
              <a16:creationId xmlns:a16="http://schemas.microsoft.com/office/drawing/2014/main" id="{9830AAB8-C8B7-4AD8-AC30-62208A126BD9}"/>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BCFBB1C7-EB87-4432-BE9C-0165444189ED}"/>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325" name="直線コネクタ 324">
          <a:extLst>
            <a:ext uri="{FF2B5EF4-FFF2-40B4-BE49-F238E27FC236}">
              <a16:creationId xmlns:a16="http://schemas.microsoft.com/office/drawing/2014/main" id="{98E0AFA5-F0AB-47A9-8560-2E1AB5AB308A}"/>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C884C8BE-12DF-4EE8-AF57-987487F6C878}"/>
            </a:ext>
          </a:extLst>
        </xdr:cNvPr>
        <xdr:cNvSpPr txBox="1"/>
      </xdr:nvSpPr>
      <xdr:spPr>
        <a:xfrm>
          <a:off x="1635760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327" name="フローチャート: 判断 326">
          <a:extLst>
            <a:ext uri="{FF2B5EF4-FFF2-40B4-BE49-F238E27FC236}">
              <a16:creationId xmlns:a16="http://schemas.microsoft.com/office/drawing/2014/main" id="{C86698E2-EBA7-438D-9E1B-7D12FC327014}"/>
            </a:ext>
          </a:extLst>
        </xdr:cNvPr>
        <xdr:cNvSpPr/>
      </xdr:nvSpPr>
      <xdr:spPr>
        <a:xfrm>
          <a:off x="162687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328" name="フローチャート: 判断 327">
          <a:extLst>
            <a:ext uri="{FF2B5EF4-FFF2-40B4-BE49-F238E27FC236}">
              <a16:creationId xmlns:a16="http://schemas.microsoft.com/office/drawing/2014/main" id="{FE17AE80-DD5E-42F5-8567-D513E93049A4}"/>
            </a:ext>
          </a:extLst>
        </xdr:cNvPr>
        <xdr:cNvSpPr/>
      </xdr:nvSpPr>
      <xdr:spPr>
        <a:xfrm>
          <a:off x="15430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329" name="フローチャート: 判断 328">
          <a:extLst>
            <a:ext uri="{FF2B5EF4-FFF2-40B4-BE49-F238E27FC236}">
              <a16:creationId xmlns:a16="http://schemas.microsoft.com/office/drawing/2014/main" id="{941E26AB-C785-4569-9CB9-9C62252B1BA9}"/>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30" name="フローチャート: 判断 329">
          <a:extLst>
            <a:ext uri="{FF2B5EF4-FFF2-40B4-BE49-F238E27FC236}">
              <a16:creationId xmlns:a16="http://schemas.microsoft.com/office/drawing/2014/main" id="{85BF1E28-6F38-45BF-925E-C5A0CFCC63F5}"/>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331" name="フローチャート: 判断 330">
          <a:extLst>
            <a:ext uri="{FF2B5EF4-FFF2-40B4-BE49-F238E27FC236}">
              <a16:creationId xmlns:a16="http://schemas.microsoft.com/office/drawing/2014/main" id="{78B54618-73E5-4209-86B4-6CF6F2671B60}"/>
            </a:ext>
          </a:extLst>
        </xdr:cNvPr>
        <xdr:cNvSpPr/>
      </xdr:nvSpPr>
      <xdr:spPr>
        <a:xfrm>
          <a:off x="12763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B8101E3-554A-4890-A47B-BCF87629A8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C592F60-0ECF-42C9-AD07-66C48F338CA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F1ABFC7A-A876-4AA7-AB73-BDE28EFB0B6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8946846-A066-4415-99AA-4F4FAF98042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C08BD9EF-F86F-4D81-B482-4B24890B39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128270</xdr:rowOff>
    </xdr:from>
    <xdr:to>
      <xdr:col>85</xdr:col>
      <xdr:colOff>177800</xdr:colOff>
      <xdr:row>42</xdr:row>
      <xdr:rowOff>58420</xdr:rowOff>
    </xdr:to>
    <xdr:sp macro="" textlink="">
      <xdr:nvSpPr>
        <xdr:cNvPr id="337" name="楕円 336">
          <a:extLst>
            <a:ext uri="{FF2B5EF4-FFF2-40B4-BE49-F238E27FC236}">
              <a16:creationId xmlns:a16="http://schemas.microsoft.com/office/drawing/2014/main" id="{796BA093-A036-41D5-8A24-E95C0722BE56}"/>
            </a:ext>
          </a:extLst>
        </xdr:cNvPr>
        <xdr:cNvSpPr/>
      </xdr:nvSpPr>
      <xdr:spPr>
        <a:xfrm>
          <a:off x="16268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43197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96359A36-D1E1-4038-9853-5D4678034716}"/>
            </a:ext>
          </a:extLst>
        </xdr:cNvPr>
        <xdr:cNvSpPr txBox="1"/>
      </xdr:nvSpPr>
      <xdr:spPr>
        <a:xfrm>
          <a:off x="16357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122555</xdr:rowOff>
    </xdr:from>
    <xdr:to>
      <xdr:col>81</xdr:col>
      <xdr:colOff>101600</xdr:colOff>
      <xdr:row>42</xdr:row>
      <xdr:rowOff>52705</xdr:rowOff>
    </xdr:to>
    <xdr:sp macro="" textlink="">
      <xdr:nvSpPr>
        <xdr:cNvPr id="339" name="楕円 338">
          <a:extLst>
            <a:ext uri="{FF2B5EF4-FFF2-40B4-BE49-F238E27FC236}">
              <a16:creationId xmlns:a16="http://schemas.microsoft.com/office/drawing/2014/main" id="{295AE412-95FD-49DE-84BF-5A07A927011C}"/>
            </a:ext>
          </a:extLst>
        </xdr:cNvPr>
        <xdr:cNvSpPr/>
      </xdr:nvSpPr>
      <xdr:spPr>
        <a:xfrm>
          <a:off x="15430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xdr:rowOff>
    </xdr:from>
    <xdr:to>
      <xdr:col>85</xdr:col>
      <xdr:colOff>127000</xdr:colOff>
      <xdr:row>42</xdr:row>
      <xdr:rowOff>7620</xdr:rowOff>
    </xdr:to>
    <xdr:cxnSp macro="">
      <xdr:nvCxnSpPr>
        <xdr:cNvPr id="340" name="直線コネクタ 339">
          <a:extLst>
            <a:ext uri="{FF2B5EF4-FFF2-40B4-BE49-F238E27FC236}">
              <a16:creationId xmlns:a16="http://schemas.microsoft.com/office/drawing/2014/main" id="{837F7C98-FEE8-41C9-888C-BBEFEF37A4A7}"/>
            </a:ext>
          </a:extLst>
        </xdr:cNvPr>
        <xdr:cNvCxnSpPr/>
      </xdr:nvCxnSpPr>
      <xdr:spPr>
        <a:xfrm>
          <a:off x="15481300" y="72028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116840</xdr:rowOff>
    </xdr:from>
    <xdr:to>
      <xdr:col>76</xdr:col>
      <xdr:colOff>165100</xdr:colOff>
      <xdr:row>42</xdr:row>
      <xdr:rowOff>46990</xdr:rowOff>
    </xdr:to>
    <xdr:sp macro="" textlink="">
      <xdr:nvSpPr>
        <xdr:cNvPr id="341" name="楕円 340">
          <a:extLst>
            <a:ext uri="{FF2B5EF4-FFF2-40B4-BE49-F238E27FC236}">
              <a16:creationId xmlns:a16="http://schemas.microsoft.com/office/drawing/2014/main" id="{4EE222AD-3EE0-4790-81AC-0CB8DFE292C3}"/>
            </a:ext>
          </a:extLst>
        </xdr:cNvPr>
        <xdr:cNvSpPr/>
      </xdr:nvSpPr>
      <xdr:spPr>
        <a:xfrm>
          <a:off x="14541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167640</xdr:rowOff>
    </xdr:from>
    <xdr:to>
      <xdr:col>81</xdr:col>
      <xdr:colOff>50800</xdr:colOff>
      <xdr:row>42</xdr:row>
      <xdr:rowOff>1905</xdr:rowOff>
    </xdr:to>
    <xdr:cxnSp macro="">
      <xdr:nvCxnSpPr>
        <xdr:cNvPr id="342" name="直線コネクタ 341">
          <a:extLst>
            <a:ext uri="{FF2B5EF4-FFF2-40B4-BE49-F238E27FC236}">
              <a16:creationId xmlns:a16="http://schemas.microsoft.com/office/drawing/2014/main" id="{D28AEAF7-0D9E-4428-A5B9-74911C917243}"/>
            </a:ext>
          </a:extLst>
        </xdr:cNvPr>
        <xdr:cNvCxnSpPr/>
      </xdr:nvCxnSpPr>
      <xdr:spPr>
        <a:xfrm>
          <a:off x="14592300" y="7197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103505</xdr:rowOff>
    </xdr:from>
    <xdr:to>
      <xdr:col>72</xdr:col>
      <xdr:colOff>38100</xdr:colOff>
      <xdr:row>42</xdr:row>
      <xdr:rowOff>33655</xdr:rowOff>
    </xdr:to>
    <xdr:sp macro="" textlink="">
      <xdr:nvSpPr>
        <xdr:cNvPr id="343" name="楕円 342">
          <a:extLst>
            <a:ext uri="{FF2B5EF4-FFF2-40B4-BE49-F238E27FC236}">
              <a16:creationId xmlns:a16="http://schemas.microsoft.com/office/drawing/2014/main" id="{823CCAD5-DDC5-43A5-B6FE-A2BA21EA16EA}"/>
            </a:ext>
          </a:extLst>
        </xdr:cNvPr>
        <xdr:cNvSpPr/>
      </xdr:nvSpPr>
      <xdr:spPr>
        <a:xfrm>
          <a:off x="13652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154305</xdr:rowOff>
    </xdr:from>
    <xdr:to>
      <xdr:col>76</xdr:col>
      <xdr:colOff>114300</xdr:colOff>
      <xdr:row>41</xdr:row>
      <xdr:rowOff>167640</xdr:rowOff>
    </xdr:to>
    <xdr:cxnSp macro="">
      <xdr:nvCxnSpPr>
        <xdr:cNvPr id="344" name="直線コネクタ 343">
          <a:extLst>
            <a:ext uri="{FF2B5EF4-FFF2-40B4-BE49-F238E27FC236}">
              <a16:creationId xmlns:a16="http://schemas.microsoft.com/office/drawing/2014/main" id="{6EB3AEA6-BE8D-418A-9810-73CB8DDE0042}"/>
            </a:ext>
          </a:extLst>
        </xdr:cNvPr>
        <xdr:cNvCxnSpPr/>
      </xdr:nvCxnSpPr>
      <xdr:spPr>
        <a:xfrm>
          <a:off x="13703300" y="71837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92075</xdr:rowOff>
    </xdr:from>
    <xdr:to>
      <xdr:col>67</xdr:col>
      <xdr:colOff>101600</xdr:colOff>
      <xdr:row>42</xdr:row>
      <xdr:rowOff>22225</xdr:rowOff>
    </xdr:to>
    <xdr:sp macro="" textlink="">
      <xdr:nvSpPr>
        <xdr:cNvPr id="345" name="楕円 344">
          <a:extLst>
            <a:ext uri="{FF2B5EF4-FFF2-40B4-BE49-F238E27FC236}">
              <a16:creationId xmlns:a16="http://schemas.microsoft.com/office/drawing/2014/main" id="{CCAA3BC0-ADA9-4272-8A1C-BFA4840D0C06}"/>
            </a:ext>
          </a:extLst>
        </xdr:cNvPr>
        <xdr:cNvSpPr/>
      </xdr:nvSpPr>
      <xdr:spPr>
        <a:xfrm>
          <a:off x="12763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142875</xdr:rowOff>
    </xdr:from>
    <xdr:to>
      <xdr:col>71</xdr:col>
      <xdr:colOff>177800</xdr:colOff>
      <xdr:row>41</xdr:row>
      <xdr:rowOff>154305</xdr:rowOff>
    </xdr:to>
    <xdr:cxnSp macro="">
      <xdr:nvCxnSpPr>
        <xdr:cNvPr id="346" name="直線コネクタ 345">
          <a:extLst>
            <a:ext uri="{FF2B5EF4-FFF2-40B4-BE49-F238E27FC236}">
              <a16:creationId xmlns:a16="http://schemas.microsoft.com/office/drawing/2014/main" id="{B7B3D1E4-DCE6-4256-8134-45C9FE7A52E8}"/>
            </a:ext>
          </a:extLst>
        </xdr:cNvPr>
        <xdr:cNvCxnSpPr/>
      </xdr:nvCxnSpPr>
      <xdr:spPr>
        <a:xfrm>
          <a:off x="12814300" y="71723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147337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C09D63C0-0051-4F37-B401-698FD6952592}"/>
            </a:ext>
          </a:extLst>
        </xdr:cNvPr>
        <xdr:cNvSpPr txBox="1"/>
      </xdr:nvSpPr>
      <xdr:spPr>
        <a:xfrm>
          <a:off x="152660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505A57A6-3928-43A7-8FFE-0447D85503F5}"/>
            </a:ext>
          </a:extLst>
        </xdr:cNvPr>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4FB34B7F-2BC8-4FD6-BB80-2C53E040DB41}"/>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105427</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770947A6-8FC5-4C57-BEB0-AD2145548C8B}"/>
            </a:ext>
          </a:extLst>
        </xdr:cNvPr>
        <xdr:cNvSpPr txBox="1"/>
      </xdr:nvSpPr>
      <xdr:spPr>
        <a:xfrm>
          <a:off x="12611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43832</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02C7C8F9-7220-4676-B2AE-236767BDCEBC}"/>
            </a:ext>
          </a:extLst>
        </xdr:cNvPr>
        <xdr:cNvSpPr txBox="1"/>
      </xdr:nvSpPr>
      <xdr:spPr>
        <a:xfrm>
          <a:off x="152660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38117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C6D8D671-EBBA-4481-BC1C-A45C3368B528}"/>
            </a:ext>
          </a:extLst>
        </xdr:cNvPr>
        <xdr:cNvSpPr txBox="1"/>
      </xdr:nvSpPr>
      <xdr:spPr>
        <a:xfrm>
          <a:off x="14389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24782</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D50D6919-AB12-4159-9601-7FDF7143A587}"/>
            </a:ext>
          </a:extLst>
        </xdr:cNvPr>
        <xdr:cNvSpPr txBox="1"/>
      </xdr:nvSpPr>
      <xdr:spPr>
        <a:xfrm>
          <a:off x="13500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13352</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F6A61CE4-14AA-4B1C-BD4D-E68D220639F5}"/>
            </a:ext>
          </a:extLst>
        </xdr:cNvPr>
        <xdr:cNvSpPr txBox="1"/>
      </xdr:nvSpPr>
      <xdr:spPr>
        <a:xfrm>
          <a:off x="126117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F708911F-2083-4ABF-8988-26C887486A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929E2D28-1945-4AFC-8A09-85F412288C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74559B4E-378E-4ADE-9434-E487BC3DBD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D52E6544-15D6-4084-A63A-12306DFE83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176A1A97-44A8-4D61-8F55-DF61C9A4D3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34D35BD1-8B7B-4FEE-BA68-9833C50F21C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468320A5-8F9E-4AB0-9249-2D6BBA819D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ED74FB3C-F6A1-408D-9BA3-2918AE0F06F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F0E62BAC-DFDF-4FF6-AD7D-12C6F01037A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E9CF34C9-422A-4270-AEE3-04D067DCCE5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25BE87B2-805A-4500-A746-B28E31FE59D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40752C20-1BEF-4A08-885D-CB33D1EE2AF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8A4D82A6-0AD2-4569-ABA8-72B51CAA3F5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C7F7A444-0CB0-43B2-B23E-06E8BCB3F28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18C9D004-7428-4115-A70E-FA7C76DF78F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a:extLst>
            <a:ext uri="{FF2B5EF4-FFF2-40B4-BE49-F238E27FC236}">
              <a16:creationId xmlns:a16="http://schemas.microsoft.com/office/drawing/2014/main" id="{CD0CB346-328B-4E06-AD9B-CEF590A69A4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63214608-E170-4493-B566-89916CE9ED6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a:extLst>
            <a:ext uri="{FF2B5EF4-FFF2-40B4-BE49-F238E27FC236}">
              <a16:creationId xmlns:a16="http://schemas.microsoft.com/office/drawing/2014/main" id="{2D7C2E46-8E35-4475-9722-71770327079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49D89BA4-6131-4D0C-A358-FFAB5ED1DA9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a:extLst>
            <a:ext uri="{FF2B5EF4-FFF2-40B4-BE49-F238E27FC236}">
              <a16:creationId xmlns:a16="http://schemas.microsoft.com/office/drawing/2014/main" id="{297AAC76-54EF-40C7-BAC6-E3C7D7174CE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255A55D3-EF0D-4C87-B7F6-88CD4C7B230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45728313-028B-42FB-920F-05BAA9462C7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C7C1B8C2-2AFF-4FA5-AD9A-26198D06E1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378" name="直線コネクタ 377">
          <a:extLst>
            <a:ext uri="{FF2B5EF4-FFF2-40B4-BE49-F238E27FC236}">
              <a16:creationId xmlns:a16="http://schemas.microsoft.com/office/drawing/2014/main" id="{741E3B63-3B1D-459C-8505-72120E1222DB}"/>
            </a:ext>
          </a:extLst>
        </xdr:cNvPr>
        <xdr:cNvCxnSpPr/>
      </xdr:nvCxnSpPr>
      <xdr:spPr>
        <a:xfrm flipV="1">
          <a:off x="22160864" y="5867198"/>
          <a:ext cx="0" cy="1355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6600EA56-5721-4E11-A6D0-8844367F49CE}"/>
            </a:ext>
          </a:extLst>
        </xdr:cNvPr>
        <xdr:cNvSpPr txBox="1"/>
      </xdr:nvSpPr>
      <xdr:spPr>
        <a:xfrm>
          <a:off x="22199600" y="722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380" name="直線コネクタ 379">
          <a:extLst>
            <a:ext uri="{FF2B5EF4-FFF2-40B4-BE49-F238E27FC236}">
              <a16:creationId xmlns:a16="http://schemas.microsoft.com/office/drawing/2014/main" id="{4D08837D-BE99-4799-B8EF-21ABACE1A204}"/>
            </a:ext>
          </a:extLst>
        </xdr:cNvPr>
        <xdr:cNvCxnSpPr/>
      </xdr:nvCxnSpPr>
      <xdr:spPr>
        <a:xfrm>
          <a:off x="22072600" y="722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ACA90E71-2149-45C5-B3C2-EF7BC6DE6671}"/>
            </a:ext>
          </a:extLst>
        </xdr:cNvPr>
        <xdr:cNvSpPr txBox="1"/>
      </xdr:nvSpPr>
      <xdr:spPr>
        <a:xfrm>
          <a:off x="22199600" y="56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382" name="直線コネクタ 381">
          <a:extLst>
            <a:ext uri="{FF2B5EF4-FFF2-40B4-BE49-F238E27FC236}">
              <a16:creationId xmlns:a16="http://schemas.microsoft.com/office/drawing/2014/main" id="{B19E6CD7-471F-41A4-9935-BC2B70A0238B}"/>
            </a:ext>
          </a:extLst>
        </xdr:cNvPr>
        <xdr:cNvCxnSpPr/>
      </xdr:nvCxnSpPr>
      <xdr:spPr>
        <a:xfrm>
          <a:off x="22072600" y="58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131953</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B6379E4D-0CB1-4B9B-883E-8C370156CEB0}"/>
            </a:ext>
          </a:extLst>
        </xdr:cNvPr>
        <xdr:cNvSpPr txBox="1"/>
      </xdr:nvSpPr>
      <xdr:spPr>
        <a:xfrm>
          <a:off x="22199600" y="66470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384" name="フローチャート: 判断 383">
          <a:extLst>
            <a:ext uri="{FF2B5EF4-FFF2-40B4-BE49-F238E27FC236}">
              <a16:creationId xmlns:a16="http://schemas.microsoft.com/office/drawing/2014/main" id="{96794FD3-4A0A-4FEA-ABEC-214C56A02CF2}"/>
            </a:ext>
          </a:extLst>
        </xdr:cNvPr>
        <xdr:cNvSpPr/>
      </xdr:nvSpPr>
      <xdr:spPr>
        <a:xfrm>
          <a:off x="22110700" y="679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385" name="フローチャート: 判断 384">
          <a:extLst>
            <a:ext uri="{FF2B5EF4-FFF2-40B4-BE49-F238E27FC236}">
              <a16:creationId xmlns:a16="http://schemas.microsoft.com/office/drawing/2014/main" id="{C7D8A464-758E-45B9-9DC2-08C0BDDCB046}"/>
            </a:ext>
          </a:extLst>
        </xdr:cNvPr>
        <xdr:cNvSpPr/>
      </xdr:nvSpPr>
      <xdr:spPr>
        <a:xfrm>
          <a:off x="21272500" y="68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386" name="フローチャート: 判断 385">
          <a:extLst>
            <a:ext uri="{FF2B5EF4-FFF2-40B4-BE49-F238E27FC236}">
              <a16:creationId xmlns:a16="http://schemas.microsoft.com/office/drawing/2014/main" id="{ED996D7C-FDE6-44F4-AF8C-42701F56687F}"/>
            </a:ext>
          </a:extLst>
        </xdr:cNvPr>
        <xdr:cNvSpPr/>
      </xdr:nvSpPr>
      <xdr:spPr>
        <a:xfrm>
          <a:off x="20383500" y="68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387" name="フローチャート: 判断 386">
          <a:extLst>
            <a:ext uri="{FF2B5EF4-FFF2-40B4-BE49-F238E27FC236}">
              <a16:creationId xmlns:a16="http://schemas.microsoft.com/office/drawing/2014/main" id="{83412438-4371-4011-B2C9-F0A399D61E56}"/>
            </a:ext>
          </a:extLst>
        </xdr:cNvPr>
        <xdr:cNvSpPr/>
      </xdr:nvSpPr>
      <xdr:spPr>
        <a:xfrm>
          <a:off x="19494500" y="68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60418</xdr:rowOff>
    </xdr:from>
    <xdr:to>
      <xdr:col>98</xdr:col>
      <xdr:colOff>38100</xdr:colOff>
      <xdr:row>39</xdr:row>
      <xdr:rowOff>162018</xdr:rowOff>
    </xdr:to>
    <xdr:sp macro="" textlink="">
      <xdr:nvSpPr>
        <xdr:cNvPr id="388" name="フローチャート: 判断 387">
          <a:extLst>
            <a:ext uri="{FF2B5EF4-FFF2-40B4-BE49-F238E27FC236}">
              <a16:creationId xmlns:a16="http://schemas.microsoft.com/office/drawing/2014/main" id="{9A31746B-4626-4B3D-B712-1BB1D2782719}"/>
            </a:ext>
          </a:extLst>
        </xdr:cNvPr>
        <xdr:cNvSpPr/>
      </xdr:nvSpPr>
      <xdr:spPr>
        <a:xfrm>
          <a:off x="18605500" y="6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CFA7001-6041-4F4D-A9F1-8E844DCEDC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E2E4566E-A31A-4189-9D6D-E56C4D7595A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4399C1D-9E35-4627-B0DB-EA8E2EE5D52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95233EB-2B85-4D7A-8A60-F8273FA8E3F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90EC6DDA-C40B-4748-91A9-B1DA4F53BD2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31945</xdr:rowOff>
    </xdr:from>
    <xdr:to>
      <xdr:col>116</xdr:col>
      <xdr:colOff>114300</xdr:colOff>
      <xdr:row>40</xdr:row>
      <xdr:rowOff>133545</xdr:rowOff>
    </xdr:to>
    <xdr:sp macro="" textlink="">
      <xdr:nvSpPr>
        <xdr:cNvPr id="394" name="楕円 393">
          <a:extLst>
            <a:ext uri="{FF2B5EF4-FFF2-40B4-BE49-F238E27FC236}">
              <a16:creationId xmlns:a16="http://schemas.microsoft.com/office/drawing/2014/main" id="{EB7E1AF9-2073-4A3A-BA62-BCF0F6AD1191}"/>
            </a:ext>
          </a:extLst>
        </xdr:cNvPr>
        <xdr:cNvSpPr/>
      </xdr:nvSpPr>
      <xdr:spPr>
        <a:xfrm>
          <a:off x="22110700" y="688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10372</xdr:rowOff>
    </xdr:from>
    <xdr:ext cx="534377" cy="259045"/>
    <xdr:sp macro="" textlink="">
      <xdr:nvSpPr>
        <xdr:cNvPr id="395" name="【一般廃棄物処理施設】&#10;一人当たり有形固定資産（償却資産）額該当値テキスト">
          <a:extLst>
            <a:ext uri="{FF2B5EF4-FFF2-40B4-BE49-F238E27FC236}">
              <a16:creationId xmlns:a16="http://schemas.microsoft.com/office/drawing/2014/main" id="{DF22D309-C97F-4A9E-9E31-EF5DE2F7D787}"/>
            </a:ext>
          </a:extLst>
        </xdr:cNvPr>
        <xdr:cNvSpPr txBox="1"/>
      </xdr:nvSpPr>
      <xdr:spPr>
        <a:xfrm>
          <a:off x="22199600" y="68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20634</xdr:rowOff>
    </xdr:from>
    <xdr:to>
      <xdr:col>112</xdr:col>
      <xdr:colOff>38100</xdr:colOff>
      <xdr:row>40</xdr:row>
      <xdr:rowOff>122234</xdr:rowOff>
    </xdr:to>
    <xdr:sp macro="" textlink="">
      <xdr:nvSpPr>
        <xdr:cNvPr id="396" name="楕円 395">
          <a:extLst>
            <a:ext uri="{FF2B5EF4-FFF2-40B4-BE49-F238E27FC236}">
              <a16:creationId xmlns:a16="http://schemas.microsoft.com/office/drawing/2014/main" id="{C1327BCB-99F8-4DE7-9952-C9BD27FE5D1B}"/>
            </a:ext>
          </a:extLst>
        </xdr:cNvPr>
        <xdr:cNvSpPr/>
      </xdr:nvSpPr>
      <xdr:spPr>
        <a:xfrm>
          <a:off x="21272500" y="687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71434</xdr:rowOff>
    </xdr:from>
    <xdr:to>
      <xdr:col>116</xdr:col>
      <xdr:colOff>63500</xdr:colOff>
      <xdr:row>40</xdr:row>
      <xdr:rowOff>82745</xdr:rowOff>
    </xdr:to>
    <xdr:cxnSp macro="">
      <xdr:nvCxnSpPr>
        <xdr:cNvPr id="397" name="直線コネクタ 396">
          <a:extLst>
            <a:ext uri="{FF2B5EF4-FFF2-40B4-BE49-F238E27FC236}">
              <a16:creationId xmlns:a16="http://schemas.microsoft.com/office/drawing/2014/main" id="{6B4BBADD-7B7C-4E24-8B38-25C781910461}"/>
            </a:ext>
          </a:extLst>
        </xdr:cNvPr>
        <xdr:cNvCxnSpPr/>
      </xdr:nvCxnSpPr>
      <xdr:spPr>
        <a:xfrm>
          <a:off x="21323300" y="6929434"/>
          <a:ext cx="8382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27019</xdr:rowOff>
    </xdr:from>
    <xdr:to>
      <xdr:col>107</xdr:col>
      <xdr:colOff>101600</xdr:colOff>
      <xdr:row>40</xdr:row>
      <xdr:rowOff>128619</xdr:rowOff>
    </xdr:to>
    <xdr:sp macro="" textlink="">
      <xdr:nvSpPr>
        <xdr:cNvPr id="398" name="楕円 397">
          <a:extLst>
            <a:ext uri="{FF2B5EF4-FFF2-40B4-BE49-F238E27FC236}">
              <a16:creationId xmlns:a16="http://schemas.microsoft.com/office/drawing/2014/main" id="{FE7F29C1-D2F5-4DDB-A2D2-37FE05582B0D}"/>
            </a:ext>
          </a:extLst>
        </xdr:cNvPr>
        <xdr:cNvSpPr/>
      </xdr:nvSpPr>
      <xdr:spPr>
        <a:xfrm>
          <a:off x="20383500" y="68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71434</xdr:rowOff>
    </xdr:from>
    <xdr:to>
      <xdr:col>111</xdr:col>
      <xdr:colOff>177800</xdr:colOff>
      <xdr:row>40</xdr:row>
      <xdr:rowOff>77819</xdr:rowOff>
    </xdr:to>
    <xdr:cxnSp macro="">
      <xdr:nvCxnSpPr>
        <xdr:cNvPr id="399" name="直線コネクタ 398">
          <a:extLst>
            <a:ext uri="{FF2B5EF4-FFF2-40B4-BE49-F238E27FC236}">
              <a16:creationId xmlns:a16="http://schemas.microsoft.com/office/drawing/2014/main" id="{7D807BB0-848A-4AC5-8954-0F16F1D15E94}"/>
            </a:ext>
          </a:extLst>
        </xdr:cNvPr>
        <xdr:cNvCxnSpPr/>
      </xdr:nvCxnSpPr>
      <xdr:spPr>
        <a:xfrm flipV="1">
          <a:off x="20434300" y="6929434"/>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29827</xdr:rowOff>
    </xdr:from>
    <xdr:to>
      <xdr:col>102</xdr:col>
      <xdr:colOff>165100</xdr:colOff>
      <xdr:row>40</xdr:row>
      <xdr:rowOff>131427</xdr:rowOff>
    </xdr:to>
    <xdr:sp macro="" textlink="">
      <xdr:nvSpPr>
        <xdr:cNvPr id="400" name="楕円 399">
          <a:extLst>
            <a:ext uri="{FF2B5EF4-FFF2-40B4-BE49-F238E27FC236}">
              <a16:creationId xmlns:a16="http://schemas.microsoft.com/office/drawing/2014/main" id="{E2AFA05F-1CC5-4014-95C0-3507A41D9EEA}"/>
            </a:ext>
          </a:extLst>
        </xdr:cNvPr>
        <xdr:cNvSpPr/>
      </xdr:nvSpPr>
      <xdr:spPr>
        <a:xfrm>
          <a:off x="19494500" y="68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77819</xdr:rowOff>
    </xdr:from>
    <xdr:to>
      <xdr:col>107</xdr:col>
      <xdr:colOff>50800</xdr:colOff>
      <xdr:row>40</xdr:row>
      <xdr:rowOff>80627</xdr:rowOff>
    </xdr:to>
    <xdr:cxnSp macro="">
      <xdr:nvCxnSpPr>
        <xdr:cNvPr id="401" name="直線コネクタ 400">
          <a:extLst>
            <a:ext uri="{FF2B5EF4-FFF2-40B4-BE49-F238E27FC236}">
              <a16:creationId xmlns:a16="http://schemas.microsoft.com/office/drawing/2014/main" id="{6A1875D3-F673-4275-A63E-DD7451576584}"/>
            </a:ext>
          </a:extLst>
        </xdr:cNvPr>
        <xdr:cNvCxnSpPr/>
      </xdr:nvCxnSpPr>
      <xdr:spPr>
        <a:xfrm flipV="1">
          <a:off x="19545300" y="6935819"/>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26319</xdr:rowOff>
    </xdr:from>
    <xdr:to>
      <xdr:col>98</xdr:col>
      <xdr:colOff>38100</xdr:colOff>
      <xdr:row>40</xdr:row>
      <xdr:rowOff>127919</xdr:rowOff>
    </xdr:to>
    <xdr:sp macro="" textlink="">
      <xdr:nvSpPr>
        <xdr:cNvPr id="402" name="楕円 401">
          <a:extLst>
            <a:ext uri="{FF2B5EF4-FFF2-40B4-BE49-F238E27FC236}">
              <a16:creationId xmlns:a16="http://schemas.microsoft.com/office/drawing/2014/main" id="{A5724283-647B-4745-999F-AD865D0D5EC8}"/>
            </a:ext>
          </a:extLst>
        </xdr:cNvPr>
        <xdr:cNvSpPr/>
      </xdr:nvSpPr>
      <xdr:spPr>
        <a:xfrm>
          <a:off x="18605500" y="68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77119</xdr:rowOff>
    </xdr:from>
    <xdr:to>
      <xdr:col>102</xdr:col>
      <xdr:colOff>114300</xdr:colOff>
      <xdr:row>40</xdr:row>
      <xdr:rowOff>80627</xdr:rowOff>
    </xdr:to>
    <xdr:cxnSp macro="">
      <xdr:nvCxnSpPr>
        <xdr:cNvPr id="403" name="直線コネクタ 402">
          <a:extLst>
            <a:ext uri="{FF2B5EF4-FFF2-40B4-BE49-F238E27FC236}">
              <a16:creationId xmlns:a16="http://schemas.microsoft.com/office/drawing/2014/main" id="{F1E68FEA-510C-47E8-B745-EF2AD25B109B}"/>
            </a:ext>
          </a:extLst>
        </xdr:cNvPr>
        <xdr:cNvCxnSpPr/>
      </xdr:nvCxnSpPr>
      <xdr:spPr>
        <a:xfrm>
          <a:off x="18656300" y="6935119"/>
          <a:ext cx="889000" cy="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81416</xdr:rowOff>
    </xdr:from>
    <xdr:ext cx="534377" cy="259045"/>
    <xdr:sp macro="" textlink="">
      <xdr:nvSpPr>
        <xdr:cNvPr id="404" name="n_1aveValue【一般廃棄物処理施設】&#10;一人当たり有形固定資産（償却資産）額">
          <a:extLst>
            <a:ext uri="{FF2B5EF4-FFF2-40B4-BE49-F238E27FC236}">
              <a16:creationId xmlns:a16="http://schemas.microsoft.com/office/drawing/2014/main" id="{F10F617B-6A9D-4175-8952-AF6E75EC129B}"/>
            </a:ext>
          </a:extLst>
        </xdr:cNvPr>
        <xdr:cNvSpPr txBox="1"/>
      </xdr:nvSpPr>
      <xdr:spPr>
        <a:xfrm>
          <a:off x="21043411" y="65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109622</xdr:rowOff>
    </xdr:from>
    <xdr:ext cx="534377" cy="259045"/>
    <xdr:sp macro="" textlink="">
      <xdr:nvSpPr>
        <xdr:cNvPr id="405" name="n_2aveValue【一般廃棄物処理施設】&#10;一人当たり有形固定資産（償却資産）額">
          <a:extLst>
            <a:ext uri="{FF2B5EF4-FFF2-40B4-BE49-F238E27FC236}">
              <a16:creationId xmlns:a16="http://schemas.microsoft.com/office/drawing/2014/main" id="{94AD567C-FECA-4BB3-B788-481E51EB7F6A}"/>
            </a:ext>
          </a:extLst>
        </xdr:cNvPr>
        <xdr:cNvSpPr txBox="1"/>
      </xdr:nvSpPr>
      <xdr:spPr>
        <a:xfrm>
          <a:off x="20167111" y="662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124077</xdr:rowOff>
    </xdr:from>
    <xdr:ext cx="534377" cy="259045"/>
    <xdr:sp macro="" textlink="">
      <xdr:nvSpPr>
        <xdr:cNvPr id="406" name="n_3aveValue【一般廃棄物処理施設】&#10;一人当たり有形固定資産（償却資産）額">
          <a:extLst>
            <a:ext uri="{FF2B5EF4-FFF2-40B4-BE49-F238E27FC236}">
              <a16:creationId xmlns:a16="http://schemas.microsoft.com/office/drawing/2014/main" id="{A066224C-A7A8-4D4D-B320-4C58D48DB906}"/>
            </a:ext>
          </a:extLst>
        </xdr:cNvPr>
        <xdr:cNvSpPr txBox="1"/>
      </xdr:nvSpPr>
      <xdr:spPr>
        <a:xfrm>
          <a:off x="19278111" y="66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7095</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EF9DB0A7-06A4-40D3-B737-CA0477B379C1}"/>
            </a:ext>
          </a:extLst>
        </xdr:cNvPr>
        <xdr:cNvSpPr txBox="1"/>
      </xdr:nvSpPr>
      <xdr:spPr>
        <a:xfrm>
          <a:off x="18356795" y="652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113361</xdr:rowOff>
    </xdr:from>
    <xdr:ext cx="534377" cy="259045"/>
    <xdr:sp macro="" textlink="">
      <xdr:nvSpPr>
        <xdr:cNvPr id="408" name="n_1mainValue【一般廃棄物処理施設】&#10;一人当たり有形固定資産（償却資産）額">
          <a:extLst>
            <a:ext uri="{FF2B5EF4-FFF2-40B4-BE49-F238E27FC236}">
              <a16:creationId xmlns:a16="http://schemas.microsoft.com/office/drawing/2014/main" id="{7D5E01A5-0BB8-4957-A2E2-BC8634E26EAB}"/>
            </a:ext>
          </a:extLst>
        </xdr:cNvPr>
        <xdr:cNvSpPr txBox="1"/>
      </xdr:nvSpPr>
      <xdr:spPr>
        <a:xfrm>
          <a:off x="21043411" y="697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119746</xdr:rowOff>
    </xdr:from>
    <xdr:ext cx="534377" cy="259045"/>
    <xdr:sp macro="" textlink="">
      <xdr:nvSpPr>
        <xdr:cNvPr id="409" name="n_2mainValue【一般廃棄物処理施設】&#10;一人当たり有形固定資産（償却資産）額">
          <a:extLst>
            <a:ext uri="{FF2B5EF4-FFF2-40B4-BE49-F238E27FC236}">
              <a16:creationId xmlns:a16="http://schemas.microsoft.com/office/drawing/2014/main" id="{AB30EE7B-A5A2-42D1-9F31-B433E251E6FD}"/>
            </a:ext>
          </a:extLst>
        </xdr:cNvPr>
        <xdr:cNvSpPr txBox="1"/>
      </xdr:nvSpPr>
      <xdr:spPr>
        <a:xfrm>
          <a:off x="20167111" y="697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122554</xdr:rowOff>
    </xdr:from>
    <xdr:ext cx="534377" cy="259045"/>
    <xdr:sp macro="" textlink="">
      <xdr:nvSpPr>
        <xdr:cNvPr id="410" name="n_3mainValue【一般廃棄物処理施設】&#10;一人当たり有形固定資産（償却資産）額">
          <a:extLst>
            <a:ext uri="{FF2B5EF4-FFF2-40B4-BE49-F238E27FC236}">
              <a16:creationId xmlns:a16="http://schemas.microsoft.com/office/drawing/2014/main" id="{6AD0CB51-8767-405A-AD43-A28B013A5365}"/>
            </a:ext>
          </a:extLst>
        </xdr:cNvPr>
        <xdr:cNvSpPr txBox="1"/>
      </xdr:nvSpPr>
      <xdr:spPr>
        <a:xfrm>
          <a:off x="19278111" y="69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119046</xdr:rowOff>
    </xdr:from>
    <xdr:ext cx="534377" cy="259045"/>
    <xdr:sp macro="" textlink="">
      <xdr:nvSpPr>
        <xdr:cNvPr id="411" name="n_4mainValue【一般廃棄物処理施設】&#10;一人当たり有形固定資産（償却資産）額">
          <a:extLst>
            <a:ext uri="{FF2B5EF4-FFF2-40B4-BE49-F238E27FC236}">
              <a16:creationId xmlns:a16="http://schemas.microsoft.com/office/drawing/2014/main" id="{45489264-F0B8-4EFA-B605-D44FB052DAFA}"/>
            </a:ext>
          </a:extLst>
        </xdr:cNvPr>
        <xdr:cNvSpPr txBox="1"/>
      </xdr:nvSpPr>
      <xdr:spPr>
        <a:xfrm>
          <a:off x="18389111" y="69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C8A7670F-4E09-4742-9FC7-7CAA5174F2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DD44A2E5-D0C4-47EC-B891-534EA3080B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183FF288-A232-405E-9EBA-2362594D0A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39C0F05A-BE29-4970-B7DB-50FA229AE8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43BC30C7-EEF6-4076-A056-93392CC8DF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40055C1F-FD51-4B30-8058-941C025407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E11F648A-EFC3-4740-B81C-2FA177C62C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FE5EA680-1318-47A2-86A7-A743F5A86E0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a:extLst>
            <a:ext uri="{FF2B5EF4-FFF2-40B4-BE49-F238E27FC236}">
              <a16:creationId xmlns:a16="http://schemas.microsoft.com/office/drawing/2014/main" id="{0E4A537A-ADD2-4384-8A01-B52E23415B2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a:extLst>
            <a:ext uri="{FF2B5EF4-FFF2-40B4-BE49-F238E27FC236}">
              <a16:creationId xmlns:a16="http://schemas.microsoft.com/office/drawing/2014/main" id="{ABB9CA86-C57E-4DA3-8BDD-6EEC2890B4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a:extLst>
            <a:ext uri="{FF2B5EF4-FFF2-40B4-BE49-F238E27FC236}">
              <a16:creationId xmlns:a16="http://schemas.microsoft.com/office/drawing/2014/main" id="{9E1C325B-B245-4069-BDE4-F2B22F3AE2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a:extLst>
            <a:ext uri="{FF2B5EF4-FFF2-40B4-BE49-F238E27FC236}">
              <a16:creationId xmlns:a16="http://schemas.microsoft.com/office/drawing/2014/main" id="{847BCFD5-5207-48C4-A5F6-BD349FBA1F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a:extLst>
            <a:ext uri="{FF2B5EF4-FFF2-40B4-BE49-F238E27FC236}">
              <a16:creationId xmlns:a16="http://schemas.microsoft.com/office/drawing/2014/main" id="{AF2D2B21-CD4B-4205-8DB4-4AECF294022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a:extLst>
            <a:ext uri="{FF2B5EF4-FFF2-40B4-BE49-F238E27FC236}">
              <a16:creationId xmlns:a16="http://schemas.microsoft.com/office/drawing/2014/main" id="{E9F51FC7-0221-4744-8A8A-B42B24CD07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a:extLst>
            <a:ext uri="{FF2B5EF4-FFF2-40B4-BE49-F238E27FC236}">
              <a16:creationId xmlns:a16="http://schemas.microsoft.com/office/drawing/2014/main" id="{1B7E68EC-1B1C-449D-A4F0-B6A1129AA4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a:extLst>
            <a:ext uri="{FF2B5EF4-FFF2-40B4-BE49-F238E27FC236}">
              <a16:creationId xmlns:a16="http://schemas.microsoft.com/office/drawing/2014/main" id="{11E19028-9389-44E0-83C7-57E205B322E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E61078B6-17C3-46EA-8EB5-6BA7EFB850C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37FE65A2-C30A-405A-B7D0-380BAC68D45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D694539B-A0D5-41B0-96A9-E9EDA201213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ED038000-5229-44DA-9BB6-FB5AA10CCD0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7014577B-C093-44E6-B2DF-EA69D712CA0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CA9484EC-22A8-4A2F-9EE9-5FE89536728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A1F75221-DDF9-4D34-B8BD-6EA3D1CA81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ED13704B-2CFA-49D4-AE40-A4DBFC927A8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EAC6D0E3-E9A6-4D95-A3D7-90E870A8471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77CCE2CB-2891-4226-97EA-D8943EA9C6B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EBB87FD9-D466-4C32-A1EB-FC17F2429E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9" name="直線コネクタ 438">
          <a:extLst>
            <a:ext uri="{FF2B5EF4-FFF2-40B4-BE49-F238E27FC236}">
              <a16:creationId xmlns:a16="http://schemas.microsoft.com/office/drawing/2014/main" id="{397D3F35-3893-4E0F-A4F9-7191CF68B8F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0" name="テキスト ボックス 439">
          <a:extLst>
            <a:ext uri="{FF2B5EF4-FFF2-40B4-BE49-F238E27FC236}">
              <a16:creationId xmlns:a16="http://schemas.microsoft.com/office/drawing/2014/main" id="{F362FE49-F1B8-4949-93BD-71B21E02475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1" name="直線コネクタ 440">
          <a:extLst>
            <a:ext uri="{FF2B5EF4-FFF2-40B4-BE49-F238E27FC236}">
              <a16:creationId xmlns:a16="http://schemas.microsoft.com/office/drawing/2014/main" id="{81D93815-AEA8-48DC-8941-9106EE85E1B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2" name="テキスト ボックス 441">
          <a:extLst>
            <a:ext uri="{FF2B5EF4-FFF2-40B4-BE49-F238E27FC236}">
              <a16:creationId xmlns:a16="http://schemas.microsoft.com/office/drawing/2014/main" id="{4C9CBA44-8F6D-4580-81FB-8151C1083A6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3" name="直線コネクタ 442">
          <a:extLst>
            <a:ext uri="{FF2B5EF4-FFF2-40B4-BE49-F238E27FC236}">
              <a16:creationId xmlns:a16="http://schemas.microsoft.com/office/drawing/2014/main" id="{F90639DE-3630-4FF7-BC26-4370142212A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4" name="テキスト ボックス 443">
          <a:extLst>
            <a:ext uri="{FF2B5EF4-FFF2-40B4-BE49-F238E27FC236}">
              <a16:creationId xmlns:a16="http://schemas.microsoft.com/office/drawing/2014/main" id="{ED2D05CA-C548-49F1-ADEA-C302E2FD2FE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5" name="直線コネクタ 444">
          <a:extLst>
            <a:ext uri="{FF2B5EF4-FFF2-40B4-BE49-F238E27FC236}">
              <a16:creationId xmlns:a16="http://schemas.microsoft.com/office/drawing/2014/main" id="{BF81B103-732D-407D-A70F-F8D7D104AF8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6" name="テキスト ボックス 445">
          <a:extLst>
            <a:ext uri="{FF2B5EF4-FFF2-40B4-BE49-F238E27FC236}">
              <a16:creationId xmlns:a16="http://schemas.microsoft.com/office/drawing/2014/main" id="{C63088C9-1E3C-4298-A49F-05170602CEE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7" name="直線コネクタ 446">
          <a:extLst>
            <a:ext uri="{FF2B5EF4-FFF2-40B4-BE49-F238E27FC236}">
              <a16:creationId xmlns:a16="http://schemas.microsoft.com/office/drawing/2014/main" id="{0D2E6AC6-4945-41FE-A6EA-42130210665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8" name="テキスト ボックス 447">
          <a:extLst>
            <a:ext uri="{FF2B5EF4-FFF2-40B4-BE49-F238E27FC236}">
              <a16:creationId xmlns:a16="http://schemas.microsoft.com/office/drawing/2014/main" id="{42F227DF-775C-448F-9F3C-F25F0A51516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1FAF27E8-FFF3-4FE3-8D74-D0B78B4EAC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0" name="テキスト ボックス 449">
          <a:extLst>
            <a:ext uri="{FF2B5EF4-FFF2-40B4-BE49-F238E27FC236}">
              <a16:creationId xmlns:a16="http://schemas.microsoft.com/office/drawing/2014/main" id="{97EA0D22-778B-45AE-A12D-9CD8A3DF4B7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a:extLst>
            <a:ext uri="{FF2B5EF4-FFF2-40B4-BE49-F238E27FC236}">
              <a16:creationId xmlns:a16="http://schemas.microsoft.com/office/drawing/2014/main" id="{25A6AF0C-B5E4-4876-99A2-60F6A95440F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452" name="直線コネクタ 451">
          <a:extLst>
            <a:ext uri="{FF2B5EF4-FFF2-40B4-BE49-F238E27FC236}">
              <a16:creationId xmlns:a16="http://schemas.microsoft.com/office/drawing/2014/main" id="{E85A5209-CF85-423C-BA4E-5073DAB7C794}"/>
            </a:ext>
          </a:extLst>
        </xdr:cNvPr>
        <xdr:cNvCxnSpPr/>
      </xdr:nvCxnSpPr>
      <xdr:spPr>
        <a:xfrm flipV="1">
          <a:off x="16318864" y="13380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453" name="【消防施設】&#10;有形固定資産減価償却率最小値テキスト">
          <a:extLst>
            <a:ext uri="{FF2B5EF4-FFF2-40B4-BE49-F238E27FC236}">
              <a16:creationId xmlns:a16="http://schemas.microsoft.com/office/drawing/2014/main" id="{A38BB756-99E0-4FDE-A4AD-C4A30DEFD6E2}"/>
            </a:ext>
          </a:extLst>
        </xdr:cNvPr>
        <xdr:cNvSpPr txBox="1"/>
      </xdr:nvSpPr>
      <xdr:spPr>
        <a:xfrm>
          <a:off x="16357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454" name="直線コネクタ 453">
          <a:extLst>
            <a:ext uri="{FF2B5EF4-FFF2-40B4-BE49-F238E27FC236}">
              <a16:creationId xmlns:a16="http://schemas.microsoft.com/office/drawing/2014/main" id="{60AABFBD-16E9-487F-B571-2E132CF507BA}"/>
            </a:ext>
          </a:extLst>
        </xdr:cNvPr>
        <xdr:cNvCxnSpPr/>
      </xdr:nvCxnSpPr>
      <xdr:spPr>
        <a:xfrm>
          <a:off x="16230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455" name="【消防施設】&#10;有形固定資産減価償却率最大値テキスト">
          <a:extLst>
            <a:ext uri="{FF2B5EF4-FFF2-40B4-BE49-F238E27FC236}">
              <a16:creationId xmlns:a16="http://schemas.microsoft.com/office/drawing/2014/main" id="{FCC8D493-6C94-4376-BD64-18E2EB3BF294}"/>
            </a:ext>
          </a:extLst>
        </xdr:cNvPr>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456" name="直線コネクタ 455">
          <a:extLst>
            <a:ext uri="{FF2B5EF4-FFF2-40B4-BE49-F238E27FC236}">
              <a16:creationId xmlns:a16="http://schemas.microsoft.com/office/drawing/2014/main" id="{7AFDB37F-5C26-41D3-B353-53168D82B3D3}"/>
            </a:ext>
          </a:extLst>
        </xdr:cNvPr>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164482</xdr:rowOff>
    </xdr:from>
    <xdr:ext cx="405111" cy="259045"/>
    <xdr:sp macro="" textlink="">
      <xdr:nvSpPr>
        <xdr:cNvPr id="457" name="【消防施設】&#10;有形固定資産減価償却率平均値テキスト">
          <a:extLst>
            <a:ext uri="{FF2B5EF4-FFF2-40B4-BE49-F238E27FC236}">
              <a16:creationId xmlns:a16="http://schemas.microsoft.com/office/drawing/2014/main" id="{C16F320C-92FF-4DD3-A5F6-4E1FF34D6E9E}"/>
            </a:ext>
          </a:extLst>
        </xdr:cNvPr>
        <xdr:cNvSpPr txBox="1"/>
      </xdr:nvSpPr>
      <xdr:spPr>
        <a:xfrm>
          <a:off x="16357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458" name="フローチャート: 判断 457">
          <a:extLst>
            <a:ext uri="{FF2B5EF4-FFF2-40B4-BE49-F238E27FC236}">
              <a16:creationId xmlns:a16="http://schemas.microsoft.com/office/drawing/2014/main" id="{1078E96D-2236-4031-9D9F-2FD934B13812}"/>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459" name="フローチャート: 判断 458">
          <a:extLst>
            <a:ext uri="{FF2B5EF4-FFF2-40B4-BE49-F238E27FC236}">
              <a16:creationId xmlns:a16="http://schemas.microsoft.com/office/drawing/2014/main" id="{443CD6CB-EE80-45F0-893B-A6CB3CD103A3}"/>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460" name="フローチャート: 判断 459">
          <a:extLst>
            <a:ext uri="{FF2B5EF4-FFF2-40B4-BE49-F238E27FC236}">
              <a16:creationId xmlns:a16="http://schemas.microsoft.com/office/drawing/2014/main" id="{7F6657BE-1F97-40CA-A22D-5C5537FE7D50}"/>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461" name="フローチャート: 判断 460">
          <a:extLst>
            <a:ext uri="{FF2B5EF4-FFF2-40B4-BE49-F238E27FC236}">
              <a16:creationId xmlns:a16="http://schemas.microsoft.com/office/drawing/2014/main" id="{5AB71008-6EDB-424C-8707-0EF69BC9552E}"/>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462" name="フローチャート: 判断 461">
          <a:extLst>
            <a:ext uri="{FF2B5EF4-FFF2-40B4-BE49-F238E27FC236}">
              <a16:creationId xmlns:a16="http://schemas.microsoft.com/office/drawing/2014/main" id="{F5138816-C50B-4C5D-AA5D-6AF05F63AE92}"/>
            </a:ext>
          </a:extLst>
        </xdr:cNvPr>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A09B0EA0-5252-4464-8281-B8B2A9444BD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F3107737-E8EE-48CE-81F8-34D60C1965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BE918137-1891-40DA-BBC4-74C209CBB0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1471516C-35A2-4B49-9D78-39EE8FE1354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431D25EB-51D5-4618-9381-8FF8741D92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154939</xdr:rowOff>
    </xdr:from>
    <xdr:to>
      <xdr:col>85</xdr:col>
      <xdr:colOff>177800</xdr:colOff>
      <xdr:row>83</xdr:row>
      <xdr:rowOff>85089</xdr:rowOff>
    </xdr:to>
    <xdr:sp macro="" textlink="">
      <xdr:nvSpPr>
        <xdr:cNvPr id="468" name="楕円 467">
          <a:extLst>
            <a:ext uri="{FF2B5EF4-FFF2-40B4-BE49-F238E27FC236}">
              <a16:creationId xmlns:a16="http://schemas.microsoft.com/office/drawing/2014/main" id="{3831273D-3BAB-461C-9BEC-9631DC1B24C3}"/>
            </a:ext>
          </a:extLst>
        </xdr:cNvPr>
        <xdr:cNvSpPr/>
      </xdr:nvSpPr>
      <xdr:spPr>
        <a:xfrm>
          <a:off x="16268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133366</xdr:rowOff>
    </xdr:from>
    <xdr:ext cx="405111" cy="259045"/>
    <xdr:sp macro="" textlink="">
      <xdr:nvSpPr>
        <xdr:cNvPr id="469" name="【消防施設】&#10;有形固定資産減価償却率該当値テキスト">
          <a:extLst>
            <a:ext uri="{FF2B5EF4-FFF2-40B4-BE49-F238E27FC236}">
              <a16:creationId xmlns:a16="http://schemas.microsoft.com/office/drawing/2014/main" id="{7FB0EB2F-B25F-4BBF-92B4-3D19D3DD3464}"/>
            </a:ext>
          </a:extLst>
        </xdr:cNvPr>
        <xdr:cNvSpPr txBox="1"/>
      </xdr:nvSpPr>
      <xdr:spPr>
        <a:xfrm>
          <a:off x="16357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126364</xdr:rowOff>
    </xdr:from>
    <xdr:to>
      <xdr:col>81</xdr:col>
      <xdr:colOff>101600</xdr:colOff>
      <xdr:row>83</xdr:row>
      <xdr:rowOff>56514</xdr:rowOff>
    </xdr:to>
    <xdr:sp macro="" textlink="">
      <xdr:nvSpPr>
        <xdr:cNvPr id="470" name="楕円 469">
          <a:extLst>
            <a:ext uri="{FF2B5EF4-FFF2-40B4-BE49-F238E27FC236}">
              <a16:creationId xmlns:a16="http://schemas.microsoft.com/office/drawing/2014/main" id="{663CC2EF-A044-4EA8-98FD-423AA7EA80B5}"/>
            </a:ext>
          </a:extLst>
        </xdr:cNvPr>
        <xdr:cNvSpPr/>
      </xdr:nvSpPr>
      <xdr:spPr>
        <a:xfrm>
          <a:off x="15430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5714</xdr:rowOff>
    </xdr:from>
    <xdr:to>
      <xdr:col>85</xdr:col>
      <xdr:colOff>127000</xdr:colOff>
      <xdr:row>83</xdr:row>
      <xdr:rowOff>34289</xdr:rowOff>
    </xdr:to>
    <xdr:cxnSp macro="">
      <xdr:nvCxnSpPr>
        <xdr:cNvPr id="471" name="直線コネクタ 470">
          <a:extLst>
            <a:ext uri="{FF2B5EF4-FFF2-40B4-BE49-F238E27FC236}">
              <a16:creationId xmlns:a16="http://schemas.microsoft.com/office/drawing/2014/main" id="{779DE8B4-04EA-4B45-87C8-B5FECFA45B08}"/>
            </a:ext>
          </a:extLst>
        </xdr:cNvPr>
        <xdr:cNvCxnSpPr/>
      </xdr:nvCxnSpPr>
      <xdr:spPr>
        <a:xfrm>
          <a:off x="15481300" y="142360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95886</xdr:rowOff>
    </xdr:from>
    <xdr:to>
      <xdr:col>76</xdr:col>
      <xdr:colOff>165100</xdr:colOff>
      <xdr:row>83</xdr:row>
      <xdr:rowOff>26036</xdr:rowOff>
    </xdr:to>
    <xdr:sp macro="" textlink="">
      <xdr:nvSpPr>
        <xdr:cNvPr id="472" name="楕円 471">
          <a:extLst>
            <a:ext uri="{FF2B5EF4-FFF2-40B4-BE49-F238E27FC236}">
              <a16:creationId xmlns:a16="http://schemas.microsoft.com/office/drawing/2014/main" id="{60B55827-B300-484A-B7C7-15B97B9CDACB}"/>
            </a:ext>
          </a:extLst>
        </xdr:cNvPr>
        <xdr:cNvSpPr/>
      </xdr:nvSpPr>
      <xdr:spPr>
        <a:xfrm>
          <a:off x="14541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146686</xdr:rowOff>
    </xdr:from>
    <xdr:to>
      <xdr:col>81</xdr:col>
      <xdr:colOff>50800</xdr:colOff>
      <xdr:row>83</xdr:row>
      <xdr:rowOff>5714</xdr:rowOff>
    </xdr:to>
    <xdr:cxnSp macro="">
      <xdr:nvCxnSpPr>
        <xdr:cNvPr id="473" name="直線コネクタ 472">
          <a:extLst>
            <a:ext uri="{FF2B5EF4-FFF2-40B4-BE49-F238E27FC236}">
              <a16:creationId xmlns:a16="http://schemas.microsoft.com/office/drawing/2014/main" id="{03B4DCB6-9BDD-41D1-BA13-41961F40BEE4}"/>
            </a:ext>
          </a:extLst>
        </xdr:cNvPr>
        <xdr:cNvCxnSpPr/>
      </xdr:nvCxnSpPr>
      <xdr:spPr>
        <a:xfrm>
          <a:off x="14592300" y="142055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474" name="楕円 473">
          <a:extLst>
            <a:ext uri="{FF2B5EF4-FFF2-40B4-BE49-F238E27FC236}">
              <a16:creationId xmlns:a16="http://schemas.microsoft.com/office/drawing/2014/main" id="{F03EC7B7-9968-4537-8EB9-B824C40C7618}"/>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146686</xdr:rowOff>
    </xdr:from>
    <xdr:to>
      <xdr:col>76</xdr:col>
      <xdr:colOff>114300</xdr:colOff>
      <xdr:row>84</xdr:row>
      <xdr:rowOff>152400</xdr:rowOff>
    </xdr:to>
    <xdr:cxnSp macro="">
      <xdr:nvCxnSpPr>
        <xdr:cNvPr id="475" name="直線コネクタ 474">
          <a:extLst>
            <a:ext uri="{FF2B5EF4-FFF2-40B4-BE49-F238E27FC236}">
              <a16:creationId xmlns:a16="http://schemas.microsoft.com/office/drawing/2014/main" id="{E994D67B-2091-4502-80A6-875A57026DA8}"/>
            </a:ext>
          </a:extLst>
        </xdr:cNvPr>
        <xdr:cNvCxnSpPr/>
      </xdr:nvCxnSpPr>
      <xdr:spPr>
        <a:xfrm flipV="1">
          <a:off x="13703300" y="14205586"/>
          <a:ext cx="889000" cy="3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135889</xdr:rowOff>
    </xdr:from>
    <xdr:to>
      <xdr:col>67</xdr:col>
      <xdr:colOff>101600</xdr:colOff>
      <xdr:row>85</xdr:row>
      <xdr:rowOff>66039</xdr:rowOff>
    </xdr:to>
    <xdr:sp macro="" textlink="">
      <xdr:nvSpPr>
        <xdr:cNvPr id="476" name="楕円 475">
          <a:extLst>
            <a:ext uri="{FF2B5EF4-FFF2-40B4-BE49-F238E27FC236}">
              <a16:creationId xmlns:a16="http://schemas.microsoft.com/office/drawing/2014/main" id="{375433F0-00EA-49D0-A45B-79A0A468BC82}"/>
            </a:ext>
          </a:extLst>
        </xdr:cNvPr>
        <xdr:cNvSpPr/>
      </xdr:nvSpPr>
      <xdr:spPr>
        <a:xfrm>
          <a:off x="1276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152400</xdr:rowOff>
    </xdr:from>
    <xdr:to>
      <xdr:col>71</xdr:col>
      <xdr:colOff>177800</xdr:colOff>
      <xdr:row>85</xdr:row>
      <xdr:rowOff>15239</xdr:rowOff>
    </xdr:to>
    <xdr:cxnSp macro="">
      <xdr:nvCxnSpPr>
        <xdr:cNvPr id="477" name="直線コネクタ 476">
          <a:extLst>
            <a:ext uri="{FF2B5EF4-FFF2-40B4-BE49-F238E27FC236}">
              <a16:creationId xmlns:a16="http://schemas.microsoft.com/office/drawing/2014/main" id="{F589CDB0-ADA3-4BE2-9275-A93868B88FAE}"/>
            </a:ext>
          </a:extLst>
        </xdr:cNvPr>
        <xdr:cNvCxnSpPr/>
      </xdr:nvCxnSpPr>
      <xdr:spPr>
        <a:xfrm flipV="1">
          <a:off x="12814300" y="14554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67327</xdr:rowOff>
    </xdr:from>
    <xdr:ext cx="405111" cy="259045"/>
    <xdr:sp macro="" textlink="">
      <xdr:nvSpPr>
        <xdr:cNvPr id="478" name="n_1aveValue【消防施設】&#10;有形固定資産減価償却率">
          <a:extLst>
            <a:ext uri="{FF2B5EF4-FFF2-40B4-BE49-F238E27FC236}">
              <a16:creationId xmlns:a16="http://schemas.microsoft.com/office/drawing/2014/main" id="{4653E9E5-70F6-4640-92A3-8BEBD9BC71CE}"/>
            </a:ext>
          </a:extLst>
        </xdr:cNvPr>
        <xdr:cNvSpPr txBox="1"/>
      </xdr:nvSpPr>
      <xdr:spPr>
        <a:xfrm>
          <a:off x="152660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479" name="n_2aveValue【消防施設】&#10;有形固定資産減価償却率">
          <a:extLst>
            <a:ext uri="{FF2B5EF4-FFF2-40B4-BE49-F238E27FC236}">
              <a16:creationId xmlns:a16="http://schemas.microsoft.com/office/drawing/2014/main" id="{0A7AC3F9-8F7C-48BB-B549-0378EE7BE635}"/>
            </a:ext>
          </a:extLst>
        </xdr:cNvPr>
        <xdr:cNvSpPr txBox="1"/>
      </xdr:nvSpPr>
      <xdr:spPr>
        <a:xfrm>
          <a:off x="14389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158766</xdr:rowOff>
    </xdr:from>
    <xdr:ext cx="405111" cy="259045"/>
    <xdr:sp macro="" textlink="">
      <xdr:nvSpPr>
        <xdr:cNvPr id="480" name="n_3aveValue【消防施設】&#10;有形固定資産減価償却率">
          <a:extLst>
            <a:ext uri="{FF2B5EF4-FFF2-40B4-BE49-F238E27FC236}">
              <a16:creationId xmlns:a16="http://schemas.microsoft.com/office/drawing/2014/main" id="{3F798C90-7D79-4C39-8B2F-B38C20ABC8EF}"/>
            </a:ext>
          </a:extLst>
        </xdr:cNvPr>
        <xdr:cNvSpPr txBox="1"/>
      </xdr:nvSpPr>
      <xdr:spPr>
        <a:xfrm>
          <a:off x="13500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84472</xdr:rowOff>
    </xdr:from>
    <xdr:ext cx="405111" cy="259045"/>
    <xdr:sp macro="" textlink="">
      <xdr:nvSpPr>
        <xdr:cNvPr id="481" name="n_4aveValue【消防施設】&#10;有形固定資産減価償却率">
          <a:extLst>
            <a:ext uri="{FF2B5EF4-FFF2-40B4-BE49-F238E27FC236}">
              <a16:creationId xmlns:a16="http://schemas.microsoft.com/office/drawing/2014/main" id="{D747FB9B-524C-4F68-BC6F-B8B0A198CBE6}"/>
            </a:ext>
          </a:extLst>
        </xdr:cNvPr>
        <xdr:cNvSpPr txBox="1"/>
      </xdr:nvSpPr>
      <xdr:spPr>
        <a:xfrm>
          <a:off x="12611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47641</xdr:rowOff>
    </xdr:from>
    <xdr:ext cx="405111" cy="259045"/>
    <xdr:sp macro="" textlink="">
      <xdr:nvSpPr>
        <xdr:cNvPr id="482" name="n_1mainValue【消防施設】&#10;有形固定資産減価償却率">
          <a:extLst>
            <a:ext uri="{FF2B5EF4-FFF2-40B4-BE49-F238E27FC236}">
              <a16:creationId xmlns:a16="http://schemas.microsoft.com/office/drawing/2014/main" id="{D7CF7339-4E93-499F-BA44-7DDABD1CED54}"/>
            </a:ext>
          </a:extLst>
        </xdr:cNvPr>
        <xdr:cNvSpPr txBox="1"/>
      </xdr:nvSpPr>
      <xdr:spPr>
        <a:xfrm>
          <a:off x="15266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17163</xdr:rowOff>
    </xdr:from>
    <xdr:ext cx="405111" cy="259045"/>
    <xdr:sp macro="" textlink="">
      <xdr:nvSpPr>
        <xdr:cNvPr id="483" name="n_2mainValue【消防施設】&#10;有形固定資産減価償却率">
          <a:extLst>
            <a:ext uri="{FF2B5EF4-FFF2-40B4-BE49-F238E27FC236}">
              <a16:creationId xmlns:a16="http://schemas.microsoft.com/office/drawing/2014/main" id="{C9C603EC-B901-4DA9-A00B-33EFB8B4D3FA}"/>
            </a:ext>
          </a:extLst>
        </xdr:cNvPr>
        <xdr:cNvSpPr txBox="1"/>
      </xdr:nvSpPr>
      <xdr:spPr>
        <a:xfrm>
          <a:off x="14389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484" name="n_3mainValue【消防施設】&#10;有形固定資産減価償却率">
          <a:extLst>
            <a:ext uri="{FF2B5EF4-FFF2-40B4-BE49-F238E27FC236}">
              <a16:creationId xmlns:a16="http://schemas.microsoft.com/office/drawing/2014/main" id="{48C5CD4F-A8D5-4B0D-8F60-0BCA2DEE7095}"/>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57166</xdr:rowOff>
    </xdr:from>
    <xdr:ext cx="405111" cy="259045"/>
    <xdr:sp macro="" textlink="">
      <xdr:nvSpPr>
        <xdr:cNvPr id="485" name="n_4mainValue【消防施設】&#10;有形固定資産減価償却率">
          <a:extLst>
            <a:ext uri="{FF2B5EF4-FFF2-40B4-BE49-F238E27FC236}">
              <a16:creationId xmlns:a16="http://schemas.microsoft.com/office/drawing/2014/main" id="{977DA7DE-0015-4FD0-B04F-042F84A0E703}"/>
            </a:ext>
          </a:extLst>
        </xdr:cNvPr>
        <xdr:cNvSpPr txBox="1"/>
      </xdr:nvSpPr>
      <xdr:spPr>
        <a:xfrm>
          <a:off x="12611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a:extLst>
            <a:ext uri="{FF2B5EF4-FFF2-40B4-BE49-F238E27FC236}">
              <a16:creationId xmlns:a16="http://schemas.microsoft.com/office/drawing/2014/main" id="{FFFF94CF-637B-4D1E-AD0C-AFB22C38C8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a:extLst>
            <a:ext uri="{FF2B5EF4-FFF2-40B4-BE49-F238E27FC236}">
              <a16:creationId xmlns:a16="http://schemas.microsoft.com/office/drawing/2014/main" id="{47821AB1-8A93-4B0F-A563-1DBC99ADF3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a:extLst>
            <a:ext uri="{FF2B5EF4-FFF2-40B4-BE49-F238E27FC236}">
              <a16:creationId xmlns:a16="http://schemas.microsoft.com/office/drawing/2014/main" id="{F4823263-E46B-4EDA-A666-04DCC03537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a:extLst>
            <a:ext uri="{FF2B5EF4-FFF2-40B4-BE49-F238E27FC236}">
              <a16:creationId xmlns:a16="http://schemas.microsoft.com/office/drawing/2014/main" id="{F6CF218B-309A-4DF0-82D3-F53D0FA63A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a:extLst>
            <a:ext uri="{FF2B5EF4-FFF2-40B4-BE49-F238E27FC236}">
              <a16:creationId xmlns:a16="http://schemas.microsoft.com/office/drawing/2014/main" id="{A2878A05-FBEA-4640-B839-F46B797A07E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a:extLst>
            <a:ext uri="{FF2B5EF4-FFF2-40B4-BE49-F238E27FC236}">
              <a16:creationId xmlns:a16="http://schemas.microsoft.com/office/drawing/2014/main" id="{A818C896-F830-490B-8605-2D9E1975EB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a:extLst>
            <a:ext uri="{FF2B5EF4-FFF2-40B4-BE49-F238E27FC236}">
              <a16:creationId xmlns:a16="http://schemas.microsoft.com/office/drawing/2014/main" id="{441ADDBF-CFAE-449B-B56F-856634BB205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a:extLst>
            <a:ext uri="{FF2B5EF4-FFF2-40B4-BE49-F238E27FC236}">
              <a16:creationId xmlns:a16="http://schemas.microsoft.com/office/drawing/2014/main" id="{9F1F179B-6A07-45B0-A73D-6B40F27B9E7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a:extLst>
            <a:ext uri="{FF2B5EF4-FFF2-40B4-BE49-F238E27FC236}">
              <a16:creationId xmlns:a16="http://schemas.microsoft.com/office/drawing/2014/main" id="{47606A9D-AFB9-405D-B6FD-2DEE53A0121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a:extLst>
            <a:ext uri="{FF2B5EF4-FFF2-40B4-BE49-F238E27FC236}">
              <a16:creationId xmlns:a16="http://schemas.microsoft.com/office/drawing/2014/main" id="{E3A4035B-CD66-471F-B782-26F5BB4AEA4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6" name="直線コネクタ 495">
          <a:extLst>
            <a:ext uri="{FF2B5EF4-FFF2-40B4-BE49-F238E27FC236}">
              <a16:creationId xmlns:a16="http://schemas.microsoft.com/office/drawing/2014/main" id="{DD77EE48-0329-41EF-923A-B455EF82EED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7" name="テキスト ボックス 496">
          <a:extLst>
            <a:ext uri="{FF2B5EF4-FFF2-40B4-BE49-F238E27FC236}">
              <a16:creationId xmlns:a16="http://schemas.microsoft.com/office/drawing/2014/main" id="{F31CADA1-73AD-413C-BC6E-60B239C35E4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8" name="直線コネクタ 497">
          <a:extLst>
            <a:ext uri="{FF2B5EF4-FFF2-40B4-BE49-F238E27FC236}">
              <a16:creationId xmlns:a16="http://schemas.microsoft.com/office/drawing/2014/main" id="{F102E253-01BD-4002-8FAC-4DC1842383B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9" name="テキスト ボックス 498">
          <a:extLst>
            <a:ext uri="{FF2B5EF4-FFF2-40B4-BE49-F238E27FC236}">
              <a16:creationId xmlns:a16="http://schemas.microsoft.com/office/drawing/2014/main" id="{564D4C56-7C1F-486C-9CD3-8FB4614EDD0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0" name="直線コネクタ 499">
          <a:extLst>
            <a:ext uri="{FF2B5EF4-FFF2-40B4-BE49-F238E27FC236}">
              <a16:creationId xmlns:a16="http://schemas.microsoft.com/office/drawing/2014/main" id="{86112FFC-9B67-4A4F-B096-20CBB7238C7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1" name="テキスト ボックス 500">
          <a:extLst>
            <a:ext uri="{FF2B5EF4-FFF2-40B4-BE49-F238E27FC236}">
              <a16:creationId xmlns:a16="http://schemas.microsoft.com/office/drawing/2014/main" id="{2F46F1CF-9F31-497E-A086-BBB3BA1E41A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2" name="直線コネクタ 501">
          <a:extLst>
            <a:ext uri="{FF2B5EF4-FFF2-40B4-BE49-F238E27FC236}">
              <a16:creationId xmlns:a16="http://schemas.microsoft.com/office/drawing/2014/main" id="{CEBED3C0-BDD5-4693-8F90-5F87C351492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3" name="テキスト ボックス 502">
          <a:extLst>
            <a:ext uri="{FF2B5EF4-FFF2-40B4-BE49-F238E27FC236}">
              <a16:creationId xmlns:a16="http://schemas.microsoft.com/office/drawing/2014/main" id="{4097638A-619C-4DA4-BDF9-3C8BDEFB188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4" name="直線コネクタ 503">
          <a:extLst>
            <a:ext uri="{FF2B5EF4-FFF2-40B4-BE49-F238E27FC236}">
              <a16:creationId xmlns:a16="http://schemas.microsoft.com/office/drawing/2014/main" id="{BD57D681-B2C8-4254-8064-A3F5CA255AD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5" name="テキスト ボックス 504">
          <a:extLst>
            <a:ext uri="{FF2B5EF4-FFF2-40B4-BE49-F238E27FC236}">
              <a16:creationId xmlns:a16="http://schemas.microsoft.com/office/drawing/2014/main" id="{87538D67-D7F6-4E1D-9501-6E353BE269C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a:extLst>
            <a:ext uri="{FF2B5EF4-FFF2-40B4-BE49-F238E27FC236}">
              <a16:creationId xmlns:a16="http://schemas.microsoft.com/office/drawing/2014/main" id="{385C0A96-C120-4CBF-9688-C9982D8FDAB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a:extLst>
            <a:ext uri="{FF2B5EF4-FFF2-40B4-BE49-F238E27FC236}">
              <a16:creationId xmlns:a16="http://schemas.microsoft.com/office/drawing/2014/main" id="{6024938D-B7C4-4323-85B4-50CEAEE51DE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a:extLst>
            <a:ext uri="{FF2B5EF4-FFF2-40B4-BE49-F238E27FC236}">
              <a16:creationId xmlns:a16="http://schemas.microsoft.com/office/drawing/2014/main" id="{46E89C3F-070E-4219-95C7-47BD2B144DD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509" name="直線コネクタ 508">
          <a:extLst>
            <a:ext uri="{FF2B5EF4-FFF2-40B4-BE49-F238E27FC236}">
              <a16:creationId xmlns:a16="http://schemas.microsoft.com/office/drawing/2014/main" id="{F9F3D9B4-162B-47ED-8918-6190E7005DC3}"/>
            </a:ext>
          </a:extLst>
        </xdr:cNvPr>
        <xdr:cNvCxnSpPr/>
      </xdr:nvCxnSpPr>
      <xdr:spPr>
        <a:xfrm flipV="1">
          <a:off x="22160864" y="1340103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510" name="【消防施設】&#10;一人当たり面積最小値テキスト">
          <a:extLst>
            <a:ext uri="{FF2B5EF4-FFF2-40B4-BE49-F238E27FC236}">
              <a16:creationId xmlns:a16="http://schemas.microsoft.com/office/drawing/2014/main" id="{D14A97D1-E626-4B3A-A7C5-E4644FC648FF}"/>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511" name="直線コネクタ 510">
          <a:extLst>
            <a:ext uri="{FF2B5EF4-FFF2-40B4-BE49-F238E27FC236}">
              <a16:creationId xmlns:a16="http://schemas.microsoft.com/office/drawing/2014/main" id="{A020336E-C103-4B08-9F0A-8F3DC3FBCEEC}"/>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512" name="【消防施設】&#10;一人当たり面積最大値テキスト">
          <a:extLst>
            <a:ext uri="{FF2B5EF4-FFF2-40B4-BE49-F238E27FC236}">
              <a16:creationId xmlns:a16="http://schemas.microsoft.com/office/drawing/2014/main" id="{96EF7214-13D3-4A1D-AA3C-CC8F13648142}"/>
            </a:ext>
          </a:extLst>
        </xdr:cNvPr>
        <xdr:cNvSpPr txBox="1"/>
      </xdr:nvSpPr>
      <xdr:spPr>
        <a:xfrm>
          <a:off x="22199600" y="131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513" name="直線コネクタ 512">
          <a:extLst>
            <a:ext uri="{FF2B5EF4-FFF2-40B4-BE49-F238E27FC236}">
              <a16:creationId xmlns:a16="http://schemas.microsoft.com/office/drawing/2014/main" id="{F41043C9-C60F-495C-8C51-CFE1597F3099}"/>
            </a:ext>
          </a:extLst>
        </xdr:cNvPr>
        <xdr:cNvCxnSpPr/>
      </xdr:nvCxnSpPr>
      <xdr:spPr>
        <a:xfrm>
          <a:off x="22072600" y="134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514" name="【消防施設】&#10;一人当たり面積平均値テキスト">
          <a:extLst>
            <a:ext uri="{FF2B5EF4-FFF2-40B4-BE49-F238E27FC236}">
              <a16:creationId xmlns:a16="http://schemas.microsoft.com/office/drawing/2014/main" id="{47508893-30F6-4D4B-AD62-7C86CAC421E2}"/>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515" name="フローチャート: 判断 514">
          <a:extLst>
            <a:ext uri="{FF2B5EF4-FFF2-40B4-BE49-F238E27FC236}">
              <a16:creationId xmlns:a16="http://schemas.microsoft.com/office/drawing/2014/main" id="{4B833571-9D6B-4C76-897B-9C2B12291D5F}"/>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516" name="フローチャート: 判断 515">
          <a:extLst>
            <a:ext uri="{FF2B5EF4-FFF2-40B4-BE49-F238E27FC236}">
              <a16:creationId xmlns:a16="http://schemas.microsoft.com/office/drawing/2014/main" id="{18B14FAB-FF31-48BC-8067-06AC549395B9}"/>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517" name="フローチャート: 判断 516">
          <a:extLst>
            <a:ext uri="{FF2B5EF4-FFF2-40B4-BE49-F238E27FC236}">
              <a16:creationId xmlns:a16="http://schemas.microsoft.com/office/drawing/2014/main" id="{8BD5BB75-EC45-45FC-9080-8CF4A1F0B273}"/>
            </a:ext>
          </a:extLst>
        </xdr:cNvPr>
        <xdr:cNvSpPr/>
      </xdr:nvSpPr>
      <xdr:spPr>
        <a:xfrm>
          <a:off x="20383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518" name="フローチャート: 判断 517">
          <a:extLst>
            <a:ext uri="{FF2B5EF4-FFF2-40B4-BE49-F238E27FC236}">
              <a16:creationId xmlns:a16="http://schemas.microsoft.com/office/drawing/2014/main" id="{30CEED96-00A3-43C1-8872-9B49DBD484E1}"/>
            </a:ext>
          </a:extLst>
        </xdr:cNvPr>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3811</xdr:rowOff>
    </xdr:from>
    <xdr:to>
      <xdr:col>98</xdr:col>
      <xdr:colOff>38100</xdr:colOff>
      <xdr:row>85</xdr:row>
      <xdr:rowOff>105411</xdr:rowOff>
    </xdr:to>
    <xdr:sp macro="" textlink="">
      <xdr:nvSpPr>
        <xdr:cNvPr id="519" name="フローチャート: 判断 518">
          <a:extLst>
            <a:ext uri="{FF2B5EF4-FFF2-40B4-BE49-F238E27FC236}">
              <a16:creationId xmlns:a16="http://schemas.microsoft.com/office/drawing/2014/main" id="{5910FB15-AA8E-4E84-BADA-9BC9DCBF5374}"/>
            </a:ext>
          </a:extLst>
        </xdr:cNvPr>
        <xdr:cNvSpPr/>
      </xdr:nvSpPr>
      <xdr:spPr>
        <a:xfrm>
          <a:off x="1860550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2637B0D2-E462-4D55-84E1-909E5BE3EE2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47179E1-3FCC-428C-9558-1603DFB316F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517575C3-9B3E-443F-B68B-D0F944D9AF4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9F049E6C-85CF-4EF5-9940-4A0F8CB493A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40B37DBF-0FD1-4C24-8671-329AFBDBA44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152400</xdr:rowOff>
    </xdr:from>
    <xdr:to>
      <xdr:col>116</xdr:col>
      <xdr:colOff>114300</xdr:colOff>
      <xdr:row>86</xdr:row>
      <xdr:rowOff>82550</xdr:rowOff>
    </xdr:to>
    <xdr:sp macro="" textlink="">
      <xdr:nvSpPr>
        <xdr:cNvPr id="525" name="楕円 524">
          <a:extLst>
            <a:ext uri="{FF2B5EF4-FFF2-40B4-BE49-F238E27FC236}">
              <a16:creationId xmlns:a16="http://schemas.microsoft.com/office/drawing/2014/main" id="{616968FD-1CD6-4442-B2AE-E9F948970978}"/>
            </a:ext>
          </a:extLst>
        </xdr:cNvPr>
        <xdr:cNvSpPr/>
      </xdr:nvSpPr>
      <xdr:spPr>
        <a:xfrm>
          <a:off x="221107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67327</xdr:rowOff>
    </xdr:from>
    <xdr:ext cx="469744" cy="259045"/>
    <xdr:sp macro="" textlink="">
      <xdr:nvSpPr>
        <xdr:cNvPr id="526" name="【消防施設】&#10;一人当たり面積該当値テキスト">
          <a:extLst>
            <a:ext uri="{FF2B5EF4-FFF2-40B4-BE49-F238E27FC236}">
              <a16:creationId xmlns:a16="http://schemas.microsoft.com/office/drawing/2014/main" id="{CC706066-3006-4257-9AE5-2E0879B498F9}"/>
            </a:ext>
          </a:extLst>
        </xdr:cNvPr>
        <xdr:cNvSpPr txBox="1"/>
      </xdr:nvSpPr>
      <xdr:spPr>
        <a:xfrm>
          <a:off x="22199600" y="1464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152400</xdr:rowOff>
    </xdr:from>
    <xdr:to>
      <xdr:col>112</xdr:col>
      <xdr:colOff>38100</xdr:colOff>
      <xdr:row>86</xdr:row>
      <xdr:rowOff>82550</xdr:rowOff>
    </xdr:to>
    <xdr:sp macro="" textlink="">
      <xdr:nvSpPr>
        <xdr:cNvPr id="527" name="楕円 526">
          <a:extLst>
            <a:ext uri="{FF2B5EF4-FFF2-40B4-BE49-F238E27FC236}">
              <a16:creationId xmlns:a16="http://schemas.microsoft.com/office/drawing/2014/main" id="{17B88E27-539B-47CA-9C18-3B1559A740AF}"/>
            </a:ext>
          </a:extLst>
        </xdr:cNvPr>
        <xdr:cNvSpPr/>
      </xdr:nvSpPr>
      <xdr:spPr>
        <a:xfrm>
          <a:off x="212725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31750</xdr:rowOff>
    </xdr:from>
    <xdr:to>
      <xdr:col>116</xdr:col>
      <xdr:colOff>63500</xdr:colOff>
      <xdr:row>86</xdr:row>
      <xdr:rowOff>31750</xdr:rowOff>
    </xdr:to>
    <xdr:cxnSp macro="">
      <xdr:nvCxnSpPr>
        <xdr:cNvPr id="528" name="直線コネクタ 527">
          <a:extLst>
            <a:ext uri="{FF2B5EF4-FFF2-40B4-BE49-F238E27FC236}">
              <a16:creationId xmlns:a16="http://schemas.microsoft.com/office/drawing/2014/main" id="{F8A9233E-69A9-4F51-B335-FC566063E15C}"/>
            </a:ext>
          </a:extLst>
        </xdr:cNvPr>
        <xdr:cNvCxnSpPr/>
      </xdr:nvCxnSpPr>
      <xdr:spPr>
        <a:xfrm>
          <a:off x="21323300" y="14776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153670</xdr:rowOff>
    </xdr:from>
    <xdr:to>
      <xdr:col>107</xdr:col>
      <xdr:colOff>101600</xdr:colOff>
      <xdr:row>86</xdr:row>
      <xdr:rowOff>83820</xdr:rowOff>
    </xdr:to>
    <xdr:sp macro="" textlink="">
      <xdr:nvSpPr>
        <xdr:cNvPr id="529" name="楕円 528">
          <a:extLst>
            <a:ext uri="{FF2B5EF4-FFF2-40B4-BE49-F238E27FC236}">
              <a16:creationId xmlns:a16="http://schemas.microsoft.com/office/drawing/2014/main" id="{AB339503-DFB0-461C-BF67-7C3983068AD1}"/>
            </a:ext>
          </a:extLst>
        </xdr:cNvPr>
        <xdr:cNvSpPr/>
      </xdr:nvSpPr>
      <xdr:spPr>
        <a:xfrm>
          <a:off x="203835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31750</xdr:rowOff>
    </xdr:from>
    <xdr:to>
      <xdr:col>111</xdr:col>
      <xdr:colOff>177800</xdr:colOff>
      <xdr:row>86</xdr:row>
      <xdr:rowOff>33020</xdr:rowOff>
    </xdr:to>
    <xdr:cxnSp macro="">
      <xdr:nvCxnSpPr>
        <xdr:cNvPr id="530" name="直線コネクタ 529">
          <a:extLst>
            <a:ext uri="{FF2B5EF4-FFF2-40B4-BE49-F238E27FC236}">
              <a16:creationId xmlns:a16="http://schemas.microsoft.com/office/drawing/2014/main" id="{61A4FCEA-EA45-4BED-9603-3C08F60081D2}"/>
            </a:ext>
          </a:extLst>
        </xdr:cNvPr>
        <xdr:cNvCxnSpPr/>
      </xdr:nvCxnSpPr>
      <xdr:spPr>
        <a:xfrm flipV="1">
          <a:off x="20434300" y="147764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531" name="楕円 530">
          <a:extLst>
            <a:ext uri="{FF2B5EF4-FFF2-40B4-BE49-F238E27FC236}">
              <a16:creationId xmlns:a16="http://schemas.microsoft.com/office/drawing/2014/main" id="{63B6293B-963D-40AF-A114-C7D8B1572C0E}"/>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33020</xdr:rowOff>
    </xdr:from>
    <xdr:to>
      <xdr:col>107</xdr:col>
      <xdr:colOff>50800</xdr:colOff>
      <xdr:row>86</xdr:row>
      <xdr:rowOff>76200</xdr:rowOff>
    </xdr:to>
    <xdr:cxnSp macro="">
      <xdr:nvCxnSpPr>
        <xdr:cNvPr id="532" name="直線コネクタ 531">
          <a:extLst>
            <a:ext uri="{FF2B5EF4-FFF2-40B4-BE49-F238E27FC236}">
              <a16:creationId xmlns:a16="http://schemas.microsoft.com/office/drawing/2014/main" id="{AD458F2B-298D-495E-B142-5A77C33501C0}"/>
            </a:ext>
          </a:extLst>
        </xdr:cNvPr>
        <xdr:cNvCxnSpPr/>
      </xdr:nvCxnSpPr>
      <xdr:spPr>
        <a:xfrm flipV="1">
          <a:off x="19545300" y="1477772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533" name="楕円 532">
          <a:extLst>
            <a:ext uri="{FF2B5EF4-FFF2-40B4-BE49-F238E27FC236}">
              <a16:creationId xmlns:a16="http://schemas.microsoft.com/office/drawing/2014/main" id="{B45D5983-AD73-4010-A595-E889E13CCC7A}"/>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534" name="直線コネクタ 533">
          <a:extLst>
            <a:ext uri="{FF2B5EF4-FFF2-40B4-BE49-F238E27FC236}">
              <a16:creationId xmlns:a16="http://schemas.microsoft.com/office/drawing/2014/main" id="{8DA08CCA-94B0-469F-9811-C855F7EE7517}"/>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535" name="n_1aveValue【消防施設】&#10;一人当たり面積">
          <a:extLst>
            <a:ext uri="{FF2B5EF4-FFF2-40B4-BE49-F238E27FC236}">
              <a16:creationId xmlns:a16="http://schemas.microsoft.com/office/drawing/2014/main" id="{CDF197DB-D142-462C-8119-510D5754D5A3}"/>
            </a:ext>
          </a:extLst>
        </xdr:cNvPr>
        <xdr:cNvSpPr txBox="1"/>
      </xdr:nvSpPr>
      <xdr:spPr>
        <a:xfrm>
          <a:off x="21075727"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536" name="n_2aveValue【消防施設】&#10;一人当たり面積">
          <a:extLst>
            <a:ext uri="{FF2B5EF4-FFF2-40B4-BE49-F238E27FC236}">
              <a16:creationId xmlns:a16="http://schemas.microsoft.com/office/drawing/2014/main" id="{5BF27F78-3672-450B-AFB8-4A952EEB3282}"/>
            </a:ext>
          </a:extLst>
        </xdr:cNvPr>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537" name="n_3aveValue【消防施設】&#10;一人当たり面積">
          <a:extLst>
            <a:ext uri="{FF2B5EF4-FFF2-40B4-BE49-F238E27FC236}">
              <a16:creationId xmlns:a16="http://schemas.microsoft.com/office/drawing/2014/main" id="{BF7EE185-91A8-4BF8-9EFF-FF47269865CA}"/>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121938</xdr:rowOff>
    </xdr:from>
    <xdr:ext cx="469744" cy="259045"/>
    <xdr:sp macro="" textlink="">
      <xdr:nvSpPr>
        <xdr:cNvPr id="538" name="n_4aveValue【消防施設】&#10;一人当たり面積">
          <a:extLst>
            <a:ext uri="{FF2B5EF4-FFF2-40B4-BE49-F238E27FC236}">
              <a16:creationId xmlns:a16="http://schemas.microsoft.com/office/drawing/2014/main" id="{37AB2BF9-BB49-4B28-8958-709365B9B03B}"/>
            </a:ext>
          </a:extLst>
        </xdr:cNvPr>
        <xdr:cNvSpPr txBox="1"/>
      </xdr:nvSpPr>
      <xdr:spPr>
        <a:xfrm>
          <a:off x="1842142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73677</xdr:rowOff>
    </xdr:from>
    <xdr:ext cx="469744" cy="259045"/>
    <xdr:sp macro="" textlink="">
      <xdr:nvSpPr>
        <xdr:cNvPr id="539" name="n_1mainValue【消防施設】&#10;一人当たり面積">
          <a:extLst>
            <a:ext uri="{FF2B5EF4-FFF2-40B4-BE49-F238E27FC236}">
              <a16:creationId xmlns:a16="http://schemas.microsoft.com/office/drawing/2014/main" id="{36ED5CA1-090D-4205-9F2F-FA5852E75BAD}"/>
            </a:ext>
          </a:extLst>
        </xdr:cNvPr>
        <xdr:cNvSpPr txBox="1"/>
      </xdr:nvSpPr>
      <xdr:spPr>
        <a:xfrm>
          <a:off x="21075727" y="1481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74947</xdr:rowOff>
    </xdr:from>
    <xdr:ext cx="469744" cy="259045"/>
    <xdr:sp macro="" textlink="">
      <xdr:nvSpPr>
        <xdr:cNvPr id="540" name="n_2mainValue【消防施設】&#10;一人当たり面積">
          <a:extLst>
            <a:ext uri="{FF2B5EF4-FFF2-40B4-BE49-F238E27FC236}">
              <a16:creationId xmlns:a16="http://schemas.microsoft.com/office/drawing/2014/main" id="{BE978A0A-1EE1-40BA-B20A-52E1003FCAF9}"/>
            </a:ext>
          </a:extLst>
        </xdr:cNvPr>
        <xdr:cNvSpPr txBox="1"/>
      </xdr:nvSpPr>
      <xdr:spPr>
        <a:xfrm>
          <a:off x="20199427" y="1481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541" name="n_3mainValue【消防施設】&#10;一人当たり面積">
          <a:extLst>
            <a:ext uri="{FF2B5EF4-FFF2-40B4-BE49-F238E27FC236}">
              <a16:creationId xmlns:a16="http://schemas.microsoft.com/office/drawing/2014/main" id="{E9711FEE-9CF3-4ED7-AD6B-CAE5443D8026}"/>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542" name="n_4mainValue【消防施設】&#10;一人当たり面積">
          <a:extLst>
            <a:ext uri="{FF2B5EF4-FFF2-40B4-BE49-F238E27FC236}">
              <a16:creationId xmlns:a16="http://schemas.microsoft.com/office/drawing/2014/main" id="{BECB0545-1204-47A2-A1B5-E3F1DF9FE0D6}"/>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D481B53B-4B0F-4328-AE92-6C5C5E34820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5AB57D0F-7FCA-4989-BB75-F698694FB0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806E03DE-CA5C-4E0A-BAE2-E704FAB856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A3E433B5-CDA3-401B-8285-EFF2703E71B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2DCAC091-745F-4845-8D26-C3FDF533E8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702BF341-F9DE-4A1A-8891-25A268F3DFC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D0B5E3CC-6D4F-4C8E-818F-99DE48023C4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EFA42B47-B926-4B5A-86C7-4F4BCBD070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F33D618F-0BC1-4E51-B045-35B8C88404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2069501A-FD47-4A2F-A1AA-82FDAFA07B4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7C290D3B-90D6-4A53-9246-245F3A5FB1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9C338511-90AE-4D1B-AA78-B8871EA655F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AF8C4513-B499-4BCA-BD1C-2B3BCC4353C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68F7084F-FA2A-4118-A567-AEAC9AEC69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8FF4C966-D7E2-4884-B69E-EA70027B660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DD866717-9704-4219-A4D4-7402E159816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7F46BA25-66E0-4A40-91E6-1D9F1C6DE8F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36BEC3B6-AB16-4C8C-9303-44D5393F67B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2C159675-B81A-4A58-A5A8-C8481743DFF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5E5DA7DA-18C6-4508-AB5B-61DDB1BDB7F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7AF4B009-2011-457C-A49B-94F84D3EB6E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A01DB29F-D88B-427B-BDF6-D0AD0271A2B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7F6395C4-82F0-4597-8BD0-53AAA8AC53C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C38BDAE7-BA43-42C4-8542-5BEB33A8EC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C46CD968-5913-4D40-A9FD-C2E823D169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568" name="直線コネクタ 567">
          <a:extLst>
            <a:ext uri="{FF2B5EF4-FFF2-40B4-BE49-F238E27FC236}">
              <a16:creationId xmlns:a16="http://schemas.microsoft.com/office/drawing/2014/main" id="{3C8E7C30-603A-4E89-AEAF-7F407204E397}"/>
            </a:ext>
          </a:extLst>
        </xdr:cNvPr>
        <xdr:cNvCxnSpPr/>
      </xdr:nvCxnSpPr>
      <xdr:spPr>
        <a:xfrm flipV="1">
          <a:off x="16318864" y="1719180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569" name="【庁舎】&#10;有形固定資産減価償却率最小値テキスト">
          <a:extLst>
            <a:ext uri="{FF2B5EF4-FFF2-40B4-BE49-F238E27FC236}">
              <a16:creationId xmlns:a16="http://schemas.microsoft.com/office/drawing/2014/main" id="{C87ACEA5-19D9-4E92-BB86-7D294183858F}"/>
            </a:ext>
          </a:extLst>
        </xdr:cNvPr>
        <xdr:cNvSpPr txBox="1"/>
      </xdr:nvSpPr>
      <xdr:spPr>
        <a:xfrm>
          <a:off x="16357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570" name="直線コネクタ 569">
          <a:extLst>
            <a:ext uri="{FF2B5EF4-FFF2-40B4-BE49-F238E27FC236}">
              <a16:creationId xmlns:a16="http://schemas.microsoft.com/office/drawing/2014/main" id="{1B310792-EDA2-45B8-89FA-8C03DD1365EB}"/>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571" name="【庁舎】&#10;有形固定資産減価償却率最大値テキスト">
          <a:extLst>
            <a:ext uri="{FF2B5EF4-FFF2-40B4-BE49-F238E27FC236}">
              <a16:creationId xmlns:a16="http://schemas.microsoft.com/office/drawing/2014/main" id="{706FFAC8-F7D2-4F4B-9872-650BE88C49BF}"/>
            </a:ext>
          </a:extLst>
        </xdr:cNvPr>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572" name="直線コネクタ 571">
          <a:extLst>
            <a:ext uri="{FF2B5EF4-FFF2-40B4-BE49-F238E27FC236}">
              <a16:creationId xmlns:a16="http://schemas.microsoft.com/office/drawing/2014/main" id="{910998AB-3382-4311-BC77-A9409E8428B8}"/>
            </a:ext>
          </a:extLst>
        </xdr:cNvPr>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573" name="【庁舎】&#10;有形固定資産減価償却率平均値テキスト">
          <a:extLst>
            <a:ext uri="{FF2B5EF4-FFF2-40B4-BE49-F238E27FC236}">
              <a16:creationId xmlns:a16="http://schemas.microsoft.com/office/drawing/2014/main" id="{48E95B91-3EEC-4BA5-93A9-364FF81F6CCA}"/>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574" name="フローチャート: 判断 573">
          <a:extLst>
            <a:ext uri="{FF2B5EF4-FFF2-40B4-BE49-F238E27FC236}">
              <a16:creationId xmlns:a16="http://schemas.microsoft.com/office/drawing/2014/main" id="{34CACEF9-6F1A-4FB5-A1AB-4BB302FB795A}"/>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75" name="フローチャート: 判断 574">
          <a:extLst>
            <a:ext uri="{FF2B5EF4-FFF2-40B4-BE49-F238E27FC236}">
              <a16:creationId xmlns:a16="http://schemas.microsoft.com/office/drawing/2014/main" id="{AE83A7E8-6B77-4A19-B3A3-4C7B9CA8F3F8}"/>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576" name="フローチャート: 判断 575">
          <a:extLst>
            <a:ext uri="{FF2B5EF4-FFF2-40B4-BE49-F238E27FC236}">
              <a16:creationId xmlns:a16="http://schemas.microsoft.com/office/drawing/2014/main" id="{4AB6A4FE-8C88-4C86-9238-D30E29634FF8}"/>
            </a:ext>
          </a:extLst>
        </xdr:cNvPr>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577" name="フローチャート: 判断 576">
          <a:extLst>
            <a:ext uri="{FF2B5EF4-FFF2-40B4-BE49-F238E27FC236}">
              <a16:creationId xmlns:a16="http://schemas.microsoft.com/office/drawing/2014/main" id="{FD080513-086A-45D9-9B2B-AB92C4F2FAF7}"/>
            </a:ext>
          </a:extLst>
        </xdr:cNvPr>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578" name="フローチャート: 判断 577">
          <a:extLst>
            <a:ext uri="{FF2B5EF4-FFF2-40B4-BE49-F238E27FC236}">
              <a16:creationId xmlns:a16="http://schemas.microsoft.com/office/drawing/2014/main" id="{1776701C-15BE-4C36-9503-28584FBBC982}"/>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16F68DD-0796-43FB-BA5B-4C3851E938F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8B501E5C-B640-4CFF-95D5-2D888810E61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5E8D1AA-CD22-49BA-A57B-6BDD11A805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A1FDFFF9-A1DC-4664-829D-8E4FA2F212E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C7D6E173-5583-496D-B07C-4D913C5A8EC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22134</xdr:rowOff>
    </xdr:from>
    <xdr:to>
      <xdr:col>85</xdr:col>
      <xdr:colOff>177800</xdr:colOff>
      <xdr:row>107</xdr:row>
      <xdr:rowOff>123734</xdr:rowOff>
    </xdr:to>
    <xdr:sp macro="" textlink="">
      <xdr:nvSpPr>
        <xdr:cNvPr id="584" name="楕円 583">
          <a:extLst>
            <a:ext uri="{FF2B5EF4-FFF2-40B4-BE49-F238E27FC236}">
              <a16:creationId xmlns:a16="http://schemas.microsoft.com/office/drawing/2014/main" id="{94904A14-0CF0-45AF-A8D1-5114323D65F5}"/>
            </a:ext>
          </a:extLst>
        </xdr:cNvPr>
        <xdr:cNvSpPr/>
      </xdr:nvSpPr>
      <xdr:spPr>
        <a:xfrm>
          <a:off x="162687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561</xdr:rowOff>
    </xdr:from>
    <xdr:ext cx="405111" cy="259045"/>
    <xdr:sp macro="" textlink="">
      <xdr:nvSpPr>
        <xdr:cNvPr id="585" name="【庁舎】&#10;有形固定資産減価償却率該当値テキスト">
          <a:extLst>
            <a:ext uri="{FF2B5EF4-FFF2-40B4-BE49-F238E27FC236}">
              <a16:creationId xmlns:a16="http://schemas.microsoft.com/office/drawing/2014/main" id="{681C6298-5747-4286-BDC0-04F3DB872299}"/>
            </a:ext>
          </a:extLst>
        </xdr:cNvPr>
        <xdr:cNvSpPr txBox="1"/>
      </xdr:nvSpPr>
      <xdr:spPr>
        <a:xfrm>
          <a:off x="16357600"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167458</xdr:rowOff>
    </xdr:from>
    <xdr:to>
      <xdr:col>81</xdr:col>
      <xdr:colOff>101600</xdr:colOff>
      <xdr:row>107</xdr:row>
      <xdr:rowOff>97608</xdr:rowOff>
    </xdr:to>
    <xdr:sp macro="" textlink="">
      <xdr:nvSpPr>
        <xdr:cNvPr id="586" name="楕円 585">
          <a:extLst>
            <a:ext uri="{FF2B5EF4-FFF2-40B4-BE49-F238E27FC236}">
              <a16:creationId xmlns:a16="http://schemas.microsoft.com/office/drawing/2014/main" id="{46C9494E-7E12-43F6-984E-AC027565982D}"/>
            </a:ext>
          </a:extLst>
        </xdr:cNvPr>
        <xdr:cNvSpPr/>
      </xdr:nvSpPr>
      <xdr:spPr>
        <a:xfrm>
          <a:off x="15430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46808</xdr:rowOff>
    </xdr:from>
    <xdr:to>
      <xdr:col>85</xdr:col>
      <xdr:colOff>127000</xdr:colOff>
      <xdr:row>107</xdr:row>
      <xdr:rowOff>72934</xdr:rowOff>
    </xdr:to>
    <xdr:cxnSp macro="">
      <xdr:nvCxnSpPr>
        <xdr:cNvPr id="587" name="直線コネクタ 586">
          <a:extLst>
            <a:ext uri="{FF2B5EF4-FFF2-40B4-BE49-F238E27FC236}">
              <a16:creationId xmlns:a16="http://schemas.microsoft.com/office/drawing/2014/main" id="{3A227D76-880B-4A96-9E4D-D5D3F7CF9A20}"/>
            </a:ext>
          </a:extLst>
        </xdr:cNvPr>
        <xdr:cNvCxnSpPr/>
      </xdr:nvCxnSpPr>
      <xdr:spPr>
        <a:xfrm>
          <a:off x="15481300" y="1839195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129902</xdr:rowOff>
    </xdr:from>
    <xdr:to>
      <xdr:col>76</xdr:col>
      <xdr:colOff>165100</xdr:colOff>
      <xdr:row>107</xdr:row>
      <xdr:rowOff>60052</xdr:rowOff>
    </xdr:to>
    <xdr:sp macro="" textlink="">
      <xdr:nvSpPr>
        <xdr:cNvPr id="588" name="楕円 587">
          <a:extLst>
            <a:ext uri="{FF2B5EF4-FFF2-40B4-BE49-F238E27FC236}">
              <a16:creationId xmlns:a16="http://schemas.microsoft.com/office/drawing/2014/main" id="{7CC82AF1-E45D-43F5-8013-D24340C7B667}"/>
            </a:ext>
          </a:extLst>
        </xdr:cNvPr>
        <xdr:cNvSpPr/>
      </xdr:nvSpPr>
      <xdr:spPr>
        <a:xfrm>
          <a:off x="14541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9252</xdr:rowOff>
    </xdr:from>
    <xdr:to>
      <xdr:col>81</xdr:col>
      <xdr:colOff>50800</xdr:colOff>
      <xdr:row>107</xdr:row>
      <xdr:rowOff>46808</xdr:rowOff>
    </xdr:to>
    <xdr:cxnSp macro="">
      <xdr:nvCxnSpPr>
        <xdr:cNvPr id="589" name="直線コネクタ 588">
          <a:extLst>
            <a:ext uri="{FF2B5EF4-FFF2-40B4-BE49-F238E27FC236}">
              <a16:creationId xmlns:a16="http://schemas.microsoft.com/office/drawing/2014/main" id="{F9BCA6C2-7C36-4577-8EA3-B9D53BC4D44A}"/>
            </a:ext>
          </a:extLst>
        </xdr:cNvPr>
        <xdr:cNvCxnSpPr/>
      </xdr:nvCxnSpPr>
      <xdr:spPr>
        <a:xfrm>
          <a:off x="14592300" y="183544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89081</xdr:rowOff>
    </xdr:from>
    <xdr:to>
      <xdr:col>72</xdr:col>
      <xdr:colOff>38100</xdr:colOff>
      <xdr:row>107</xdr:row>
      <xdr:rowOff>19231</xdr:rowOff>
    </xdr:to>
    <xdr:sp macro="" textlink="">
      <xdr:nvSpPr>
        <xdr:cNvPr id="590" name="楕円 589">
          <a:extLst>
            <a:ext uri="{FF2B5EF4-FFF2-40B4-BE49-F238E27FC236}">
              <a16:creationId xmlns:a16="http://schemas.microsoft.com/office/drawing/2014/main" id="{E1EB14BD-126A-4E4B-8A8A-2D181386FC73}"/>
            </a:ext>
          </a:extLst>
        </xdr:cNvPr>
        <xdr:cNvSpPr/>
      </xdr:nvSpPr>
      <xdr:spPr>
        <a:xfrm>
          <a:off x="13652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139881</xdr:rowOff>
    </xdr:from>
    <xdr:to>
      <xdr:col>76</xdr:col>
      <xdr:colOff>114300</xdr:colOff>
      <xdr:row>107</xdr:row>
      <xdr:rowOff>9252</xdr:rowOff>
    </xdr:to>
    <xdr:cxnSp macro="">
      <xdr:nvCxnSpPr>
        <xdr:cNvPr id="591" name="直線コネクタ 590">
          <a:extLst>
            <a:ext uri="{FF2B5EF4-FFF2-40B4-BE49-F238E27FC236}">
              <a16:creationId xmlns:a16="http://schemas.microsoft.com/office/drawing/2014/main" id="{16F5A90A-A063-4480-B652-9A593D5D41A4}"/>
            </a:ext>
          </a:extLst>
        </xdr:cNvPr>
        <xdr:cNvCxnSpPr/>
      </xdr:nvCxnSpPr>
      <xdr:spPr>
        <a:xfrm>
          <a:off x="13703300" y="183135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592" name="楕円 591">
          <a:extLst>
            <a:ext uri="{FF2B5EF4-FFF2-40B4-BE49-F238E27FC236}">
              <a16:creationId xmlns:a16="http://schemas.microsoft.com/office/drawing/2014/main" id="{88C17ACE-E049-4283-AA53-6FDCEF298811}"/>
            </a:ext>
          </a:extLst>
        </xdr:cNvPr>
        <xdr:cNvSpPr/>
      </xdr:nvSpPr>
      <xdr:spPr>
        <a:xfrm>
          <a:off x="1276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106</xdr:row>
      <xdr:rowOff>139881</xdr:rowOff>
    </xdr:to>
    <xdr:cxnSp macro="">
      <xdr:nvCxnSpPr>
        <xdr:cNvPr id="593" name="直線コネクタ 592">
          <a:extLst>
            <a:ext uri="{FF2B5EF4-FFF2-40B4-BE49-F238E27FC236}">
              <a16:creationId xmlns:a16="http://schemas.microsoft.com/office/drawing/2014/main" id="{ABE826BA-08EA-434A-A0C2-74FC74BE5EB2}"/>
            </a:ext>
          </a:extLst>
        </xdr:cNvPr>
        <xdr:cNvCxnSpPr/>
      </xdr:nvCxnSpPr>
      <xdr:spPr>
        <a:xfrm>
          <a:off x="12814300" y="1827112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94" name="n_1aveValue【庁舎】&#10;有形固定資産減価償却率">
          <a:extLst>
            <a:ext uri="{FF2B5EF4-FFF2-40B4-BE49-F238E27FC236}">
              <a16:creationId xmlns:a16="http://schemas.microsoft.com/office/drawing/2014/main" id="{FAB984F6-C4AF-45FB-AD77-314BA8E86A54}"/>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595" name="n_2aveValue【庁舎】&#10;有形固定資産減価償却率">
          <a:extLst>
            <a:ext uri="{FF2B5EF4-FFF2-40B4-BE49-F238E27FC236}">
              <a16:creationId xmlns:a16="http://schemas.microsoft.com/office/drawing/2014/main" id="{C8A73A58-5173-4F35-A926-C4F1EA5C995B}"/>
            </a:ext>
          </a:extLst>
        </xdr:cNvPr>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596" name="n_3aveValue【庁舎】&#10;有形固定資産減価償却率">
          <a:extLst>
            <a:ext uri="{FF2B5EF4-FFF2-40B4-BE49-F238E27FC236}">
              <a16:creationId xmlns:a16="http://schemas.microsoft.com/office/drawing/2014/main" id="{0544D7CB-3A68-4661-AA03-3D9CC42ADDF9}"/>
            </a:ext>
          </a:extLst>
        </xdr:cNvPr>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597" name="n_4aveValue【庁舎】&#10;有形固定資産減価償却率">
          <a:extLst>
            <a:ext uri="{FF2B5EF4-FFF2-40B4-BE49-F238E27FC236}">
              <a16:creationId xmlns:a16="http://schemas.microsoft.com/office/drawing/2014/main" id="{5FDDD0B0-A738-4103-8A49-A0D066A59AB8}"/>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88735</xdr:rowOff>
    </xdr:from>
    <xdr:ext cx="405111" cy="259045"/>
    <xdr:sp macro="" textlink="">
      <xdr:nvSpPr>
        <xdr:cNvPr id="598" name="n_1mainValue【庁舎】&#10;有形固定資産減価償却率">
          <a:extLst>
            <a:ext uri="{FF2B5EF4-FFF2-40B4-BE49-F238E27FC236}">
              <a16:creationId xmlns:a16="http://schemas.microsoft.com/office/drawing/2014/main" id="{08ACC98E-1A6D-4ADB-8580-90149B5CA71C}"/>
            </a:ext>
          </a:extLst>
        </xdr:cNvPr>
        <xdr:cNvSpPr txBox="1"/>
      </xdr:nvSpPr>
      <xdr:spPr>
        <a:xfrm>
          <a:off x="152660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51179</xdr:rowOff>
    </xdr:from>
    <xdr:ext cx="405111" cy="259045"/>
    <xdr:sp macro="" textlink="">
      <xdr:nvSpPr>
        <xdr:cNvPr id="599" name="n_2mainValue【庁舎】&#10;有形固定資産減価償却率">
          <a:extLst>
            <a:ext uri="{FF2B5EF4-FFF2-40B4-BE49-F238E27FC236}">
              <a16:creationId xmlns:a16="http://schemas.microsoft.com/office/drawing/2014/main" id="{7468B855-77B9-4EBC-BDC9-485FF6CE6B93}"/>
            </a:ext>
          </a:extLst>
        </xdr:cNvPr>
        <xdr:cNvSpPr txBox="1"/>
      </xdr:nvSpPr>
      <xdr:spPr>
        <a:xfrm>
          <a:off x="14389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10358</xdr:rowOff>
    </xdr:from>
    <xdr:ext cx="405111" cy="259045"/>
    <xdr:sp macro="" textlink="">
      <xdr:nvSpPr>
        <xdr:cNvPr id="600" name="n_3mainValue【庁舎】&#10;有形固定資産減価償却率">
          <a:extLst>
            <a:ext uri="{FF2B5EF4-FFF2-40B4-BE49-F238E27FC236}">
              <a16:creationId xmlns:a16="http://schemas.microsoft.com/office/drawing/2014/main" id="{7A05EBDB-EBF1-4557-92E7-A6DE93294DA7}"/>
            </a:ext>
          </a:extLst>
        </xdr:cNvPr>
        <xdr:cNvSpPr txBox="1"/>
      </xdr:nvSpPr>
      <xdr:spPr>
        <a:xfrm>
          <a:off x="135007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601" name="n_4mainValue【庁舎】&#10;有形固定資産減価償却率">
          <a:extLst>
            <a:ext uri="{FF2B5EF4-FFF2-40B4-BE49-F238E27FC236}">
              <a16:creationId xmlns:a16="http://schemas.microsoft.com/office/drawing/2014/main" id="{EB980247-AC9F-4AF4-A816-8E7E5F240E4C}"/>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80462BCA-0DB9-4D63-9077-86A2D2604B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961AC2AB-34A5-4424-BF35-32670F4C43B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02D0BAFF-2601-4737-9DEA-635835CCD5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EE694737-3B8B-47CF-A529-BCE0937E94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F399AB62-3509-4085-A385-0CE0D78542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CD858F7F-6DB1-454D-BA74-639535DFD5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A379F93F-54EE-4524-B089-4E666A63FA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F899B3E2-DC1C-41CB-998F-0EDF499C4D8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BA49EA2D-EB93-48F5-BD08-8E1EE32BD7B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FFB008ED-0989-4A6A-8989-09C90F3088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2" name="テキスト ボックス 611">
          <a:extLst>
            <a:ext uri="{FF2B5EF4-FFF2-40B4-BE49-F238E27FC236}">
              <a16:creationId xmlns:a16="http://schemas.microsoft.com/office/drawing/2014/main" id="{849C1D69-F3B9-49DF-9D4E-1B727CD26682}"/>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613" name="直線コネクタ 612">
          <a:extLst>
            <a:ext uri="{FF2B5EF4-FFF2-40B4-BE49-F238E27FC236}">
              <a16:creationId xmlns:a16="http://schemas.microsoft.com/office/drawing/2014/main" id="{196D1E07-33D4-4064-9CE7-77FA7F04FFC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4" name="テキスト ボックス 613">
          <a:extLst>
            <a:ext uri="{FF2B5EF4-FFF2-40B4-BE49-F238E27FC236}">
              <a16:creationId xmlns:a16="http://schemas.microsoft.com/office/drawing/2014/main" id="{C5019EB6-24CD-473E-B081-6BD4498C8E6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5" name="直線コネクタ 614">
          <a:extLst>
            <a:ext uri="{FF2B5EF4-FFF2-40B4-BE49-F238E27FC236}">
              <a16:creationId xmlns:a16="http://schemas.microsoft.com/office/drawing/2014/main" id="{7454ED5E-DA02-45A2-A094-2D3FECA8D92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6" name="テキスト ボックス 615">
          <a:extLst>
            <a:ext uri="{FF2B5EF4-FFF2-40B4-BE49-F238E27FC236}">
              <a16:creationId xmlns:a16="http://schemas.microsoft.com/office/drawing/2014/main" id="{8DBAB689-B5D8-4970-AF6A-1A885CE3FDF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7" name="直線コネクタ 616">
          <a:extLst>
            <a:ext uri="{FF2B5EF4-FFF2-40B4-BE49-F238E27FC236}">
              <a16:creationId xmlns:a16="http://schemas.microsoft.com/office/drawing/2014/main" id="{0093B03A-9BD2-4ADD-918D-76D47862DB1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8" name="テキスト ボックス 617">
          <a:extLst>
            <a:ext uri="{FF2B5EF4-FFF2-40B4-BE49-F238E27FC236}">
              <a16:creationId xmlns:a16="http://schemas.microsoft.com/office/drawing/2014/main" id="{12F35692-A369-48A7-B155-5F94B644A4F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9" name="直線コネクタ 618">
          <a:extLst>
            <a:ext uri="{FF2B5EF4-FFF2-40B4-BE49-F238E27FC236}">
              <a16:creationId xmlns:a16="http://schemas.microsoft.com/office/drawing/2014/main" id="{172A9E13-F977-4C61-997E-42AC97F3A52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0" name="テキスト ボックス 619">
          <a:extLst>
            <a:ext uri="{FF2B5EF4-FFF2-40B4-BE49-F238E27FC236}">
              <a16:creationId xmlns:a16="http://schemas.microsoft.com/office/drawing/2014/main" id="{66DC533E-CBE0-439E-B3E0-0BEE1319DBA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052A491C-796C-41E9-8610-1CAFB768FB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a16="http://schemas.microsoft.com/office/drawing/2014/main" id="{40F48F21-9A9A-4A30-80BE-C1470546FC9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150D4102-D42C-4473-AE13-FCDA6B5D30F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624" name="直線コネクタ 623">
          <a:extLst>
            <a:ext uri="{FF2B5EF4-FFF2-40B4-BE49-F238E27FC236}">
              <a16:creationId xmlns:a16="http://schemas.microsoft.com/office/drawing/2014/main" id="{6A188AA9-A4EE-4F3D-ABA5-8FE71CF3456F}"/>
            </a:ext>
          </a:extLst>
        </xdr:cNvPr>
        <xdr:cNvCxnSpPr/>
      </xdr:nvCxnSpPr>
      <xdr:spPr>
        <a:xfrm flipV="1">
          <a:off x="22160864" y="17228058"/>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625" name="【庁舎】&#10;一人当たり面積最小値テキスト">
          <a:extLst>
            <a:ext uri="{FF2B5EF4-FFF2-40B4-BE49-F238E27FC236}">
              <a16:creationId xmlns:a16="http://schemas.microsoft.com/office/drawing/2014/main" id="{69B666B7-E6FB-4AC2-A48A-6CE76F389D1C}"/>
            </a:ext>
          </a:extLst>
        </xdr:cNvPr>
        <xdr:cNvSpPr txBox="1"/>
      </xdr:nvSpPr>
      <xdr:spPr>
        <a:xfrm>
          <a:off x="22199600" y="186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626" name="直線コネクタ 625">
          <a:extLst>
            <a:ext uri="{FF2B5EF4-FFF2-40B4-BE49-F238E27FC236}">
              <a16:creationId xmlns:a16="http://schemas.microsoft.com/office/drawing/2014/main" id="{E57AE350-F03B-4B78-B6B4-6F7E2B06E8BF}"/>
            </a:ext>
          </a:extLst>
        </xdr:cNvPr>
        <xdr:cNvCxnSpPr/>
      </xdr:nvCxnSpPr>
      <xdr:spPr>
        <a:xfrm>
          <a:off x="22072600" y="1867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627" name="【庁舎】&#10;一人当たり面積最大値テキスト">
          <a:extLst>
            <a:ext uri="{FF2B5EF4-FFF2-40B4-BE49-F238E27FC236}">
              <a16:creationId xmlns:a16="http://schemas.microsoft.com/office/drawing/2014/main" id="{F6B90AE1-D691-4DFE-9CA3-C7858993CEF3}"/>
            </a:ext>
          </a:extLst>
        </xdr:cNvPr>
        <xdr:cNvSpPr txBox="1"/>
      </xdr:nvSpPr>
      <xdr:spPr>
        <a:xfrm>
          <a:off x="22199600" y="170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628" name="直線コネクタ 627">
          <a:extLst>
            <a:ext uri="{FF2B5EF4-FFF2-40B4-BE49-F238E27FC236}">
              <a16:creationId xmlns:a16="http://schemas.microsoft.com/office/drawing/2014/main" id="{32EF7185-C887-491E-BFEC-41ED97A21A5A}"/>
            </a:ext>
          </a:extLst>
        </xdr:cNvPr>
        <xdr:cNvCxnSpPr/>
      </xdr:nvCxnSpPr>
      <xdr:spPr>
        <a:xfrm>
          <a:off x="22072600" y="1722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629" name="【庁舎】&#10;一人当たり面積平均値テキスト">
          <a:extLst>
            <a:ext uri="{FF2B5EF4-FFF2-40B4-BE49-F238E27FC236}">
              <a16:creationId xmlns:a16="http://schemas.microsoft.com/office/drawing/2014/main" id="{50A4ADE7-0D90-4030-9338-3960F27AEEB3}"/>
            </a:ext>
          </a:extLst>
        </xdr:cNvPr>
        <xdr:cNvSpPr txBox="1"/>
      </xdr:nvSpPr>
      <xdr:spPr>
        <a:xfrm>
          <a:off x="22199600" y="1791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630" name="フローチャート: 判断 629">
          <a:extLst>
            <a:ext uri="{FF2B5EF4-FFF2-40B4-BE49-F238E27FC236}">
              <a16:creationId xmlns:a16="http://schemas.microsoft.com/office/drawing/2014/main" id="{A555C2DD-A2BD-43C1-A182-D695D8D40A63}"/>
            </a:ext>
          </a:extLst>
        </xdr:cNvPr>
        <xdr:cNvSpPr/>
      </xdr:nvSpPr>
      <xdr:spPr>
        <a:xfrm>
          <a:off x="221107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631" name="フローチャート: 判断 630">
          <a:extLst>
            <a:ext uri="{FF2B5EF4-FFF2-40B4-BE49-F238E27FC236}">
              <a16:creationId xmlns:a16="http://schemas.microsoft.com/office/drawing/2014/main" id="{B3E83D65-778C-4043-9DB7-3ADB6D21942E}"/>
            </a:ext>
          </a:extLst>
        </xdr:cNvPr>
        <xdr:cNvSpPr/>
      </xdr:nvSpPr>
      <xdr:spPr>
        <a:xfrm>
          <a:off x="21272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632" name="フローチャート: 判断 631">
          <a:extLst>
            <a:ext uri="{FF2B5EF4-FFF2-40B4-BE49-F238E27FC236}">
              <a16:creationId xmlns:a16="http://schemas.microsoft.com/office/drawing/2014/main" id="{25B5C2C8-CD41-4A7B-A152-A0C96FE35B32}"/>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633" name="フローチャート: 判断 632">
          <a:extLst>
            <a:ext uri="{FF2B5EF4-FFF2-40B4-BE49-F238E27FC236}">
              <a16:creationId xmlns:a16="http://schemas.microsoft.com/office/drawing/2014/main" id="{AA403D08-1414-45A1-86FA-50028CA61924}"/>
            </a:ext>
          </a:extLst>
        </xdr:cNvPr>
        <xdr:cNvSpPr/>
      </xdr:nvSpPr>
      <xdr:spPr>
        <a:xfrm>
          <a:off x="19494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64263</xdr:rowOff>
    </xdr:from>
    <xdr:to>
      <xdr:col>98</xdr:col>
      <xdr:colOff>38100</xdr:colOff>
      <xdr:row>106</xdr:row>
      <xdr:rowOff>165863</xdr:rowOff>
    </xdr:to>
    <xdr:sp macro="" textlink="">
      <xdr:nvSpPr>
        <xdr:cNvPr id="634" name="フローチャート: 判断 633">
          <a:extLst>
            <a:ext uri="{FF2B5EF4-FFF2-40B4-BE49-F238E27FC236}">
              <a16:creationId xmlns:a16="http://schemas.microsoft.com/office/drawing/2014/main" id="{A49D2B22-9E94-4E15-A6B2-9F5572E97C8F}"/>
            </a:ext>
          </a:extLst>
        </xdr:cNvPr>
        <xdr:cNvSpPr/>
      </xdr:nvSpPr>
      <xdr:spPr>
        <a:xfrm>
          <a:off x="18605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9C2E7C6E-E149-4A87-A054-9B2107DCB0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2141D3D-E6D5-4AA4-B345-30CB73047A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E5830845-9062-4A5A-AE39-38A334761F6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3C4E950A-D84C-4E8C-8171-944FFA2C38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732852BE-1A6D-4DF4-B160-5D1CCC58AA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16256</xdr:rowOff>
    </xdr:from>
    <xdr:to>
      <xdr:col>116</xdr:col>
      <xdr:colOff>114300</xdr:colOff>
      <xdr:row>108</xdr:row>
      <xdr:rowOff>117856</xdr:rowOff>
    </xdr:to>
    <xdr:sp macro="" textlink="">
      <xdr:nvSpPr>
        <xdr:cNvPr id="640" name="楕円 639">
          <a:extLst>
            <a:ext uri="{FF2B5EF4-FFF2-40B4-BE49-F238E27FC236}">
              <a16:creationId xmlns:a16="http://schemas.microsoft.com/office/drawing/2014/main" id="{1407A385-2C20-4B10-B3A2-613EFD7851AE}"/>
            </a:ext>
          </a:extLst>
        </xdr:cNvPr>
        <xdr:cNvSpPr/>
      </xdr:nvSpPr>
      <xdr:spPr>
        <a:xfrm>
          <a:off x="221107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102633</xdr:rowOff>
    </xdr:from>
    <xdr:ext cx="469744" cy="259045"/>
    <xdr:sp macro="" textlink="">
      <xdr:nvSpPr>
        <xdr:cNvPr id="641" name="【庁舎】&#10;一人当たり面積該当値テキスト">
          <a:extLst>
            <a:ext uri="{FF2B5EF4-FFF2-40B4-BE49-F238E27FC236}">
              <a16:creationId xmlns:a16="http://schemas.microsoft.com/office/drawing/2014/main" id="{A0115F23-0854-4704-8B5D-DF0247380482}"/>
            </a:ext>
          </a:extLst>
        </xdr:cNvPr>
        <xdr:cNvSpPr txBox="1"/>
      </xdr:nvSpPr>
      <xdr:spPr>
        <a:xfrm>
          <a:off x="22199600" y="1844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18542</xdr:rowOff>
    </xdr:from>
    <xdr:to>
      <xdr:col>112</xdr:col>
      <xdr:colOff>38100</xdr:colOff>
      <xdr:row>108</xdr:row>
      <xdr:rowOff>120142</xdr:rowOff>
    </xdr:to>
    <xdr:sp macro="" textlink="">
      <xdr:nvSpPr>
        <xdr:cNvPr id="642" name="楕円 641">
          <a:extLst>
            <a:ext uri="{FF2B5EF4-FFF2-40B4-BE49-F238E27FC236}">
              <a16:creationId xmlns:a16="http://schemas.microsoft.com/office/drawing/2014/main" id="{1D3AC173-C0B1-412F-8B76-D58ACDAEB87D}"/>
            </a:ext>
          </a:extLst>
        </xdr:cNvPr>
        <xdr:cNvSpPr/>
      </xdr:nvSpPr>
      <xdr:spPr>
        <a:xfrm>
          <a:off x="21272500" y="1853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67056</xdr:rowOff>
    </xdr:from>
    <xdr:to>
      <xdr:col>116</xdr:col>
      <xdr:colOff>63500</xdr:colOff>
      <xdr:row>108</xdr:row>
      <xdr:rowOff>69342</xdr:rowOff>
    </xdr:to>
    <xdr:cxnSp macro="">
      <xdr:nvCxnSpPr>
        <xdr:cNvPr id="643" name="直線コネクタ 642">
          <a:extLst>
            <a:ext uri="{FF2B5EF4-FFF2-40B4-BE49-F238E27FC236}">
              <a16:creationId xmlns:a16="http://schemas.microsoft.com/office/drawing/2014/main" id="{1EDB562D-EFB8-4A65-AF7B-3D4FAA60B83F}"/>
            </a:ext>
          </a:extLst>
        </xdr:cNvPr>
        <xdr:cNvCxnSpPr/>
      </xdr:nvCxnSpPr>
      <xdr:spPr>
        <a:xfrm flipV="1">
          <a:off x="21323300" y="1858365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20828</xdr:rowOff>
    </xdr:from>
    <xdr:to>
      <xdr:col>107</xdr:col>
      <xdr:colOff>101600</xdr:colOff>
      <xdr:row>108</xdr:row>
      <xdr:rowOff>122428</xdr:rowOff>
    </xdr:to>
    <xdr:sp macro="" textlink="">
      <xdr:nvSpPr>
        <xdr:cNvPr id="644" name="楕円 643">
          <a:extLst>
            <a:ext uri="{FF2B5EF4-FFF2-40B4-BE49-F238E27FC236}">
              <a16:creationId xmlns:a16="http://schemas.microsoft.com/office/drawing/2014/main" id="{68DE0781-A4EF-4F1B-8E2B-599EBE78CB15}"/>
            </a:ext>
          </a:extLst>
        </xdr:cNvPr>
        <xdr:cNvSpPr/>
      </xdr:nvSpPr>
      <xdr:spPr>
        <a:xfrm>
          <a:off x="203835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69342</xdr:rowOff>
    </xdr:from>
    <xdr:to>
      <xdr:col>111</xdr:col>
      <xdr:colOff>177800</xdr:colOff>
      <xdr:row>108</xdr:row>
      <xdr:rowOff>71628</xdr:rowOff>
    </xdr:to>
    <xdr:cxnSp macro="">
      <xdr:nvCxnSpPr>
        <xdr:cNvPr id="645" name="直線コネクタ 644">
          <a:extLst>
            <a:ext uri="{FF2B5EF4-FFF2-40B4-BE49-F238E27FC236}">
              <a16:creationId xmlns:a16="http://schemas.microsoft.com/office/drawing/2014/main" id="{D19B4D8D-3029-42E5-A243-3528B2653D40}"/>
            </a:ext>
          </a:extLst>
        </xdr:cNvPr>
        <xdr:cNvCxnSpPr/>
      </xdr:nvCxnSpPr>
      <xdr:spPr>
        <a:xfrm flipV="1">
          <a:off x="20434300" y="185859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23113</xdr:rowOff>
    </xdr:from>
    <xdr:to>
      <xdr:col>102</xdr:col>
      <xdr:colOff>165100</xdr:colOff>
      <xdr:row>108</xdr:row>
      <xdr:rowOff>124713</xdr:rowOff>
    </xdr:to>
    <xdr:sp macro="" textlink="">
      <xdr:nvSpPr>
        <xdr:cNvPr id="646" name="楕円 645">
          <a:extLst>
            <a:ext uri="{FF2B5EF4-FFF2-40B4-BE49-F238E27FC236}">
              <a16:creationId xmlns:a16="http://schemas.microsoft.com/office/drawing/2014/main" id="{06DC09A0-0A77-4980-8EFC-4F8FDC0C040F}"/>
            </a:ext>
          </a:extLst>
        </xdr:cNvPr>
        <xdr:cNvSpPr/>
      </xdr:nvSpPr>
      <xdr:spPr>
        <a:xfrm>
          <a:off x="194945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71628</xdr:rowOff>
    </xdr:from>
    <xdr:to>
      <xdr:col>107</xdr:col>
      <xdr:colOff>50800</xdr:colOff>
      <xdr:row>108</xdr:row>
      <xdr:rowOff>73913</xdr:rowOff>
    </xdr:to>
    <xdr:cxnSp macro="">
      <xdr:nvCxnSpPr>
        <xdr:cNvPr id="647" name="直線コネクタ 646">
          <a:extLst>
            <a:ext uri="{FF2B5EF4-FFF2-40B4-BE49-F238E27FC236}">
              <a16:creationId xmlns:a16="http://schemas.microsoft.com/office/drawing/2014/main" id="{B2917C97-DAF1-4A0F-9FBF-765D0E048720}"/>
            </a:ext>
          </a:extLst>
        </xdr:cNvPr>
        <xdr:cNvCxnSpPr/>
      </xdr:nvCxnSpPr>
      <xdr:spPr>
        <a:xfrm flipV="1">
          <a:off x="19545300" y="185882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25400</xdr:rowOff>
    </xdr:from>
    <xdr:to>
      <xdr:col>98</xdr:col>
      <xdr:colOff>38100</xdr:colOff>
      <xdr:row>108</xdr:row>
      <xdr:rowOff>127000</xdr:rowOff>
    </xdr:to>
    <xdr:sp macro="" textlink="">
      <xdr:nvSpPr>
        <xdr:cNvPr id="648" name="楕円 647">
          <a:extLst>
            <a:ext uri="{FF2B5EF4-FFF2-40B4-BE49-F238E27FC236}">
              <a16:creationId xmlns:a16="http://schemas.microsoft.com/office/drawing/2014/main" id="{D051ABED-37FB-4BA2-B6CC-7DAD5BDFDB13}"/>
            </a:ext>
          </a:extLst>
        </xdr:cNvPr>
        <xdr:cNvSpPr/>
      </xdr:nvSpPr>
      <xdr:spPr>
        <a:xfrm>
          <a:off x="18605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73913</xdr:rowOff>
    </xdr:from>
    <xdr:to>
      <xdr:col>102</xdr:col>
      <xdr:colOff>114300</xdr:colOff>
      <xdr:row>108</xdr:row>
      <xdr:rowOff>76200</xdr:rowOff>
    </xdr:to>
    <xdr:cxnSp macro="">
      <xdr:nvCxnSpPr>
        <xdr:cNvPr id="649" name="直線コネクタ 648">
          <a:extLst>
            <a:ext uri="{FF2B5EF4-FFF2-40B4-BE49-F238E27FC236}">
              <a16:creationId xmlns:a16="http://schemas.microsoft.com/office/drawing/2014/main" id="{0DBAE7F6-ECDB-487C-92CA-F3B54D590389}"/>
            </a:ext>
          </a:extLst>
        </xdr:cNvPr>
        <xdr:cNvCxnSpPr/>
      </xdr:nvCxnSpPr>
      <xdr:spPr>
        <a:xfrm flipV="1">
          <a:off x="18656300" y="185905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38371</xdr:rowOff>
    </xdr:from>
    <xdr:ext cx="469744" cy="259045"/>
    <xdr:sp macro="" textlink="">
      <xdr:nvSpPr>
        <xdr:cNvPr id="650" name="n_1aveValue【庁舎】&#10;一人当たり面積">
          <a:extLst>
            <a:ext uri="{FF2B5EF4-FFF2-40B4-BE49-F238E27FC236}">
              <a16:creationId xmlns:a16="http://schemas.microsoft.com/office/drawing/2014/main" id="{8D5CDF1B-E06E-472E-B9BB-80CB02B8F49D}"/>
            </a:ext>
          </a:extLst>
        </xdr:cNvPr>
        <xdr:cNvSpPr txBox="1"/>
      </xdr:nvSpPr>
      <xdr:spPr>
        <a:xfrm>
          <a:off x="210757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651" name="n_2aveValue【庁舎】&#10;一人当たり面積">
          <a:extLst>
            <a:ext uri="{FF2B5EF4-FFF2-40B4-BE49-F238E27FC236}">
              <a16:creationId xmlns:a16="http://schemas.microsoft.com/office/drawing/2014/main" id="{2B662164-382B-4C88-9840-00DC4DF0C0D1}"/>
            </a:ext>
          </a:extLst>
        </xdr:cNvPr>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106951</xdr:rowOff>
    </xdr:from>
    <xdr:ext cx="469744" cy="259045"/>
    <xdr:sp macro="" textlink="">
      <xdr:nvSpPr>
        <xdr:cNvPr id="652" name="n_3aveValue【庁舎】&#10;一人当たり面積">
          <a:extLst>
            <a:ext uri="{FF2B5EF4-FFF2-40B4-BE49-F238E27FC236}">
              <a16:creationId xmlns:a16="http://schemas.microsoft.com/office/drawing/2014/main" id="{420835AD-4E62-46AF-88FA-55BE47E541F2}"/>
            </a:ext>
          </a:extLst>
        </xdr:cNvPr>
        <xdr:cNvSpPr txBox="1"/>
      </xdr:nvSpPr>
      <xdr:spPr>
        <a:xfrm>
          <a:off x="193104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10940</xdr:rowOff>
    </xdr:from>
    <xdr:ext cx="469744" cy="259045"/>
    <xdr:sp macro="" textlink="">
      <xdr:nvSpPr>
        <xdr:cNvPr id="653" name="n_4aveValue【庁舎】&#10;一人当たり面積">
          <a:extLst>
            <a:ext uri="{FF2B5EF4-FFF2-40B4-BE49-F238E27FC236}">
              <a16:creationId xmlns:a16="http://schemas.microsoft.com/office/drawing/2014/main" id="{56747170-B995-4C78-BA41-BE8923A87A30}"/>
            </a:ext>
          </a:extLst>
        </xdr:cNvPr>
        <xdr:cNvSpPr txBox="1"/>
      </xdr:nvSpPr>
      <xdr:spPr>
        <a:xfrm>
          <a:off x="18421427" y="1801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111269</xdr:rowOff>
    </xdr:from>
    <xdr:ext cx="469744" cy="259045"/>
    <xdr:sp macro="" textlink="">
      <xdr:nvSpPr>
        <xdr:cNvPr id="654" name="n_1mainValue【庁舎】&#10;一人当たり面積">
          <a:extLst>
            <a:ext uri="{FF2B5EF4-FFF2-40B4-BE49-F238E27FC236}">
              <a16:creationId xmlns:a16="http://schemas.microsoft.com/office/drawing/2014/main" id="{C84AC699-2107-4492-AA6F-102BC90350AA}"/>
            </a:ext>
          </a:extLst>
        </xdr:cNvPr>
        <xdr:cNvSpPr txBox="1"/>
      </xdr:nvSpPr>
      <xdr:spPr>
        <a:xfrm>
          <a:off x="21075727" y="1862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113555</xdr:rowOff>
    </xdr:from>
    <xdr:ext cx="469744" cy="259045"/>
    <xdr:sp macro="" textlink="">
      <xdr:nvSpPr>
        <xdr:cNvPr id="655" name="n_2mainValue【庁舎】&#10;一人当たり面積">
          <a:extLst>
            <a:ext uri="{FF2B5EF4-FFF2-40B4-BE49-F238E27FC236}">
              <a16:creationId xmlns:a16="http://schemas.microsoft.com/office/drawing/2014/main" id="{9D5826D6-6465-4E8C-AD3C-300418999F4C}"/>
            </a:ext>
          </a:extLst>
        </xdr:cNvPr>
        <xdr:cNvSpPr txBox="1"/>
      </xdr:nvSpPr>
      <xdr:spPr>
        <a:xfrm>
          <a:off x="2019942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115840</xdr:rowOff>
    </xdr:from>
    <xdr:ext cx="469744" cy="259045"/>
    <xdr:sp macro="" textlink="">
      <xdr:nvSpPr>
        <xdr:cNvPr id="656" name="n_3mainValue【庁舎】&#10;一人当たり面積">
          <a:extLst>
            <a:ext uri="{FF2B5EF4-FFF2-40B4-BE49-F238E27FC236}">
              <a16:creationId xmlns:a16="http://schemas.microsoft.com/office/drawing/2014/main" id="{2BFB8BC3-8F7E-4FF4-85C3-AEDF3225F719}"/>
            </a:ext>
          </a:extLst>
        </xdr:cNvPr>
        <xdr:cNvSpPr txBox="1"/>
      </xdr:nvSpPr>
      <xdr:spPr>
        <a:xfrm>
          <a:off x="19310427" y="1863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118127</xdr:rowOff>
    </xdr:from>
    <xdr:ext cx="469744" cy="259045"/>
    <xdr:sp macro="" textlink="">
      <xdr:nvSpPr>
        <xdr:cNvPr id="657" name="n_4mainValue【庁舎】&#10;一人当たり面積">
          <a:extLst>
            <a:ext uri="{FF2B5EF4-FFF2-40B4-BE49-F238E27FC236}">
              <a16:creationId xmlns:a16="http://schemas.microsoft.com/office/drawing/2014/main" id="{E518B64D-A4AB-4D10-80A3-3B1E9D4B5B3C}"/>
            </a:ext>
          </a:extLst>
        </xdr:cNvPr>
        <xdr:cNvSpPr txBox="1"/>
      </xdr:nvSpPr>
      <xdr:spPr>
        <a:xfrm>
          <a:off x="18421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A5D70E6A-A05A-458D-9BF5-4156D417E8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74F52D2D-ED8B-4FA1-B064-222BB366E65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EA44303A-47A1-49FB-B1C2-10C7BC2323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有形固定資産減価償却率が高いのは、建築から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年を超える建物となっている。特に有形固定資産減価償却率が</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％を超える一般廃棄物処理施設（伊勢広域環境組合）はごみ処理施設整備基本計画に基づき、令和６年度から９年度にかけ、建て替えを計画している。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令和２年度まで</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％を超えていた消防施設（伊勢市消防署玉城出張所）については、令和２年度から建て替え工事に着手し、令和３年度完成以降、有形固定資産原価償却率が大きく低下している。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同水準の０．５４となり、全国平均、類似団体内平均のいずれも上回ったが、県平均は下回っている。今後も引き続き活力あるまちづくりを展開し、町税の収納率向上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経常収支比率は、扶助費及び扶助費の増加により前年度比１．８ポイント上昇の８０．５％となった。全国平均、三重県平均、類似団体内平均をいずれも下回り、類似団体内順位も昨年同様２位であった。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今後も事務事業の見直し、内部経費の縮減及び自主財源の確保に努め、市町村に求められている７５．０以下を目指す。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32512</xdr:rowOff>
    </xdr:from>
    <xdr:to>
      <xdr:col>23</xdr:col>
      <xdr:colOff>133350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9096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30226</xdr:rowOff>
    </xdr:from>
    <xdr:to>
      <xdr:col>19</xdr:col>
      <xdr:colOff>133350</xdr:colOff>
      <xdr:row>61</xdr:row>
      <xdr:rowOff>32512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1722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153416</xdr:rowOff>
    </xdr:from>
    <xdr:to>
      <xdr:col>15</xdr:col>
      <xdr:colOff>82550</xdr:colOff>
      <xdr:row>60</xdr:row>
      <xdr:rowOff>30226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896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153416</xdr:rowOff>
    </xdr:from>
    <xdr:to>
      <xdr:col>11</xdr:col>
      <xdr:colOff>31750</xdr:colOff>
      <xdr:row>59</xdr:row>
      <xdr:rowOff>167894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89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153162</xdr:rowOff>
    </xdr:from>
    <xdr:to>
      <xdr:col>19</xdr:col>
      <xdr:colOff>184150</xdr:colOff>
      <xdr:row>61</xdr:row>
      <xdr:rowOff>83312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93489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150876</xdr:rowOff>
    </xdr:from>
    <xdr:to>
      <xdr:col>15</xdr:col>
      <xdr:colOff>133350</xdr:colOff>
      <xdr:row>60</xdr:row>
      <xdr:rowOff>81026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91203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102616</xdr:rowOff>
    </xdr:from>
    <xdr:to>
      <xdr:col>11</xdr:col>
      <xdr:colOff>82550</xdr:colOff>
      <xdr:row>60</xdr:row>
      <xdr:rowOff>32766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42943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117094</xdr:rowOff>
    </xdr:from>
    <xdr:to>
      <xdr:col>7</xdr:col>
      <xdr:colOff>31750</xdr:colOff>
      <xdr:row>60</xdr:row>
      <xdr:rowOff>47244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57421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内平均は下回ったものの、全国平均、三重県平均を上回った。今年度は減少に転じたが、さらなる事務事業の見直し、指定管理者制度の導入に向けた検討を進め、コストの低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74630</xdr:rowOff>
    </xdr:from>
    <xdr:to>
      <xdr:col>23</xdr:col>
      <xdr:colOff>133350</xdr:colOff>
      <xdr:row>82</xdr:row>
      <xdr:rowOff>8262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62080"/>
          <a:ext cx="838200" cy="10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104181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3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134858</xdr:rowOff>
    </xdr:from>
    <xdr:to>
      <xdr:col>19</xdr:col>
      <xdr:colOff>133350</xdr:colOff>
      <xdr:row>82</xdr:row>
      <xdr:rowOff>8262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2308"/>
          <a:ext cx="889000" cy="4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6318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08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134858</xdr:rowOff>
    </xdr:from>
    <xdr:to>
      <xdr:col>15</xdr:col>
      <xdr:colOff>82550</xdr:colOff>
      <xdr:row>82</xdr:row>
      <xdr:rowOff>6496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022308"/>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113485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54315</xdr:rowOff>
    </xdr:from>
    <xdr:to>
      <xdr:col>11</xdr:col>
      <xdr:colOff>31750</xdr:colOff>
      <xdr:row>82</xdr:row>
      <xdr:rowOff>6496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0315"/>
          <a:ext cx="889000" cy="29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131121</xdr:rowOff>
    </xdr:from>
    <xdr:to>
      <xdr:col>11</xdr:col>
      <xdr:colOff>82550</xdr:colOff>
      <xdr:row>83</xdr:row>
      <xdr:rowOff>61271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46048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139770</xdr:rowOff>
    </xdr:from>
    <xdr:to>
      <xdr:col>7</xdr:col>
      <xdr:colOff>31750</xdr:colOff>
      <xdr:row>82</xdr:row>
      <xdr:rowOff>69920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54697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1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23830</xdr:rowOff>
    </xdr:from>
    <xdr:to>
      <xdr:col>23</xdr:col>
      <xdr:colOff>184150</xdr:colOff>
      <xdr:row>81</xdr:row>
      <xdr:rowOff>125430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1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40357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5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128912</xdr:rowOff>
    </xdr:from>
    <xdr:to>
      <xdr:col>19</xdr:col>
      <xdr:colOff>184150</xdr:colOff>
      <xdr:row>82</xdr:row>
      <xdr:rowOff>59062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69239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8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84058</xdr:rowOff>
    </xdr:from>
    <xdr:to>
      <xdr:col>15</xdr:col>
      <xdr:colOff>133350</xdr:colOff>
      <xdr:row>82</xdr:row>
      <xdr:rowOff>14208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24385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127146</xdr:rowOff>
    </xdr:from>
    <xdr:to>
      <xdr:col>11</xdr:col>
      <xdr:colOff>82550</xdr:colOff>
      <xdr:row>82</xdr:row>
      <xdr:rowOff>57296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67473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3515</xdr:rowOff>
    </xdr:from>
    <xdr:to>
      <xdr:col>7</xdr:col>
      <xdr:colOff>31750</xdr:colOff>
      <xdr:row>80</xdr:row>
      <xdr:rowOff>105115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1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115292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8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０．３ポイント上昇し、９５．５となったが、全国平均、類似団体内平均よりも下回っている。今後も適正な給与構造の見直し、職務・職責に応じた構造への転換を図ると共に、人事評価制度の活用も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116114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2947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29936</xdr:rowOff>
    </xdr:from>
    <xdr:to>
      <xdr:col>77</xdr:col>
      <xdr:colOff>44450</xdr:colOff>
      <xdr:row>83</xdr:row>
      <xdr:rowOff>64407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2602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430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150586</xdr:rowOff>
    </xdr:from>
    <xdr:to>
      <xdr:col>73</xdr:col>
      <xdr:colOff>44450</xdr:colOff>
      <xdr:row>83</xdr:row>
      <xdr:rowOff>80736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90913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における職員数は、７．０８人と全国平均、県平均、類似団体内平均のいずれも下回っている。引き続き、事務効率化の促進、民間活力の活用等により、住民サービスを低下させることなく、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45176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1936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151130</xdr:rowOff>
    </xdr:from>
    <xdr:to>
      <xdr:col>77</xdr:col>
      <xdr:colOff>44450</xdr:colOff>
      <xdr:row>59</xdr:row>
      <xdr:rowOff>45176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95230"/>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142512</xdr:rowOff>
    </xdr:from>
    <xdr:to>
      <xdr:col>72</xdr:col>
      <xdr:colOff>203200</xdr:colOff>
      <xdr:row>58</xdr:row>
      <xdr:rowOff>151130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8661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142512</xdr:rowOff>
    </xdr:from>
    <xdr:to>
      <xdr:col>68</xdr:col>
      <xdr:colOff>152400</xdr:colOff>
      <xdr:row>59</xdr:row>
      <xdr:rowOff>33110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086612"/>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108421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124460</xdr:rowOff>
    </xdr:from>
    <xdr:to>
      <xdr:col>81</xdr:col>
      <xdr:colOff>95250</xdr:colOff>
      <xdr:row>59</xdr:row>
      <xdr:rowOff>54610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45737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8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165826</xdr:rowOff>
    </xdr:from>
    <xdr:to>
      <xdr:col>77</xdr:col>
      <xdr:colOff>95250</xdr:colOff>
      <xdr:row>59</xdr:row>
      <xdr:rowOff>95976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106153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100330</xdr:rowOff>
    </xdr:from>
    <xdr:to>
      <xdr:col>73</xdr:col>
      <xdr:colOff>44450</xdr:colOff>
      <xdr:row>59</xdr:row>
      <xdr:rowOff>30480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40657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91712</xdr:rowOff>
    </xdr:from>
    <xdr:to>
      <xdr:col>68</xdr:col>
      <xdr:colOff>203200</xdr:colOff>
      <xdr:row>59</xdr:row>
      <xdr:rowOff>21862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32039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0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153760</xdr:rowOff>
    </xdr:from>
    <xdr:to>
      <xdr:col>64</xdr:col>
      <xdr:colOff>152400</xdr:colOff>
      <xdr:row>59</xdr:row>
      <xdr:rowOff>83910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94087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実質公債費比率は、元利償還金の増加等により、前年度比０．５ポイント上昇の６．４％で、類似団体内平均より下回っているが、全国平均、県平均を上回る結果となっている。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今後については適正な事業実施により、起債に大きく頼ることのない財政運営に努め、更なる抑制を図っていく。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68156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573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44027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108373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734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156633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将来負担比率は、前年度比３．５ポイント減少の２４．９％となり、今年度についても、全国平均、県平均のいずれも上回った。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今後も緊急度・住民ニーズを的確に把握した適切な事業実施により将来に負担を残さないよう財政の健全化に努めていく。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128164</xdr:rowOff>
    </xdr:from>
    <xdr:to>
      <xdr:col>81</xdr:col>
      <xdr:colOff>44450</xdr:colOff>
      <xdr:row>17</xdr:row>
      <xdr:rowOff>27093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71364"/>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27093</xdr:rowOff>
    </xdr:from>
    <xdr:to>
      <xdr:col>77</xdr:col>
      <xdr:colOff>44450</xdr:colOff>
      <xdr:row>17</xdr:row>
      <xdr:rowOff>29104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94174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29104</xdr:rowOff>
    </xdr:from>
    <xdr:to>
      <xdr:col>72</xdr:col>
      <xdr:colOff>203200</xdr:colOff>
      <xdr:row>19</xdr:row>
      <xdr:rowOff>11959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43754"/>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11959</xdr:rowOff>
    </xdr:from>
    <xdr:to>
      <xdr:col>68</xdr:col>
      <xdr:colOff>152400</xdr:colOff>
      <xdr:row>20</xdr:row>
      <xdr:rowOff>53658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69509"/>
          <a:ext cx="889000" cy="2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17568</xdr:rowOff>
    </xdr:from>
    <xdr:to>
      <xdr:col>68</xdr:col>
      <xdr:colOff>203200</xdr:colOff>
      <xdr:row>15</xdr:row>
      <xdr:rowOff>119168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117052</xdr:rowOff>
    </xdr:from>
    <xdr:to>
      <xdr:col>64</xdr:col>
      <xdr:colOff>152400</xdr:colOff>
      <xdr:row>18</xdr:row>
      <xdr:rowOff>47202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57379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77364</xdr:rowOff>
    </xdr:from>
    <xdr:to>
      <xdr:col>81</xdr:col>
      <xdr:colOff>95250</xdr:colOff>
      <xdr:row>17</xdr:row>
      <xdr:rowOff>7514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49441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9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147743</xdr:rowOff>
    </xdr:from>
    <xdr:to>
      <xdr:col>77</xdr:col>
      <xdr:colOff>95250</xdr:colOff>
      <xdr:row>17</xdr:row>
      <xdr:rowOff>77893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62670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7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149754</xdr:rowOff>
    </xdr:from>
    <xdr:to>
      <xdr:col>73</xdr:col>
      <xdr:colOff>44450</xdr:colOff>
      <xdr:row>17</xdr:row>
      <xdr:rowOff>79904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64681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132609</xdr:rowOff>
    </xdr:from>
    <xdr:to>
      <xdr:col>68</xdr:col>
      <xdr:colOff>203200</xdr:colOff>
      <xdr:row>19</xdr:row>
      <xdr:rowOff>62759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1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47536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0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2858</xdr:rowOff>
    </xdr:from>
    <xdr:to>
      <xdr:col>64</xdr:col>
      <xdr:colOff>152400</xdr:colOff>
      <xdr:row>20</xdr:row>
      <xdr:rowOff>104458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89235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1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比０．６ポイント減少の２０．９％となり、全国平均、県平均、類似団体内平均のいずれも下回っている。類似団体と比較し、職員数が減少したことが一因と考えられる。引き続き、定員管理・給与の適正化等の取組みを通じて、人件費の適正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133858</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346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83058</xdr:rowOff>
    </xdr:from>
    <xdr:to>
      <xdr:col>6</xdr:col>
      <xdr:colOff>171450</xdr:colOff>
      <xdr:row>36</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23385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物件費は、１６．６％でいずれの平均も上回っている。前年度比０．６ポイント減少ではあるものの、物価高騰による影響が大きいと考える。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107950</xdr:rowOff>
    </xdr:from>
    <xdr:to>
      <xdr:col>82</xdr:col>
      <xdr:colOff>107950</xdr:colOff>
      <xdr:row>16</xdr:row>
      <xdr:rowOff>165100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51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79375</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511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79375</xdr:rowOff>
    </xdr:from>
    <xdr:to>
      <xdr:col>73</xdr:col>
      <xdr:colOff>180975</xdr:colOff>
      <xdr:row>15</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51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987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28575</xdr:rowOff>
    </xdr:from>
    <xdr:to>
      <xdr:col>74</xdr:col>
      <xdr:colOff>31750</xdr:colOff>
      <xdr:row>15</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114952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8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扶助費は、前年度比１．０ポイント上昇の６．５％で、福祉関係諸費が前年と比較し増加したことが主な要因と考えられる。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全国平均、県平均を下回っていることから、今後も現状維持に努める。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97572"/>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55</xdr:row>
      <xdr:rowOff>135165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322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84365</xdr:rowOff>
    </xdr:from>
    <xdr:to>
      <xdr:col>15</xdr:col>
      <xdr:colOff>149225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１１．２％で、いずれの平均も下回り、良好な状態である。これは、水道事業、病院事業、介護老人保健施設事業、下水道事業を公営企業（法適用）としており、操出金が補助費等へ計上され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良好な状態とはいえ、増加傾向にあるため、今後も引き続き抑制に努める。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48078</xdr:rowOff>
    </xdr:from>
    <xdr:to>
      <xdr:col>82</xdr:col>
      <xdr:colOff>107950</xdr:colOff>
      <xdr:row>54</xdr:row>
      <xdr:rowOff>7257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1349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78015</xdr:rowOff>
    </xdr:from>
    <xdr:to>
      <xdr:col>78</xdr:col>
      <xdr:colOff>69850</xdr:colOff>
      <xdr:row>53</xdr:row>
      <xdr:rowOff>48078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89934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78015</xdr:rowOff>
    </xdr:from>
    <xdr:to>
      <xdr:col>73</xdr:col>
      <xdr:colOff>180975</xdr:colOff>
      <xdr:row>53</xdr:row>
      <xdr:rowOff>4535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8993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154412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78015</xdr:rowOff>
    </xdr:from>
    <xdr:to>
      <xdr:col>69</xdr:col>
      <xdr:colOff>92075</xdr:colOff>
      <xdr:row>53</xdr:row>
      <xdr:rowOff>4535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8993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4734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70049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127907</xdr:rowOff>
    </xdr:from>
    <xdr:to>
      <xdr:col>82</xdr:col>
      <xdr:colOff>158750</xdr:colOff>
      <xdr:row>54</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144434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168728</xdr:rowOff>
    </xdr:from>
    <xdr:to>
      <xdr:col>78</xdr:col>
      <xdr:colOff>120650</xdr:colOff>
      <xdr:row>53</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109055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85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27215</xdr:rowOff>
    </xdr:from>
    <xdr:to>
      <xdr:col>74</xdr:col>
      <xdr:colOff>31750</xdr:colOff>
      <xdr:row>52</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138992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125185</xdr:rowOff>
    </xdr:from>
    <xdr:to>
      <xdr:col>69</xdr:col>
      <xdr:colOff>142875</xdr:colOff>
      <xdr:row>53</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65512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27215</xdr:rowOff>
    </xdr:from>
    <xdr:to>
      <xdr:col>65</xdr:col>
      <xdr:colOff>53975</xdr:colOff>
      <xdr:row>52</xdr:row>
      <xdr:rowOff>128815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138992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補助費等は、１４．５％で全国平均、県平均を上回っているのの、類似団体内平均は下回っている。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要因は、町立の病院、介護老人保健施設を有しており、他団体より操出金が多くなっていること、また、下水道事業の町内整備にかかる操出金が増加していることが原因と思慮される。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今後は、下水道事業の経費節減を図ると共に、独立採算の原則に立ち返って料金の見直し等を行い、健全化を図っていく。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723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65278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372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65278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3174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36</xdr:row>
      <xdr:rowOff>145288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公債費は前年度比０．４ポイント上昇の１０．８％であるものの、全国平均、県平均、類似団体内平均のいずれも下回り、良好な状態である。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今後、大きな整備事業が控えているが、引き続き、地方債の借入限度額を償還元金以下に抑制するよう努めるなど計画的な取組みを進める。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94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58420</xdr:rowOff>
    </xdr:from>
    <xdr:to>
      <xdr:col>19</xdr:col>
      <xdr:colOff>187325</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60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237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237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xdr:rowOff>
    </xdr:from>
    <xdr:to>
      <xdr:col>15</xdr:col>
      <xdr:colOff>149225</xdr:colOff>
      <xdr:row>77</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96538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普通建設事業費の人口一人当たりの決算額はいずれの平均より下回っているものの、今後も税収等の大幅な増加はない見込みであり、引き続き抑制に努める。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419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55897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54610</xdr:rowOff>
    </xdr:from>
    <xdr:to>
      <xdr:col>78</xdr:col>
      <xdr:colOff>69850</xdr:colOff>
      <xdr:row>76</xdr:row>
      <xdr:rowOff>111761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13360"/>
          <a:ext cx="889000" cy="2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xdr:rowOff>
    </xdr:from>
    <xdr:to>
      <xdr:col>73</xdr:col>
      <xdr:colOff>180975</xdr:colOff>
      <xdr:row>75</xdr:row>
      <xdr:rowOff>54610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67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157480</xdr:rowOff>
    </xdr:from>
    <xdr:to>
      <xdr:col>69</xdr:col>
      <xdr:colOff>92075</xdr:colOff>
      <xdr:row>75</xdr:row>
      <xdr:rowOff>8890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60961</xdr:rowOff>
    </xdr:from>
    <xdr:to>
      <xdr:col>78</xdr:col>
      <xdr:colOff>120650</xdr:colOff>
      <xdr:row>76</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3810</xdr:rowOff>
    </xdr:from>
    <xdr:to>
      <xdr:col>74</xdr:col>
      <xdr:colOff>31750</xdr:colOff>
      <xdr:row>75</xdr:row>
      <xdr:rowOff>105410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115587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69867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132616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122439</xdr:rowOff>
    </xdr:from>
    <xdr:to>
      <xdr:col>29</xdr:col>
      <xdr:colOff>127000</xdr:colOff>
      <xdr:row>19</xdr:row>
      <xdr:rowOff>136775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27614"/>
          <a:ext cx="647700" cy="1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136775</xdr:rowOff>
    </xdr:from>
    <xdr:to>
      <xdr:col>26</xdr:col>
      <xdr:colOff>50800</xdr:colOff>
      <xdr:row>19</xdr:row>
      <xdr:rowOff>157284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41950"/>
          <a:ext cx="698500" cy="2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157284</xdr:rowOff>
    </xdr:from>
    <xdr:to>
      <xdr:col>22</xdr:col>
      <xdr:colOff>114300</xdr:colOff>
      <xdr:row>20</xdr:row>
      <xdr:rowOff>20222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62459"/>
          <a:ext cx="698500" cy="34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111548</xdr:rowOff>
    </xdr:from>
    <xdr:to>
      <xdr:col>18</xdr:col>
      <xdr:colOff>177800</xdr:colOff>
      <xdr:row>20</xdr:row>
      <xdr:rowOff>20222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16723"/>
          <a:ext cx="698500" cy="80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1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66234</xdr:rowOff>
    </xdr:from>
    <xdr:to>
      <xdr:col>15</xdr:col>
      <xdr:colOff>101600</xdr:colOff>
      <xdr:row>16</xdr:row>
      <xdr:rowOff>167834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6561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71639</xdr:rowOff>
    </xdr:from>
    <xdr:to>
      <xdr:col>29</xdr:col>
      <xdr:colOff>177800</xdr:colOff>
      <xdr:row>20</xdr:row>
      <xdr:rowOff>1789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7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151666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85975</xdr:rowOff>
    </xdr:from>
    <xdr:to>
      <xdr:col>26</xdr:col>
      <xdr:colOff>101600</xdr:colOff>
      <xdr:row>20</xdr:row>
      <xdr:rowOff>16125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9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77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106484</xdr:rowOff>
    </xdr:from>
    <xdr:to>
      <xdr:col>22</xdr:col>
      <xdr:colOff>165100</xdr:colOff>
      <xdr:row>20</xdr:row>
      <xdr:rowOff>36634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1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21411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9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140872</xdr:rowOff>
    </xdr:from>
    <xdr:to>
      <xdr:col>19</xdr:col>
      <xdr:colOff>38100</xdr:colOff>
      <xdr:row>20</xdr:row>
      <xdr:rowOff>71022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4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55799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3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60748</xdr:rowOff>
    </xdr:from>
    <xdr:to>
      <xdr:col>15</xdr:col>
      <xdr:colOff>101600</xdr:colOff>
      <xdr:row>19</xdr:row>
      <xdr:rowOff>162348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65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147125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5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185560</xdr:rowOff>
    </xdr:from>
    <xdr:to>
      <xdr:col>29</xdr:col>
      <xdr:colOff>127000</xdr:colOff>
      <xdr:row>35</xdr:row>
      <xdr:rowOff>251149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95910"/>
          <a:ext cx="647700" cy="6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251149</xdr:rowOff>
    </xdr:from>
    <xdr:to>
      <xdr:col>26</xdr:col>
      <xdr:colOff>50800</xdr:colOff>
      <xdr:row>35</xdr:row>
      <xdr:rowOff>299974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61499"/>
          <a:ext cx="698500" cy="48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278638</xdr:rowOff>
    </xdr:from>
    <xdr:to>
      <xdr:col>22</xdr:col>
      <xdr:colOff>114300</xdr:colOff>
      <xdr:row>35</xdr:row>
      <xdr:rowOff>299974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88988"/>
          <a:ext cx="698500" cy="21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248272</xdr:rowOff>
    </xdr:from>
    <xdr:to>
      <xdr:col>18</xdr:col>
      <xdr:colOff>177800</xdr:colOff>
      <xdr:row>35</xdr:row>
      <xdr:rowOff>278638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58622"/>
          <a:ext cx="698500" cy="3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78867</xdr:rowOff>
    </xdr:from>
    <xdr:to>
      <xdr:col>15</xdr:col>
      <xdr:colOff>101600</xdr:colOff>
      <xdr:row>35</xdr:row>
      <xdr:rowOff>180467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190644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5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134760</xdr:rowOff>
    </xdr:from>
    <xdr:to>
      <xdr:col>29</xdr:col>
      <xdr:colOff>177800</xdr:colOff>
      <xdr:row>35</xdr:row>
      <xdr:rowOff>236360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4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106837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200349</xdr:rowOff>
    </xdr:from>
    <xdr:to>
      <xdr:col>26</xdr:col>
      <xdr:colOff>101600</xdr:colOff>
      <xdr:row>35</xdr:row>
      <xdr:rowOff>301949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286726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9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249174</xdr:rowOff>
    </xdr:from>
    <xdr:to>
      <xdr:col>22</xdr:col>
      <xdr:colOff>165100</xdr:colOff>
      <xdr:row>36</xdr:row>
      <xdr:rowOff>7874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5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335551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4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227838</xdr:rowOff>
    </xdr:from>
    <xdr:to>
      <xdr:col>19</xdr:col>
      <xdr:colOff>38100</xdr:colOff>
      <xdr:row>35</xdr:row>
      <xdr:rowOff>329438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314215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197472</xdr:rowOff>
    </xdr:from>
    <xdr:to>
      <xdr:col>15</xdr:col>
      <xdr:colOff>101600</xdr:colOff>
      <xdr:row>35</xdr:row>
      <xdr:rowOff>299072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7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283849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44641</xdr:rowOff>
    </xdr:from>
    <xdr:to>
      <xdr:col>24</xdr:col>
      <xdr:colOff>63500</xdr:colOff>
      <xdr:row>38</xdr:row>
      <xdr:rowOff>50191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59741"/>
          <a:ext cx="8382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50191</xdr:rowOff>
    </xdr:from>
    <xdr:to>
      <xdr:col>19</xdr:col>
      <xdr:colOff>177800</xdr:colOff>
      <xdr:row>38</xdr:row>
      <xdr:rowOff>82169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5291"/>
          <a:ext cx="889000" cy="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82169</xdr:rowOff>
    </xdr:from>
    <xdr:to>
      <xdr:col>15</xdr:col>
      <xdr:colOff>50800</xdr:colOff>
      <xdr:row>38</xdr:row>
      <xdr:rowOff>106235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97269"/>
          <a:ext cx="889000" cy="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106235</xdr:rowOff>
    </xdr:from>
    <xdr:to>
      <xdr:col>10</xdr:col>
      <xdr:colOff>114300</xdr:colOff>
      <xdr:row>39</xdr:row>
      <xdr:rowOff>88126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21335"/>
          <a:ext cx="889000" cy="1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44607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44793</xdr:rowOff>
    </xdr:from>
    <xdr:to>
      <xdr:col>6</xdr:col>
      <xdr:colOff>38100</xdr:colOff>
      <xdr:row>37</xdr:row>
      <xdr:rowOff>146393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162920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165291</xdr:rowOff>
    </xdr:from>
    <xdr:to>
      <xdr:col>24</xdr:col>
      <xdr:colOff>114300</xdr:colOff>
      <xdr:row>38</xdr:row>
      <xdr:rowOff>95441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80218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170841</xdr:rowOff>
    </xdr:from>
    <xdr:to>
      <xdr:col>20</xdr:col>
      <xdr:colOff>38100</xdr:colOff>
      <xdr:row>38</xdr:row>
      <xdr:rowOff>100991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92118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31369</xdr:rowOff>
    </xdr:from>
    <xdr:to>
      <xdr:col>15</xdr:col>
      <xdr:colOff>101600</xdr:colOff>
      <xdr:row>38</xdr:row>
      <xdr:rowOff>132969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124096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55435</xdr:rowOff>
    </xdr:from>
    <xdr:to>
      <xdr:col>10</xdr:col>
      <xdr:colOff>165100</xdr:colOff>
      <xdr:row>38</xdr:row>
      <xdr:rowOff>157035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148162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37326</xdr:rowOff>
    </xdr:from>
    <xdr:to>
      <xdr:col>6</xdr:col>
      <xdr:colOff>38100</xdr:colOff>
      <xdr:row>39</xdr:row>
      <xdr:rowOff>138926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130053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125168</xdr:rowOff>
    </xdr:from>
    <xdr:to>
      <xdr:col>24</xdr:col>
      <xdr:colOff>63500</xdr:colOff>
      <xdr:row>57</xdr:row>
      <xdr:rowOff>68769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26368"/>
          <a:ext cx="838200" cy="1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81097</xdr:rowOff>
    </xdr:from>
    <xdr:to>
      <xdr:col>19</xdr:col>
      <xdr:colOff>177800</xdr:colOff>
      <xdr:row>56</xdr:row>
      <xdr:rowOff>125168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82297"/>
          <a:ext cx="889000" cy="4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81097</xdr:rowOff>
    </xdr:from>
    <xdr:to>
      <xdr:col>15</xdr:col>
      <xdr:colOff>50800</xdr:colOff>
      <xdr:row>56</xdr:row>
      <xdr:rowOff>105280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82297"/>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105280</xdr:rowOff>
    </xdr:from>
    <xdr:to>
      <xdr:col>10</xdr:col>
      <xdr:colOff>114300</xdr:colOff>
      <xdr:row>57</xdr:row>
      <xdr:rowOff>59184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06480"/>
          <a:ext cx="889000" cy="12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124578</xdr:rowOff>
    </xdr:from>
    <xdr:to>
      <xdr:col>6</xdr:col>
      <xdr:colOff>38100</xdr:colOff>
      <xdr:row>57</xdr:row>
      <xdr:rowOff>54728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71255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0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17969</xdr:rowOff>
    </xdr:from>
    <xdr:to>
      <xdr:col>24</xdr:col>
      <xdr:colOff>114300</xdr:colOff>
      <xdr:row>57</xdr:row>
      <xdr:rowOff>119569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167846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74368</xdr:rowOff>
    </xdr:from>
    <xdr:to>
      <xdr:col>20</xdr:col>
      <xdr:colOff>38100</xdr:colOff>
      <xdr:row>57</xdr:row>
      <xdr:rowOff>4518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167095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6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30297</xdr:rowOff>
    </xdr:from>
    <xdr:to>
      <xdr:col>15</xdr:col>
      <xdr:colOff>101600</xdr:colOff>
      <xdr:row>56</xdr:row>
      <xdr:rowOff>131897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3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148424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54480</xdr:rowOff>
    </xdr:from>
    <xdr:to>
      <xdr:col>10</xdr:col>
      <xdr:colOff>165100</xdr:colOff>
      <xdr:row>56</xdr:row>
      <xdr:rowOff>156080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5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3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8384</xdr:rowOff>
    </xdr:from>
    <xdr:to>
      <xdr:col>6</xdr:col>
      <xdr:colOff>38100</xdr:colOff>
      <xdr:row>57</xdr:row>
      <xdr:rowOff>109984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101111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1488</xdr:rowOff>
    </xdr:from>
    <xdr:to>
      <xdr:col>24</xdr:col>
      <xdr:colOff>63500</xdr:colOff>
      <xdr:row>77</xdr:row>
      <xdr:rowOff>53198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31688"/>
          <a:ext cx="838200" cy="22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1488</xdr:rowOff>
    </xdr:from>
    <xdr:to>
      <xdr:col>19</xdr:col>
      <xdr:colOff>177800</xdr:colOff>
      <xdr:row>77</xdr:row>
      <xdr:rowOff>94848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31688"/>
          <a:ext cx="889000" cy="26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47665</xdr:rowOff>
    </xdr:from>
    <xdr:to>
      <xdr:col>15</xdr:col>
      <xdr:colOff>50800</xdr:colOff>
      <xdr:row>77</xdr:row>
      <xdr:rowOff>94848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06415"/>
          <a:ext cx="889000" cy="39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47665</xdr:rowOff>
    </xdr:from>
    <xdr:to>
      <xdr:col>10</xdr:col>
      <xdr:colOff>114300</xdr:colOff>
      <xdr:row>78</xdr:row>
      <xdr:rowOff>26772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06415"/>
          <a:ext cx="889000" cy="49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144724</xdr:rowOff>
    </xdr:from>
    <xdr:to>
      <xdr:col>6</xdr:col>
      <xdr:colOff>38100</xdr:colOff>
      <xdr:row>77</xdr:row>
      <xdr:rowOff>74874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91401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2398</xdr:rowOff>
    </xdr:from>
    <xdr:to>
      <xdr:col>24</xdr:col>
      <xdr:colOff>114300</xdr:colOff>
      <xdr:row>77</xdr:row>
      <xdr:rowOff>103998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152275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122138</xdr:rowOff>
    </xdr:from>
    <xdr:to>
      <xdr:col>20</xdr:col>
      <xdr:colOff>38100</xdr:colOff>
      <xdr:row>76</xdr:row>
      <xdr:rowOff>52288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68815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5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44048</xdr:rowOff>
    </xdr:from>
    <xdr:to>
      <xdr:col>15</xdr:col>
      <xdr:colOff>101600</xdr:colOff>
      <xdr:row>77</xdr:row>
      <xdr:rowOff>145648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136775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168315</xdr:rowOff>
    </xdr:from>
    <xdr:to>
      <xdr:col>10</xdr:col>
      <xdr:colOff>165100</xdr:colOff>
      <xdr:row>75</xdr:row>
      <xdr:rowOff>98465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114992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3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147422</xdr:rowOff>
    </xdr:from>
    <xdr:to>
      <xdr:col>6</xdr:col>
      <xdr:colOff>38100</xdr:colOff>
      <xdr:row>78</xdr:row>
      <xdr:rowOff>77572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68699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77586</xdr:rowOff>
    </xdr:from>
    <xdr:to>
      <xdr:col>24</xdr:col>
      <xdr:colOff>63500</xdr:colOff>
      <xdr:row>97</xdr:row>
      <xdr:rowOff>96510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36786"/>
          <a:ext cx="838200" cy="1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123861</xdr:rowOff>
    </xdr:from>
    <xdr:to>
      <xdr:col>19</xdr:col>
      <xdr:colOff>177800</xdr:colOff>
      <xdr:row>97</xdr:row>
      <xdr:rowOff>96510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11611"/>
          <a:ext cx="889000" cy="31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123861</xdr:rowOff>
    </xdr:from>
    <xdr:to>
      <xdr:col>15</xdr:col>
      <xdr:colOff>50800</xdr:colOff>
      <xdr:row>97</xdr:row>
      <xdr:rowOff>150118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11611"/>
          <a:ext cx="889000" cy="3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150118</xdr:rowOff>
    </xdr:from>
    <xdr:to>
      <xdr:col>10</xdr:col>
      <xdr:colOff>114300</xdr:colOff>
      <xdr:row>98</xdr:row>
      <xdr:rowOff>14607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80768"/>
          <a:ext cx="889000" cy="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147428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39294</xdr:rowOff>
    </xdr:from>
    <xdr:to>
      <xdr:col>6</xdr:col>
      <xdr:colOff>38100</xdr:colOff>
      <xdr:row>97</xdr:row>
      <xdr:rowOff>140894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157421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26786</xdr:rowOff>
    </xdr:from>
    <xdr:to>
      <xdr:col>24</xdr:col>
      <xdr:colOff>114300</xdr:colOff>
      <xdr:row>96</xdr:row>
      <xdr:rowOff>128386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5213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6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45710</xdr:rowOff>
    </xdr:from>
    <xdr:to>
      <xdr:col>20</xdr:col>
      <xdr:colOff>38100</xdr:colOff>
      <xdr:row>97</xdr:row>
      <xdr:rowOff>147310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138437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6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73061</xdr:rowOff>
    </xdr:from>
    <xdr:to>
      <xdr:col>15</xdr:col>
      <xdr:colOff>101600</xdr:colOff>
      <xdr:row>96</xdr:row>
      <xdr:rowOff>3211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165788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45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99318</xdr:rowOff>
    </xdr:from>
    <xdr:to>
      <xdr:col>10</xdr:col>
      <xdr:colOff>165100</xdr:colOff>
      <xdr:row>98</xdr:row>
      <xdr:rowOff>29468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2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20595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2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135257</xdr:rowOff>
    </xdr:from>
    <xdr:to>
      <xdr:col>6</xdr:col>
      <xdr:colOff>38100</xdr:colOff>
      <xdr:row>98</xdr:row>
      <xdr:rowOff>65407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56534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5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548957"/>
          <a:ext cx="1270" cy="108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3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3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54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154549</xdr:rowOff>
    </xdr:from>
    <xdr:to>
      <xdr:col>55</xdr:col>
      <xdr:colOff>0</xdr:colOff>
      <xdr:row>36</xdr:row>
      <xdr:rowOff>8750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155299"/>
          <a:ext cx="838200" cy="2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89720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090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11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8750</xdr:rowOff>
    </xdr:from>
    <xdr:to>
      <xdr:col>50</xdr:col>
      <xdr:colOff>114300</xdr:colOff>
      <xdr:row>36</xdr:row>
      <xdr:rowOff>154587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180950"/>
          <a:ext cx="889000" cy="14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72324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59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35820</xdr:rowOff>
    </xdr:from>
    <xdr:to>
      <xdr:col>45</xdr:col>
      <xdr:colOff>177800</xdr:colOff>
      <xdr:row>36</xdr:row>
      <xdr:rowOff>154587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50770"/>
          <a:ext cx="889000" cy="97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59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35820</xdr:rowOff>
    </xdr:from>
    <xdr:to>
      <xdr:col>41</xdr:col>
      <xdr:colOff>50800</xdr:colOff>
      <xdr:row>37</xdr:row>
      <xdr:rowOff>47079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50770"/>
          <a:ext cx="889000" cy="10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44895</xdr:rowOff>
    </xdr:from>
    <xdr:to>
      <xdr:col>41</xdr:col>
      <xdr:colOff>101600</xdr:colOff>
      <xdr:row>30</xdr:row>
      <xdr:rowOff>146495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8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163022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6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39522</xdr:rowOff>
    </xdr:from>
    <xdr:to>
      <xdr:col>36</xdr:col>
      <xdr:colOff>165100</xdr:colOff>
      <xdr:row>36</xdr:row>
      <xdr:rowOff>141122</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21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157649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103749</xdr:rowOff>
    </xdr:from>
    <xdr:to>
      <xdr:col>55</xdr:col>
      <xdr:colOff>50800</xdr:colOff>
      <xdr:row>36</xdr:row>
      <xdr:rowOff>33899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126626</xdr:rowOff>
    </xdr:from>
    <xdr:ext cx="599010"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5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129400</xdr:rowOff>
    </xdr:from>
    <xdr:to>
      <xdr:col>50</xdr:col>
      <xdr:colOff>165100</xdr:colOff>
      <xdr:row>36</xdr:row>
      <xdr:rowOff>59550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50677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22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103787</xdr:rowOff>
    </xdr:from>
    <xdr:to>
      <xdr:col>46</xdr:col>
      <xdr:colOff>38100</xdr:colOff>
      <xdr:row>37</xdr:row>
      <xdr:rowOff>33937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25064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3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156470</xdr:rowOff>
    </xdr:from>
    <xdr:to>
      <xdr:col>41</xdr:col>
      <xdr:colOff>101600</xdr:colOff>
      <xdr:row>31</xdr:row>
      <xdr:rowOff>86620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77747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39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167729</xdr:rowOff>
    </xdr:from>
    <xdr:to>
      <xdr:col>36</xdr:col>
      <xdr:colOff>165100</xdr:colOff>
      <xdr:row>37</xdr:row>
      <xdr:rowOff>97879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3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89006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43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51145</xdr:rowOff>
    </xdr:from>
    <xdr:to>
      <xdr:col>55</xdr:col>
      <xdr:colOff>0</xdr:colOff>
      <xdr:row>57</xdr:row>
      <xdr:rowOff>73959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23795"/>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55635</xdr:rowOff>
    </xdr:from>
    <xdr:to>
      <xdr:col>50</xdr:col>
      <xdr:colOff>114300</xdr:colOff>
      <xdr:row>57</xdr:row>
      <xdr:rowOff>73959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828285"/>
          <a:ext cx="889000" cy="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55635</xdr:rowOff>
    </xdr:from>
    <xdr:to>
      <xdr:col>45</xdr:col>
      <xdr:colOff>177800</xdr:colOff>
      <xdr:row>57</xdr:row>
      <xdr:rowOff>120123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28285"/>
          <a:ext cx="889000" cy="6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120123</xdr:rowOff>
    </xdr:from>
    <xdr:to>
      <xdr:col>41</xdr:col>
      <xdr:colOff>50800</xdr:colOff>
      <xdr:row>58</xdr:row>
      <xdr:rowOff>8191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92773"/>
          <a:ext cx="889000" cy="5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163781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2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51853</xdr:rowOff>
    </xdr:from>
    <xdr:to>
      <xdr:col>36</xdr:col>
      <xdr:colOff>165100</xdr:colOff>
      <xdr:row>56</xdr:row>
      <xdr:rowOff>153453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169980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345</xdr:rowOff>
    </xdr:from>
    <xdr:to>
      <xdr:col>55</xdr:col>
      <xdr:colOff>50800</xdr:colOff>
      <xdr:row>57</xdr:row>
      <xdr:rowOff>101945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150222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23159</xdr:rowOff>
    </xdr:from>
    <xdr:to>
      <xdr:col>50</xdr:col>
      <xdr:colOff>165100</xdr:colOff>
      <xdr:row>57</xdr:row>
      <xdr:rowOff>124759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9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115886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4835</xdr:rowOff>
    </xdr:from>
    <xdr:to>
      <xdr:col>46</xdr:col>
      <xdr:colOff>38100</xdr:colOff>
      <xdr:row>57</xdr:row>
      <xdr:rowOff>106435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97562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7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69323</xdr:rowOff>
    </xdr:from>
    <xdr:to>
      <xdr:col>41</xdr:col>
      <xdr:colOff>101600</xdr:colOff>
      <xdr:row>57</xdr:row>
      <xdr:rowOff>170923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162050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128841</xdr:rowOff>
    </xdr:from>
    <xdr:to>
      <xdr:col>36</xdr:col>
      <xdr:colOff>165100</xdr:colOff>
      <xdr:row>58</xdr:row>
      <xdr:rowOff>58991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50118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23095</xdr:rowOff>
    </xdr:from>
    <xdr:to>
      <xdr:col>55</xdr:col>
      <xdr:colOff>0</xdr:colOff>
      <xdr:row>77</xdr:row>
      <xdr:rowOff>151664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24745"/>
          <a:ext cx="838200" cy="12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23722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57956</xdr:rowOff>
    </xdr:from>
    <xdr:to>
      <xdr:col>50</xdr:col>
      <xdr:colOff>114300</xdr:colOff>
      <xdr:row>77</xdr:row>
      <xdr:rowOff>151664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59606"/>
          <a:ext cx="889000" cy="9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57956</xdr:rowOff>
    </xdr:from>
    <xdr:to>
      <xdr:col>45</xdr:col>
      <xdr:colOff>177800</xdr:colOff>
      <xdr:row>77</xdr:row>
      <xdr:rowOff>111220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59606"/>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151509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111220</xdr:rowOff>
    </xdr:from>
    <xdr:to>
      <xdr:col>41</xdr:col>
      <xdr:colOff>50800</xdr:colOff>
      <xdr:row>77</xdr:row>
      <xdr:rowOff>156711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12870"/>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159187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67526</xdr:rowOff>
    </xdr:from>
    <xdr:to>
      <xdr:col>36</xdr:col>
      <xdr:colOff>165100</xdr:colOff>
      <xdr:row>75</xdr:row>
      <xdr:rowOff>169126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14203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143745</xdr:rowOff>
    </xdr:from>
    <xdr:to>
      <xdr:col>55</xdr:col>
      <xdr:colOff>50800</xdr:colOff>
      <xdr:row>77</xdr:row>
      <xdr:rowOff>73895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166622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100864</xdr:rowOff>
    </xdr:from>
    <xdr:to>
      <xdr:col>50</xdr:col>
      <xdr:colOff>165100</xdr:colOff>
      <xdr:row>78</xdr:row>
      <xdr:rowOff>31014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22141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3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7156</xdr:rowOff>
    </xdr:from>
    <xdr:to>
      <xdr:col>46</xdr:col>
      <xdr:colOff>38100</xdr:colOff>
      <xdr:row>77</xdr:row>
      <xdr:rowOff>108756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125283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8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60420</xdr:rowOff>
    </xdr:from>
    <xdr:to>
      <xdr:col>41</xdr:col>
      <xdr:colOff>101600</xdr:colOff>
      <xdr:row>77</xdr:row>
      <xdr:rowOff>162020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7097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0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105911</xdr:rowOff>
    </xdr:from>
    <xdr:to>
      <xdr:col>36</xdr:col>
      <xdr:colOff>165100</xdr:colOff>
      <xdr:row>78</xdr:row>
      <xdr:rowOff>36061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27188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4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158345</xdr:rowOff>
    </xdr:from>
    <xdr:to>
      <xdr:col>55</xdr:col>
      <xdr:colOff>0</xdr:colOff>
      <xdr:row>97</xdr:row>
      <xdr:rowOff>168179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88995"/>
          <a:ext cx="838200" cy="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157361</xdr:rowOff>
    </xdr:from>
    <xdr:to>
      <xdr:col>50</xdr:col>
      <xdr:colOff>114300</xdr:colOff>
      <xdr:row>97</xdr:row>
      <xdr:rowOff>168179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88011"/>
          <a:ext cx="889000" cy="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157361</xdr:rowOff>
    </xdr:from>
    <xdr:to>
      <xdr:col>45</xdr:col>
      <xdr:colOff>177800</xdr:colOff>
      <xdr:row>98</xdr:row>
      <xdr:rowOff>46065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88011"/>
          <a:ext cx="8890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46065</xdr:rowOff>
    </xdr:from>
    <xdr:to>
      <xdr:col>41</xdr:col>
      <xdr:colOff>50800</xdr:colOff>
      <xdr:row>98</xdr:row>
      <xdr:rowOff>81283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48165"/>
          <a:ext cx="8890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9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77932</xdr:rowOff>
    </xdr:from>
    <xdr:to>
      <xdr:col>36</xdr:col>
      <xdr:colOff>165100</xdr:colOff>
      <xdr:row>98</xdr:row>
      <xdr:rowOff>8082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24609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107545</xdr:rowOff>
    </xdr:from>
    <xdr:to>
      <xdr:col>55</xdr:col>
      <xdr:colOff>50800</xdr:colOff>
      <xdr:row>98</xdr:row>
      <xdr:rowOff>37695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22472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117379</xdr:rowOff>
    </xdr:from>
    <xdr:to>
      <xdr:col>50</xdr:col>
      <xdr:colOff>165100</xdr:colOff>
      <xdr:row>98</xdr:row>
      <xdr:rowOff>47529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4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38656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4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106561</xdr:rowOff>
    </xdr:from>
    <xdr:to>
      <xdr:col>46</xdr:col>
      <xdr:colOff>38100</xdr:colOff>
      <xdr:row>98</xdr:row>
      <xdr:rowOff>36711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27838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166715</xdr:rowOff>
    </xdr:from>
    <xdr:to>
      <xdr:col>41</xdr:col>
      <xdr:colOff>101600</xdr:colOff>
      <xdr:row>98</xdr:row>
      <xdr:rowOff>96865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9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87992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9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30483</xdr:rowOff>
    </xdr:from>
    <xdr:to>
      <xdr:col>36</xdr:col>
      <xdr:colOff>165100</xdr:colOff>
      <xdr:row>98</xdr:row>
      <xdr:rowOff>132083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3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123210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34976</xdr:rowOff>
    </xdr:from>
    <xdr:to>
      <xdr:col>85</xdr:col>
      <xdr:colOff>127000</xdr:colOff>
      <xdr:row>39</xdr:row>
      <xdr:rowOff>36817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1526"/>
          <a:ext cx="8382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33528</xdr:rowOff>
    </xdr:from>
    <xdr:to>
      <xdr:col>81</xdr:col>
      <xdr:colOff>50800</xdr:colOff>
      <xdr:row>39</xdr:row>
      <xdr:rowOff>34976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007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33528</xdr:rowOff>
    </xdr:from>
    <xdr:to>
      <xdr:col>76</xdr:col>
      <xdr:colOff>114300</xdr:colOff>
      <xdr:row>39</xdr:row>
      <xdr:rowOff>35675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0078"/>
          <a:ext cx="8890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154394</xdr:rowOff>
    </xdr:from>
    <xdr:to>
      <xdr:col>71</xdr:col>
      <xdr:colOff>177800</xdr:colOff>
      <xdr:row>39</xdr:row>
      <xdr:rowOff>35675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69494"/>
          <a:ext cx="889000" cy="5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51232</xdr:rowOff>
    </xdr:from>
    <xdr:to>
      <xdr:col>67</xdr:col>
      <xdr:colOff>101600</xdr:colOff>
      <xdr:row>38</xdr:row>
      <xdr:rowOff>152832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169359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4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157467</xdr:rowOff>
    </xdr:from>
    <xdr:to>
      <xdr:col>85</xdr:col>
      <xdr:colOff>177800</xdr:colOff>
      <xdr:row>39</xdr:row>
      <xdr:rowOff>87617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72394</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8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155626</xdr:rowOff>
    </xdr:from>
    <xdr:to>
      <xdr:col>81</xdr:col>
      <xdr:colOff>101600</xdr:colOff>
      <xdr:row>39</xdr:row>
      <xdr:rowOff>85776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76903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154178</xdr:rowOff>
    </xdr:from>
    <xdr:to>
      <xdr:col>76</xdr:col>
      <xdr:colOff>165100</xdr:colOff>
      <xdr:row>39</xdr:row>
      <xdr:rowOff>84328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75455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156325</xdr:rowOff>
    </xdr:from>
    <xdr:to>
      <xdr:col>72</xdr:col>
      <xdr:colOff>38100</xdr:colOff>
      <xdr:row>39</xdr:row>
      <xdr:rowOff>86475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77602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103594</xdr:rowOff>
    </xdr:from>
    <xdr:to>
      <xdr:col>67</xdr:col>
      <xdr:colOff>101600</xdr:colOff>
      <xdr:row>39</xdr:row>
      <xdr:rowOff>33744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24871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147332</xdr:rowOff>
    </xdr:from>
    <xdr:to>
      <xdr:col>85</xdr:col>
      <xdr:colOff>127000</xdr:colOff>
      <xdr:row>76</xdr:row>
      <xdr:rowOff>154812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77532"/>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154812</xdr:rowOff>
    </xdr:from>
    <xdr:to>
      <xdr:col>81</xdr:col>
      <xdr:colOff>50800</xdr:colOff>
      <xdr:row>77</xdr:row>
      <xdr:rowOff>14072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85012"/>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14072</xdr:rowOff>
    </xdr:from>
    <xdr:to>
      <xdr:col>76</xdr:col>
      <xdr:colOff>114300</xdr:colOff>
      <xdr:row>77</xdr:row>
      <xdr:rowOff>49848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1572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49848</xdr:rowOff>
    </xdr:from>
    <xdr:to>
      <xdr:col>71</xdr:col>
      <xdr:colOff>177800</xdr:colOff>
      <xdr:row>77</xdr:row>
      <xdr:rowOff>52299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51498"/>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86351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148069</xdr:rowOff>
    </xdr:from>
    <xdr:to>
      <xdr:col>67</xdr:col>
      <xdr:colOff>101600</xdr:colOff>
      <xdr:row>75</xdr:row>
      <xdr:rowOff>78219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94746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96532</xdr:rowOff>
    </xdr:from>
    <xdr:to>
      <xdr:col>85</xdr:col>
      <xdr:colOff>177800</xdr:colOff>
      <xdr:row>77</xdr:row>
      <xdr:rowOff>26682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74959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10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104012</xdr:rowOff>
    </xdr:from>
    <xdr:to>
      <xdr:col>81</xdr:col>
      <xdr:colOff>101600</xdr:colOff>
      <xdr:row>77</xdr:row>
      <xdr:rowOff>34162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25289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22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134722</xdr:rowOff>
    </xdr:from>
    <xdr:to>
      <xdr:col>76</xdr:col>
      <xdr:colOff>165100</xdr:colOff>
      <xdr:row>77</xdr:row>
      <xdr:rowOff>64872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55999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170498</xdr:rowOff>
    </xdr:from>
    <xdr:to>
      <xdr:col>72</xdr:col>
      <xdr:colOff>38100</xdr:colOff>
      <xdr:row>77</xdr:row>
      <xdr:rowOff>100648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2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91775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1499</xdr:rowOff>
    </xdr:from>
    <xdr:to>
      <xdr:col>67</xdr:col>
      <xdr:colOff>101600</xdr:colOff>
      <xdr:row>77</xdr:row>
      <xdr:rowOff>103099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0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94226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9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18428</xdr:rowOff>
    </xdr:from>
    <xdr:to>
      <xdr:col>85</xdr:col>
      <xdr:colOff>127000</xdr:colOff>
      <xdr:row>98</xdr:row>
      <xdr:rowOff>7978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649078"/>
          <a:ext cx="8382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18428</xdr:rowOff>
    </xdr:from>
    <xdr:to>
      <xdr:col>81</xdr:col>
      <xdr:colOff>50800</xdr:colOff>
      <xdr:row>97</xdr:row>
      <xdr:rowOff>146084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49078"/>
          <a:ext cx="889000" cy="12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146084</xdr:rowOff>
    </xdr:from>
    <xdr:to>
      <xdr:col>76</xdr:col>
      <xdr:colOff>114300</xdr:colOff>
      <xdr:row>98</xdr:row>
      <xdr:rowOff>153253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76734"/>
          <a:ext cx="889000" cy="17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82665</xdr:rowOff>
    </xdr:from>
    <xdr:to>
      <xdr:col>71</xdr:col>
      <xdr:colOff>177800</xdr:colOff>
      <xdr:row>98</xdr:row>
      <xdr:rowOff>153253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84765"/>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26564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141168</xdr:rowOff>
    </xdr:from>
    <xdr:to>
      <xdr:col>67</xdr:col>
      <xdr:colOff>101600</xdr:colOff>
      <xdr:row>98</xdr:row>
      <xdr:rowOff>71318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87845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128628</xdr:rowOff>
    </xdr:from>
    <xdr:to>
      <xdr:col>85</xdr:col>
      <xdr:colOff>177800</xdr:colOff>
      <xdr:row>98</xdr:row>
      <xdr:rowOff>58778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107055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139078</xdr:rowOff>
    </xdr:from>
    <xdr:to>
      <xdr:col>81</xdr:col>
      <xdr:colOff>101600</xdr:colOff>
      <xdr:row>97</xdr:row>
      <xdr:rowOff>69228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9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6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95284</xdr:rowOff>
    </xdr:from>
    <xdr:to>
      <xdr:col>76</xdr:col>
      <xdr:colOff>165100</xdr:colOff>
      <xdr:row>98</xdr:row>
      <xdr:rowOff>25434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16561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1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102453</xdr:rowOff>
    </xdr:from>
    <xdr:to>
      <xdr:col>72</xdr:col>
      <xdr:colOff>38100</xdr:colOff>
      <xdr:row>99</xdr:row>
      <xdr:rowOff>32603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23730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9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31865</xdr:rowOff>
    </xdr:from>
    <xdr:to>
      <xdr:col>67</xdr:col>
      <xdr:colOff>101600</xdr:colOff>
      <xdr:row>98</xdr:row>
      <xdr:rowOff>133465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124592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34148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154737</xdr:rowOff>
    </xdr:from>
    <xdr:to>
      <xdr:col>98</xdr:col>
      <xdr:colOff>38100</xdr:colOff>
      <xdr:row>37</xdr:row>
      <xdr:rowOff>84887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101414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103856</xdr:rowOff>
    </xdr:from>
    <xdr:to>
      <xdr:col>116</xdr:col>
      <xdr:colOff>63500</xdr:colOff>
      <xdr:row>58</xdr:row>
      <xdr:rowOff>62799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876506"/>
          <a:ext cx="838200" cy="13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92381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6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62799</xdr:rowOff>
    </xdr:from>
    <xdr:to>
      <xdr:col>111</xdr:col>
      <xdr:colOff>177800</xdr:colOff>
      <xdr:row>58</xdr:row>
      <xdr:rowOff>84333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06899"/>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83190</xdr:rowOff>
    </xdr:from>
    <xdr:to>
      <xdr:col>107</xdr:col>
      <xdr:colOff>50800</xdr:colOff>
      <xdr:row>58</xdr:row>
      <xdr:rowOff>84333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2729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83190</xdr:rowOff>
    </xdr:from>
    <xdr:to>
      <xdr:col>102</xdr:col>
      <xdr:colOff>114300</xdr:colOff>
      <xdr:row>58</xdr:row>
      <xdr:rowOff>83465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2729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152908</xdr:rowOff>
    </xdr:from>
    <xdr:to>
      <xdr:col>98</xdr:col>
      <xdr:colOff>38100</xdr:colOff>
      <xdr:row>58</xdr:row>
      <xdr:rowOff>83058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99585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53056</xdr:rowOff>
    </xdr:from>
    <xdr:to>
      <xdr:col>116</xdr:col>
      <xdr:colOff>114300</xdr:colOff>
      <xdr:row>57</xdr:row>
      <xdr:rowOff>154656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75933</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6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11999</xdr:rowOff>
    </xdr:from>
    <xdr:to>
      <xdr:col>112</xdr:col>
      <xdr:colOff>38100</xdr:colOff>
      <xdr:row>58</xdr:row>
      <xdr:rowOff>113599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104726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4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33533</xdr:rowOff>
    </xdr:from>
    <xdr:to>
      <xdr:col>107</xdr:col>
      <xdr:colOff>101600</xdr:colOff>
      <xdr:row>58</xdr:row>
      <xdr:rowOff>135133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7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126260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7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32390</xdr:rowOff>
    </xdr:from>
    <xdr:to>
      <xdr:col>102</xdr:col>
      <xdr:colOff>165100</xdr:colOff>
      <xdr:row>58</xdr:row>
      <xdr:rowOff>133990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125117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6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32665</xdr:rowOff>
    </xdr:from>
    <xdr:to>
      <xdr:col>98</xdr:col>
      <xdr:colOff>38100</xdr:colOff>
      <xdr:row>58</xdr:row>
      <xdr:rowOff>134265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125392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76206</xdr:rowOff>
    </xdr:from>
    <xdr:to>
      <xdr:col>116</xdr:col>
      <xdr:colOff>63500</xdr:colOff>
      <xdr:row>77</xdr:row>
      <xdr:rowOff>96665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77856"/>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76206</xdr:rowOff>
    </xdr:from>
    <xdr:to>
      <xdr:col>111</xdr:col>
      <xdr:colOff>177800</xdr:colOff>
      <xdr:row>77</xdr:row>
      <xdr:rowOff>96304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77856"/>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74092</xdr:rowOff>
    </xdr:from>
    <xdr:to>
      <xdr:col>107</xdr:col>
      <xdr:colOff>50800</xdr:colOff>
      <xdr:row>77</xdr:row>
      <xdr:rowOff>96304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275742"/>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74092</xdr:rowOff>
    </xdr:from>
    <xdr:to>
      <xdr:col>102</xdr:col>
      <xdr:colOff>114300</xdr:colOff>
      <xdr:row>77</xdr:row>
      <xdr:rowOff>107314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275742"/>
          <a:ext cx="8890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163843</xdr:rowOff>
    </xdr:from>
    <xdr:to>
      <xdr:col>98</xdr:col>
      <xdr:colOff>38100</xdr:colOff>
      <xdr:row>75</xdr:row>
      <xdr:rowOff>93993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110520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45865</xdr:rowOff>
    </xdr:from>
    <xdr:to>
      <xdr:col>116</xdr:col>
      <xdr:colOff>114300</xdr:colOff>
      <xdr:row>77</xdr:row>
      <xdr:rowOff>147465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24292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25406</xdr:rowOff>
    </xdr:from>
    <xdr:to>
      <xdr:col>112</xdr:col>
      <xdr:colOff>38100</xdr:colOff>
      <xdr:row>77</xdr:row>
      <xdr:rowOff>127006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118133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45504</xdr:rowOff>
    </xdr:from>
    <xdr:to>
      <xdr:col>107</xdr:col>
      <xdr:colOff>101600</xdr:colOff>
      <xdr:row>77</xdr:row>
      <xdr:rowOff>147104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138231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3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23292</xdr:rowOff>
    </xdr:from>
    <xdr:to>
      <xdr:col>102</xdr:col>
      <xdr:colOff>165100</xdr:colOff>
      <xdr:row>77</xdr:row>
      <xdr:rowOff>124892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116019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56514</xdr:rowOff>
    </xdr:from>
    <xdr:to>
      <xdr:col>98</xdr:col>
      <xdr:colOff>38100</xdr:colOff>
      <xdr:row>77</xdr:row>
      <xdr:rowOff>158114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149241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８０，９４４円となっている。主な構成項目である人件費は住民一人当たり７３，４８５円となっており、類似団体内平均と比べ低い水準にある。これは過去（平成１９年から平成２７年度の間）の採用数が類似団体平均と比較して少ないことが主な要因である。</a:t>
          </a:r>
        </a:p>
        <a:p>
          <a:r>
            <a:rPr kumimoji="1" lang="ja-JP" altLang="en-US" sz="1300">
              <a:latin typeface="ＭＳ Ｐゴシック" panose="020B0600070205080204" pitchFamily="50" charset="-128"/>
              <a:ea typeface="ＭＳ Ｐゴシック" panose="020B0600070205080204" pitchFamily="50" charset="-128"/>
            </a:rPr>
            <a:t>令和３年度の扶助費の伸びは、新型コロナウイルス感染症対策事業に伴うものが主な要因であり、５年度については物価高騰にかかる支援事業が主な要因である。令和４年度の維持補修費上昇は公共施設老朽化によるコスト増が要因。</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15,107
14,953
40.91
7,575,728
7,265,627
198,909
4,504,558
5,574,783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123317</xdr:rowOff>
    </xdr:from>
    <xdr:to>
      <xdr:col>24</xdr:col>
      <xdr:colOff>63500</xdr:colOff>
      <xdr:row>37</xdr:row>
      <xdr:rowOff>137033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696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123317</xdr:rowOff>
    </xdr:from>
    <xdr:to>
      <xdr:col>19</xdr:col>
      <xdr:colOff>177800</xdr:colOff>
      <xdr:row>37</xdr:row>
      <xdr:rowOff>137033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6696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123317</xdr:rowOff>
    </xdr:from>
    <xdr:to>
      <xdr:col>15</xdr:col>
      <xdr:colOff>50800</xdr:colOff>
      <xdr:row>37</xdr:row>
      <xdr:rowOff>127127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696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127127</xdr:rowOff>
    </xdr:from>
    <xdr:to>
      <xdr:col>10</xdr:col>
      <xdr:colOff>114300</xdr:colOff>
      <xdr:row>37</xdr:row>
      <xdr:rowOff>143129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7077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5080</xdr:rowOff>
    </xdr:from>
    <xdr:to>
      <xdr:col>6</xdr:col>
      <xdr:colOff>38100</xdr:colOff>
      <xdr:row>35</xdr:row>
      <xdr:rowOff>106680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123207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72517</xdr:rowOff>
    </xdr:from>
    <xdr:to>
      <xdr:col>24</xdr:col>
      <xdr:colOff>114300</xdr:colOff>
      <xdr:row>38</xdr:row>
      <xdr:rowOff>2667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50944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86233</xdr:rowOff>
    </xdr:from>
    <xdr:to>
      <xdr:col>20</xdr:col>
      <xdr:colOff>38100</xdr:colOff>
      <xdr:row>38</xdr:row>
      <xdr:rowOff>16383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7510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72517</xdr:rowOff>
    </xdr:from>
    <xdr:to>
      <xdr:col>15</xdr:col>
      <xdr:colOff>101600</xdr:colOff>
      <xdr:row>38</xdr:row>
      <xdr:rowOff>2667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165244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76327</xdr:rowOff>
    </xdr:from>
    <xdr:to>
      <xdr:col>10</xdr:col>
      <xdr:colOff>165100</xdr:colOff>
      <xdr:row>38</xdr:row>
      <xdr:rowOff>6477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169054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92329</xdr:rowOff>
    </xdr:from>
    <xdr:to>
      <xdr:col>6</xdr:col>
      <xdr:colOff>38100</xdr:colOff>
      <xdr:row>38</xdr:row>
      <xdr:rowOff>22479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13606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12303</xdr:rowOff>
    </xdr:from>
    <xdr:to>
      <xdr:col>24</xdr:col>
      <xdr:colOff>62865</xdr:colOff>
      <xdr:row>58</xdr:row>
      <xdr:rowOff>113144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756253"/>
          <a:ext cx="1270" cy="13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116971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113144</xdr:rowOff>
    </xdr:from>
    <xdr:to>
      <xdr:col>24</xdr:col>
      <xdr:colOff>152400</xdr:colOff>
      <xdr:row>58</xdr:row>
      <xdr:rowOff>113144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130430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53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12303</xdr:rowOff>
    </xdr:from>
    <xdr:to>
      <xdr:col>24</xdr:col>
      <xdr:colOff>152400</xdr:colOff>
      <xdr:row>51</xdr:row>
      <xdr:rowOff>12303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75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5483</xdr:rowOff>
    </xdr:from>
    <xdr:to>
      <xdr:col>24</xdr:col>
      <xdr:colOff>63500</xdr:colOff>
      <xdr:row>57</xdr:row>
      <xdr:rowOff>36182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778133"/>
          <a:ext cx="838200" cy="3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75696</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333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52819</xdr:rowOff>
    </xdr:from>
    <xdr:to>
      <xdr:col>24</xdr:col>
      <xdr:colOff>114300</xdr:colOff>
      <xdr:row>55</xdr:row>
      <xdr:rowOff>154419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4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5483</xdr:rowOff>
    </xdr:from>
    <xdr:to>
      <xdr:col>19</xdr:col>
      <xdr:colOff>177800</xdr:colOff>
      <xdr:row>57</xdr:row>
      <xdr:rowOff>144329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778133"/>
          <a:ext cx="889000" cy="1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2470</xdr:rowOff>
    </xdr:from>
    <xdr:to>
      <xdr:col>20</xdr:col>
      <xdr:colOff>38100</xdr:colOff>
      <xdr:row>55</xdr:row>
      <xdr:rowOff>104070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4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120597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2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162551</xdr:rowOff>
    </xdr:from>
    <xdr:to>
      <xdr:col>15</xdr:col>
      <xdr:colOff>50800</xdr:colOff>
      <xdr:row>57</xdr:row>
      <xdr:rowOff>144329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077951"/>
          <a:ext cx="889000" cy="83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142831</xdr:rowOff>
    </xdr:from>
    <xdr:to>
      <xdr:col>15</xdr:col>
      <xdr:colOff>101600</xdr:colOff>
      <xdr:row>55</xdr:row>
      <xdr:rowOff>72981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40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89508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17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162551</xdr:rowOff>
    </xdr:from>
    <xdr:to>
      <xdr:col>10</xdr:col>
      <xdr:colOff>114300</xdr:colOff>
      <xdr:row>58</xdr:row>
      <xdr:rowOff>105448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077951"/>
          <a:ext cx="889000" cy="9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57344</xdr:rowOff>
    </xdr:from>
    <xdr:to>
      <xdr:col>10</xdr:col>
      <xdr:colOff>165100</xdr:colOff>
      <xdr:row>50</xdr:row>
      <xdr:rowOff>158944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4021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0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14910</xdr:rowOff>
    </xdr:from>
    <xdr:to>
      <xdr:col>6</xdr:col>
      <xdr:colOff>38100</xdr:colOff>
      <xdr:row>56</xdr:row>
      <xdr:rowOff>116510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6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133037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3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156832</xdr:rowOff>
    </xdr:from>
    <xdr:to>
      <xdr:col>24</xdr:col>
      <xdr:colOff>114300</xdr:colOff>
      <xdr:row>57</xdr:row>
      <xdr:rowOff>86982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5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135259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3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126133</xdr:rowOff>
    </xdr:from>
    <xdr:to>
      <xdr:col>20</xdr:col>
      <xdr:colOff>38100</xdr:colOff>
      <xdr:row>57</xdr:row>
      <xdr:rowOff>56283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7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47410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82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93529</xdr:rowOff>
    </xdr:from>
    <xdr:to>
      <xdr:col>15</xdr:col>
      <xdr:colOff>101600</xdr:colOff>
      <xdr:row>58</xdr:row>
      <xdr:rowOff>23679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14806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9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111751</xdr:rowOff>
    </xdr:from>
    <xdr:to>
      <xdr:col>10</xdr:col>
      <xdr:colOff>165100</xdr:colOff>
      <xdr:row>53</xdr:row>
      <xdr:rowOff>41901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0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33028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11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54648</xdr:rowOff>
    </xdr:from>
    <xdr:to>
      <xdr:col>6</xdr:col>
      <xdr:colOff>38100</xdr:colOff>
      <xdr:row>58</xdr:row>
      <xdr:rowOff>156248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147375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18225</xdr:rowOff>
    </xdr:from>
    <xdr:to>
      <xdr:col>24</xdr:col>
      <xdr:colOff>63500</xdr:colOff>
      <xdr:row>76</xdr:row>
      <xdr:rowOff>151549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48425"/>
          <a:ext cx="838200" cy="1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35497</xdr:rowOff>
    </xdr:from>
    <xdr:to>
      <xdr:col>19</xdr:col>
      <xdr:colOff>177800</xdr:colOff>
      <xdr:row>76</xdr:row>
      <xdr:rowOff>151549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65697"/>
          <a:ext cx="889000" cy="1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35497</xdr:rowOff>
    </xdr:from>
    <xdr:to>
      <xdr:col>15</xdr:col>
      <xdr:colOff>50800</xdr:colOff>
      <xdr:row>78</xdr:row>
      <xdr:rowOff>3683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65697"/>
          <a:ext cx="889000" cy="3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156159</xdr:rowOff>
    </xdr:from>
    <xdr:to>
      <xdr:col>10</xdr:col>
      <xdr:colOff>114300</xdr:colOff>
      <xdr:row>78</xdr:row>
      <xdr:rowOff>3683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3357809"/>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111091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6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55829</xdr:rowOff>
    </xdr:from>
    <xdr:to>
      <xdr:col>6</xdr:col>
      <xdr:colOff>38100</xdr:colOff>
      <xdr:row>77</xdr:row>
      <xdr:rowOff>157429</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2506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138874</xdr:rowOff>
    </xdr:from>
    <xdr:to>
      <xdr:col>24</xdr:col>
      <xdr:colOff>114300</xdr:colOff>
      <xdr:row>76</xdr:row>
      <xdr:rowOff>69025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976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117302</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7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100749</xdr:rowOff>
    </xdr:from>
    <xdr:to>
      <xdr:col>20</xdr:col>
      <xdr:colOff>38100</xdr:colOff>
      <xdr:row>77</xdr:row>
      <xdr:rowOff>30899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22026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156147</xdr:rowOff>
    </xdr:from>
    <xdr:to>
      <xdr:col>15</xdr:col>
      <xdr:colOff>101600</xdr:colOff>
      <xdr:row>76</xdr:row>
      <xdr:rowOff>86297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77424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124333</xdr:rowOff>
    </xdr:from>
    <xdr:to>
      <xdr:col>10</xdr:col>
      <xdr:colOff>165100</xdr:colOff>
      <xdr:row>78</xdr:row>
      <xdr:rowOff>54483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3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45610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1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105359</xdr:rowOff>
    </xdr:from>
    <xdr:to>
      <xdr:col>6</xdr:col>
      <xdr:colOff>38100</xdr:colOff>
      <xdr:row>78</xdr:row>
      <xdr:rowOff>35509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26636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9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11162</xdr:rowOff>
    </xdr:from>
    <xdr:to>
      <xdr:col>24</xdr:col>
      <xdr:colOff>63500</xdr:colOff>
      <xdr:row>97</xdr:row>
      <xdr:rowOff>116726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641812"/>
          <a:ext cx="838200" cy="10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11162</xdr:rowOff>
    </xdr:from>
    <xdr:to>
      <xdr:col>19</xdr:col>
      <xdr:colOff>177800</xdr:colOff>
      <xdr:row>97</xdr:row>
      <xdr:rowOff>23930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641812"/>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23930</xdr:rowOff>
    </xdr:from>
    <xdr:to>
      <xdr:col>15</xdr:col>
      <xdr:colOff>50800</xdr:colOff>
      <xdr:row>97</xdr:row>
      <xdr:rowOff>139717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54580"/>
          <a:ext cx="889000" cy="1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139717</xdr:rowOff>
    </xdr:from>
    <xdr:to>
      <xdr:col>10</xdr:col>
      <xdr:colOff>114300</xdr:colOff>
      <xdr:row>98</xdr:row>
      <xdr:rowOff>69080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70367"/>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10294</xdr:rowOff>
    </xdr:from>
    <xdr:to>
      <xdr:col>6</xdr:col>
      <xdr:colOff>38100</xdr:colOff>
      <xdr:row>97</xdr:row>
      <xdr:rowOff>111894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128421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65926</xdr:rowOff>
    </xdr:from>
    <xdr:to>
      <xdr:col>24</xdr:col>
      <xdr:colOff>114300</xdr:colOff>
      <xdr:row>97</xdr:row>
      <xdr:rowOff>167526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44353</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7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131812</xdr:rowOff>
    </xdr:from>
    <xdr:to>
      <xdr:col>20</xdr:col>
      <xdr:colOff>38100</xdr:colOff>
      <xdr:row>97</xdr:row>
      <xdr:rowOff>61962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53089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68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144580</xdr:rowOff>
    </xdr:from>
    <xdr:to>
      <xdr:col>15</xdr:col>
      <xdr:colOff>101600</xdr:colOff>
      <xdr:row>97</xdr:row>
      <xdr:rowOff>74730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65857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6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88917</xdr:rowOff>
    </xdr:from>
    <xdr:to>
      <xdr:col>10</xdr:col>
      <xdr:colOff>165100</xdr:colOff>
      <xdr:row>98</xdr:row>
      <xdr:rowOff>19067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10194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81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18280</xdr:rowOff>
    </xdr:from>
    <xdr:to>
      <xdr:col>6</xdr:col>
      <xdr:colOff>38100</xdr:colOff>
      <xdr:row>98</xdr:row>
      <xdr:rowOff>119880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2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111007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1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120040</xdr:rowOff>
    </xdr:from>
    <xdr:to>
      <xdr:col>55</xdr:col>
      <xdr:colOff>0</xdr:colOff>
      <xdr:row>35</xdr:row>
      <xdr:rowOff>63348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949340"/>
          <a:ext cx="8382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171111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3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63348</xdr:rowOff>
    </xdr:from>
    <xdr:to>
      <xdr:col>50</xdr:col>
      <xdr:colOff>114300</xdr:colOff>
      <xdr:row>35</xdr:row>
      <xdr:rowOff>67463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6409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94759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38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166675</xdr:rowOff>
    </xdr:from>
    <xdr:to>
      <xdr:col>45</xdr:col>
      <xdr:colOff>177800</xdr:colOff>
      <xdr:row>35</xdr:row>
      <xdr:rowOff>67463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995975"/>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169740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166675</xdr:rowOff>
    </xdr:from>
    <xdr:to>
      <xdr:col>41</xdr:col>
      <xdr:colOff>50800</xdr:colOff>
      <xdr:row>35</xdr:row>
      <xdr:rowOff>4369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99597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114876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12920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69240</xdr:rowOff>
    </xdr:from>
    <xdr:to>
      <xdr:col>55</xdr:col>
      <xdr:colOff>50800</xdr:colOff>
      <xdr:row>34</xdr:row>
      <xdr:rowOff>170840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8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92117</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7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12548</xdr:rowOff>
    </xdr:from>
    <xdr:to>
      <xdr:col>50</xdr:col>
      <xdr:colOff>165100</xdr:colOff>
      <xdr:row>35</xdr:row>
      <xdr:rowOff>114148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0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130675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78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16663</xdr:rowOff>
    </xdr:from>
    <xdr:to>
      <xdr:col>46</xdr:col>
      <xdr:colOff>38100</xdr:colOff>
      <xdr:row>35</xdr:row>
      <xdr:rowOff>118263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1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134790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79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115875</xdr:rowOff>
    </xdr:from>
    <xdr:to>
      <xdr:col>41</xdr:col>
      <xdr:colOff>101600</xdr:colOff>
      <xdr:row>35</xdr:row>
      <xdr:rowOff>46025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9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62552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7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125019</xdr:rowOff>
    </xdr:from>
    <xdr:to>
      <xdr:col>36</xdr:col>
      <xdr:colOff>165100</xdr:colOff>
      <xdr:row>35</xdr:row>
      <xdr:rowOff>55169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71696</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155832</xdr:rowOff>
    </xdr:from>
    <xdr:to>
      <xdr:col>55</xdr:col>
      <xdr:colOff>0</xdr:colOff>
      <xdr:row>57</xdr:row>
      <xdr:rowOff>111534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757032"/>
          <a:ext cx="838200" cy="1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155832</xdr:rowOff>
    </xdr:from>
    <xdr:to>
      <xdr:col>50</xdr:col>
      <xdr:colOff>114300</xdr:colOff>
      <xdr:row>57</xdr:row>
      <xdr:rowOff>99613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757032"/>
          <a:ext cx="889000" cy="1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13758</xdr:rowOff>
    </xdr:from>
    <xdr:to>
      <xdr:col>45</xdr:col>
      <xdr:colOff>177800</xdr:colOff>
      <xdr:row>57</xdr:row>
      <xdr:rowOff>99613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786408"/>
          <a:ext cx="889000" cy="8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13758</xdr:rowOff>
    </xdr:from>
    <xdr:to>
      <xdr:col>41</xdr:col>
      <xdr:colOff>50800</xdr:colOff>
      <xdr:row>57</xdr:row>
      <xdr:rowOff>87220</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786408"/>
          <a:ext cx="889000" cy="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98344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37155</xdr:rowOff>
    </xdr:from>
    <xdr:to>
      <xdr:col>36</xdr:col>
      <xdr:colOff>165100</xdr:colOff>
      <xdr:row>56</xdr:row>
      <xdr:rowOff>138755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155282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60734</xdr:rowOff>
    </xdr:from>
    <xdr:to>
      <xdr:col>55</xdr:col>
      <xdr:colOff>50800</xdr:colOff>
      <xdr:row>57</xdr:row>
      <xdr:rowOff>162334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3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39161</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8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105032</xdr:rowOff>
    </xdr:from>
    <xdr:to>
      <xdr:col>50</xdr:col>
      <xdr:colOff>165100</xdr:colOff>
      <xdr:row>57</xdr:row>
      <xdr:rowOff>35182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7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79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48813</xdr:rowOff>
    </xdr:from>
    <xdr:to>
      <xdr:col>46</xdr:col>
      <xdr:colOff>38100</xdr:colOff>
      <xdr:row>57</xdr:row>
      <xdr:rowOff>150413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141540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9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134408</xdr:rowOff>
    </xdr:from>
    <xdr:to>
      <xdr:col>41</xdr:col>
      <xdr:colOff>101600</xdr:colOff>
      <xdr:row>57</xdr:row>
      <xdr:rowOff>64558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55685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82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36420</xdr:rowOff>
    </xdr:from>
    <xdr:to>
      <xdr:col>36</xdr:col>
      <xdr:colOff>165100</xdr:colOff>
      <xdr:row>57</xdr:row>
      <xdr:rowOff>138020</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129147</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146296</xdr:rowOff>
    </xdr:from>
    <xdr:to>
      <xdr:col>55</xdr:col>
      <xdr:colOff>0</xdr:colOff>
      <xdr:row>77</xdr:row>
      <xdr:rowOff>2246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176496"/>
          <a:ext cx="838200" cy="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146296</xdr:rowOff>
    </xdr:from>
    <xdr:to>
      <xdr:col>50</xdr:col>
      <xdr:colOff>114300</xdr:colOff>
      <xdr:row>77</xdr:row>
      <xdr:rowOff>72165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176496"/>
          <a:ext cx="889000" cy="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64686</xdr:rowOff>
    </xdr:from>
    <xdr:to>
      <xdr:col>45</xdr:col>
      <xdr:colOff>177800</xdr:colOff>
      <xdr:row>77</xdr:row>
      <xdr:rowOff>72165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266336"/>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64686</xdr:rowOff>
    </xdr:from>
    <xdr:to>
      <xdr:col>41</xdr:col>
      <xdr:colOff>50800</xdr:colOff>
      <xdr:row>78</xdr:row>
      <xdr:rowOff>95940</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266336"/>
          <a:ext cx="889000" cy="2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81029</xdr:rowOff>
    </xdr:from>
    <xdr:to>
      <xdr:col>36</xdr:col>
      <xdr:colOff>165100</xdr:colOff>
      <xdr:row>77</xdr:row>
      <xdr:rowOff>11179</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27707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122896</xdr:rowOff>
    </xdr:from>
    <xdr:to>
      <xdr:col>55</xdr:col>
      <xdr:colOff>50800</xdr:colOff>
      <xdr:row>77</xdr:row>
      <xdr:rowOff>53046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15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101323</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13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95496</xdr:rowOff>
    </xdr:from>
    <xdr:to>
      <xdr:col>50</xdr:col>
      <xdr:colOff>165100</xdr:colOff>
      <xdr:row>77</xdr:row>
      <xdr:rowOff>25646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12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16773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32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21365</xdr:rowOff>
    </xdr:from>
    <xdr:to>
      <xdr:col>46</xdr:col>
      <xdr:colOff>38100</xdr:colOff>
      <xdr:row>77</xdr:row>
      <xdr:rowOff>122965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22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114092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31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13886</xdr:rowOff>
    </xdr:from>
    <xdr:to>
      <xdr:col>41</xdr:col>
      <xdr:colOff>101600</xdr:colOff>
      <xdr:row>77</xdr:row>
      <xdr:rowOff>115486</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2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106613</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3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4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137867</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5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82798</xdr:rowOff>
    </xdr:from>
    <xdr:to>
      <xdr:col>55</xdr:col>
      <xdr:colOff>0</xdr:colOff>
      <xdr:row>94</xdr:row>
      <xdr:rowOff>168847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6199098"/>
          <a:ext cx="838200" cy="8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61955</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6178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168847</xdr:rowOff>
    </xdr:from>
    <xdr:to>
      <xdr:col>50</xdr:col>
      <xdr:colOff>114300</xdr:colOff>
      <xdr:row>96</xdr:row>
      <xdr:rowOff>12712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6285147"/>
          <a:ext cx="889000" cy="1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168180</xdr:rowOff>
    </xdr:from>
    <xdr:to>
      <xdr:col>45</xdr:col>
      <xdr:colOff>177800</xdr:colOff>
      <xdr:row>96</xdr:row>
      <xdr:rowOff>12712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7861300" y="16455930"/>
          <a:ext cx="8890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168180</xdr:rowOff>
    </xdr:from>
    <xdr:to>
      <xdr:col>41</xdr:col>
      <xdr:colOff>50800</xdr:colOff>
      <xdr:row>96</xdr:row>
      <xdr:rowOff>118650</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4559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3651</xdr:rowOff>
    </xdr:from>
    <xdr:to>
      <xdr:col>36</xdr:col>
      <xdr:colOff>165100</xdr:colOff>
      <xdr:row>94</xdr:row>
      <xdr:rowOff>105251</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121778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31998</xdr:rowOff>
    </xdr:from>
    <xdr:to>
      <xdr:col>55</xdr:col>
      <xdr:colOff>50800</xdr:colOff>
      <xdr:row>94</xdr:row>
      <xdr:rowOff>133598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61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54875</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9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118047</xdr:rowOff>
    </xdr:from>
    <xdr:to>
      <xdr:col>50</xdr:col>
      <xdr:colOff>165100</xdr:colOff>
      <xdr:row>95</xdr:row>
      <xdr:rowOff>48197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623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39324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63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133362</xdr:rowOff>
    </xdr:from>
    <xdr:to>
      <xdr:col>46</xdr:col>
      <xdr:colOff>38100</xdr:colOff>
      <xdr:row>96</xdr:row>
      <xdr:rowOff>63512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64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54639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651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117380</xdr:rowOff>
    </xdr:from>
    <xdr:to>
      <xdr:col>41</xdr:col>
      <xdr:colOff>101600</xdr:colOff>
      <xdr:row>96</xdr:row>
      <xdr:rowOff>47530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4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38657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4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67850</xdr:rowOff>
    </xdr:from>
    <xdr:to>
      <xdr:col>36</xdr:col>
      <xdr:colOff>165100</xdr:colOff>
      <xdr:row>96</xdr:row>
      <xdr:rowOff>169450</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5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160577</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6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53920</xdr:rowOff>
    </xdr:from>
    <xdr:to>
      <xdr:col>85</xdr:col>
      <xdr:colOff>127000</xdr:colOff>
      <xdr:row>38</xdr:row>
      <xdr:rowOff>60705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69020"/>
          <a:ext cx="838200" cy="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105264</xdr:rowOff>
    </xdr:from>
    <xdr:to>
      <xdr:col>81</xdr:col>
      <xdr:colOff>50800</xdr:colOff>
      <xdr:row>38</xdr:row>
      <xdr:rowOff>60705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448914"/>
          <a:ext cx="889000" cy="12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105264</xdr:rowOff>
    </xdr:from>
    <xdr:to>
      <xdr:col>76</xdr:col>
      <xdr:colOff>114300</xdr:colOff>
      <xdr:row>37</xdr:row>
      <xdr:rowOff>162679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48914"/>
          <a:ext cx="8890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162679</xdr:rowOff>
    </xdr:from>
    <xdr:to>
      <xdr:col>71</xdr:col>
      <xdr:colOff>177800</xdr:colOff>
      <xdr:row>38</xdr:row>
      <xdr:rowOff>65414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06329"/>
          <a:ext cx="889000" cy="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36306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133921</xdr:rowOff>
    </xdr:from>
    <xdr:to>
      <xdr:col>67</xdr:col>
      <xdr:colOff>101600</xdr:colOff>
      <xdr:row>38</xdr:row>
      <xdr:rowOff>64071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80598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3120</xdr:rowOff>
    </xdr:from>
    <xdr:to>
      <xdr:col>85</xdr:col>
      <xdr:colOff>177800</xdr:colOff>
      <xdr:row>38</xdr:row>
      <xdr:rowOff>104720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90159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9905</xdr:rowOff>
    </xdr:from>
    <xdr:to>
      <xdr:col>81</xdr:col>
      <xdr:colOff>101600</xdr:colOff>
      <xdr:row>38</xdr:row>
      <xdr:rowOff>111505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102632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1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54464</xdr:rowOff>
    </xdr:from>
    <xdr:to>
      <xdr:col>76</xdr:col>
      <xdr:colOff>165100</xdr:colOff>
      <xdr:row>37</xdr:row>
      <xdr:rowOff>156064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111879</xdr:rowOff>
    </xdr:from>
    <xdr:to>
      <xdr:col>72</xdr:col>
      <xdr:colOff>38100</xdr:colOff>
      <xdr:row>38</xdr:row>
      <xdr:rowOff>42028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55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58556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23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14614</xdr:rowOff>
    </xdr:from>
    <xdr:to>
      <xdr:col>67</xdr:col>
      <xdr:colOff>101600</xdr:colOff>
      <xdr:row>38</xdr:row>
      <xdr:rowOff>116214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2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107341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2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826</xdr:rowOff>
    </xdr:from>
    <xdr:to>
      <xdr:col>85</xdr:col>
      <xdr:colOff>127000</xdr:colOff>
      <xdr:row>58</xdr:row>
      <xdr:rowOff>17297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44926"/>
          <a:ext cx="838200" cy="1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17297</xdr:rowOff>
    </xdr:from>
    <xdr:to>
      <xdr:col>81</xdr:col>
      <xdr:colOff>50800</xdr:colOff>
      <xdr:row>58</xdr:row>
      <xdr:rowOff>127178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961397"/>
          <a:ext cx="889000" cy="10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162128</xdr:rowOff>
    </xdr:from>
    <xdr:to>
      <xdr:col>76</xdr:col>
      <xdr:colOff>114300</xdr:colOff>
      <xdr:row>58</xdr:row>
      <xdr:rowOff>127178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934778"/>
          <a:ext cx="889000" cy="1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162128</xdr:rowOff>
    </xdr:from>
    <xdr:to>
      <xdr:col>71</xdr:col>
      <xdr:colOff>177800</xdr:colOff>
      <xdr:row>58</xdr:row>
      <xdr:rowOff>146824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934778"/>
          <a:ext cx="889000" cy="15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151578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25417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121476</xdr:rowOff>
    </xdr:from>
    <xdr:to>
      <xdr:col>85</xdr:col>
      <xdr:colOff>177800</xdr:colOff>
      <xdr:row>58</xdr:row>
      <xdr:rowOff>51626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99903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7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137947</xdr:rowOff>
    </xdr:from>
    <xdr:to>
      <xdr:col>81</xdr:col>
      <xdr:colOff>101600</xdr:colOff>
      <xdr:row>58</xdr:row>
      <xdr:rowOff>68097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59224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76378</xdr:rowOff>
    </xdr:from>
    <xdr:to>
      <xdr:col>76</xdr:col>
      <xdr:colOff>165100</xdr:colOff>
      <xdr:row>59</xdr:row>
      <xdr:rowOff>6528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169105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111328</xdr:rowOff>
    </xdr:from>
    <xdr:to>
      <xdr:col>72</xdr:col>
      <xdr:colOff>38100</xdr:colOff>
      <xdr:row>58</xdr:row>
      <xdr:rowOff>41478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32605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96024</xdr:rowOff>
    </xdr:from>
    <xdr:to>
      <xdr:col>67</xdr:col>
      <xdr:colOff>101600</xdr:colOff>
      <xdr:row>59</xdr:row>
      <xdr:rowOff>26174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17301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34976</xdr:rowOff>
    </xdr:from>
    <xdr:to>
      <xdr:col>85</xdr:col>
      <xdr:colOff>127000</xdr:colOff>
      <xdr:row>79</xdr:row>
      <xdr:rowOff>36818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9526"/>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33528</xdr:rowOff>
    </xdr:from>
    <xdr:to>
      <xdr:col>81</xdr:col>
      <xdr:colOff>50800</xdr:colOff>
      <xdr:row>79</xdr:row>
      <xdr:rowOff>34976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78078"/>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33528</xdr:rowOff>
    </xdr:from>
    <xdr:to>
      <xdr:col>76</xdr:col>
      <xdr:colOff>114300</xdr:colOff>
      <xdr:row>79</xdr:row>
      <xdr:rowOff>35674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78078"/>
          <a:ext cx="889000" cy="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154394</xdr:rowOff>
    </xdr:from>
    <xdr:to>
      <xdr:col>71</xdr:col>
      <xdr:colOff>177800</xdr:colOff>
      <xdr:row>79</xdr:row>
      <xdr:rowOff>35674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27494"/>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50178</xdr:rowOff>
    </xdr:from>
    <xdr:to>
      <xdr:col>67</xdr:col>
      <xdr:colOff>101600</xdr:colOff>
      <xdr:row>78</xdr:row>
      <xdr:rowOff>151778</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168305</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9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157468</xdr:rowOff>
    </xdr:from>
    <xdr:to>
      <xdr:col>85</xdr:col>
      <xdr:colOff>177800</xdr:colOff>
      <xdr:row>79</xdr:row>
      <xdr:rowOff>87618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72395</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4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155626</xdr:rowOff>
    </xdr:from>
    <xdr:to>
      <xdr:col>81</xdr:col>
      <xdr:colOff>101600</xdr:colOff>
      <xdr:row>79</xdr:row>
      <xdr:rowOff>85776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76903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154178</xdr:rowOff>
    </xdr:from>
    <xdr:to>
      <xdr:col>76</xdr:col>
      <xdr:colOff>165100</xdr:colOff>
      <xdr:row>79</xdr:row>
      <xdr:rowOff>84328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75455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156324</xdr:rowOff>
    </xdr:from>
    <xdr:to>
      <xdr:col>72</xdr:col>
      <xdr:colOff>38100</xdr:colOff>
      <xdr:row>79</xdr:row>
      <xdr:rowOff>86474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77601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22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103594</xdr:rowOff>
    </xdr:from>
    <xdr:to>
      <xdr:col>67</xdr:col>
      <xdr:colOff>101600</xdr:colOff>
      <xdr:row>79</xdr:row>
      <xdr:rowOff>33744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24871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6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147332</xdr:rowOff>
    </xdr:from>
    <xdr:to>
      <xdr:col>85</xdr:col>
      <xdr:colOff>127000</xdr:colOff>
      <xdr:row>96</xdr:row>
      <xdr:rowOff>154812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06532"/>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154812</xdr:rowOff>
    </xdr:from>
    <xdr:to>
      <xdr:col>81</xdr:col>
      <xdr:colOff>50800</xdr:colOff>
      <xdr:row>97</xdr:row>
      <xdr:rowOff>14072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14012"/>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14072</xdr:rowOff>
    </xdr:from>
    <xdr:to>
      <xdr:col>76</xdr:col>
      <xdr:colOff>114300</xdr:colOff>
      <xdr:row>97</xdr:row>
      <xdr:rowOff>49848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4472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49848</xdr:rowOff>
    </xdr:from>
    <xdr:to>
      <xdr:col>71</xdr:col>
      <xdr:colOff>177800</xdr:colOff>
      <xdr:row>97</xdr:row>
      <xdr:rowOff>52299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80498"/>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86338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148019</xdr:rowOff>
    </xdr:from>
    <xdr:to>
      <xdr:col>67</xdr:col>
      <xdr:colOff>101600</xdr:colOff>
      <xdr:row>95</xdr:row>
      <xdr:rowOff>78169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94696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96532</xdr:rowOff>
    </xdr:from>
    <xdr:to>
      <xdr:col>85</xdr:col>
      <xdr:colOff>177800</xdr:colOff>
      <xdr:row>97</xdr:row>
      <xdr:rowOff>26682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74959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104012</xdr:rowOff>
    </xdr:from>
    <xdr:to>
      <xdr:col>81</xdr:col>
      <xdr:colOff>101600</xdr:colOff>
      <xdr:row>97</xdr:row>
      <xdr:rowOff>34162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25289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134722</xdr:rowOff>
    </xdr:from>
    <xdr:to>
      <xdr:col>76</xdr:col>
      <xdr:colOff>165100</xdr:colOff>
      <xdr:row>97</xdr:row>
      <xdr:rowOff>64872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55999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170498</xdr:rowOff>
    </xdr:from>
    <xdr:to>
      <xdr:col>72</xdr:col>
      <xdr:colOff>38100</xdr:colOff>
      <xdr:row>97</xdr:row>
      <xdr:rowOff>100648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91775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1499</xdr:rowOff>
    </xdr:from>
    <xdr:to>
      <xdr:col>67</xdr:col>
      <xdr:colOff>101600</xdr:colOff>
      <xdr:row>97</xdr:row>
      <xdr:rowOff>103099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94226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132334</xdr:rowOff>
    </xdr:from>
    <xdr:to>
      <xdr:col>98</xdr:col>
      <xdr:colOff>38100</xdr:colOff>
      <xdr:row>36</xdr:row>
      <xdr:rowOff>62484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79011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類似団体内平均より下回っているものの、労働費、土木費が上回っている。労働費は中小企業従業員の福利厚生を高めるため、一般社団法人伊勢地域勤労者福祉サービスセンター（ジョイワーク）への加入促進支援、自治体協調融資（生活・住宅）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土木費は、外城田川の防災対策、道路維持修繕や橋梁長寿命化などへ取り組んだことによるもの。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Ｒ２～Ｒ３年の消防費の伸びは、防災行政無線のデジタル化更新工事及び消防出張所新築移転工事によるもの。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財政調整基金残高</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中長期的な見通しのもとに、決算剰余金を中心に積み立てるともにい、最低水準の取崩しに努めている。今後も計画的な基金積立を行い、高い水準の維持を目指す。</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実質収支額・実質単年度収支</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実質収支額は、継続して概ね標準財政規模の５％前後で推移しているが、実質単年度収支は基金の取崩しを行ったため、前年度に引き続き赤字となった。今後も適正な財政運営に努める。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一般会計及び各事業会計については、各経費の圧縮、自主財源の確保等にも努め、黒字を維持している状況にあるが、今後も計画的な事業運営を図り、健全な財政運営に努める。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赤字となっていた住宅新築資金等貸付事業特別会計を、令和３年度で廃止としたため、連結実質赤字比率は、その他の会計では黒字となり、比率なしとしている。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今後においても、各会計の収支を注視しつつ、これを継続することを目標とする。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7575728</v>
      </c>
      <c r="BO4" s="485"/>
      <c r="BP4" s="485"/>
      <c r="BQ4" s="485"/>
      <c r="BR4" s="485"/>
      <c r="BS4" s="485"/>
      <c r="BT4" s="485"/>
      <c r="BU4" s="486"/>
      <c r="BV4" s="484">
        <v>7635992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4.4000000000000004</v>
      </c>
      <c r="CU4" s="625"/>
      <c r="CV4" s="625"/>
      <c r="CW4" s="625"/>
      <c r="CX4" s="625"/>
      <c r="CY4" s="625"/>
      <c r="CZ4" s="625"/>
      <c r="DA4" s="626"/>
      <c r="DB4" s="624">
        <v>5.2</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7265627</v>
      </c>
      <c r="BO5" s="456"/>
      <c r="BP5" s="456"/>
      <c r="BQ5" s="456"/>
      <c r="BR5" s="456"/>
      <c r="BS5" s="456"/>
      <c r="BT5" s="456"/>
      <c r="BU5" s="457"/>
      <c r="BV5" s="455">
        <v>7288845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80.5</v>
      </c>
      <c r="CU5" s="453"/>
      <c r="CV5" s="453"/>
      <c r="CW5" s="453"/>
      <c r="CX5" s="453"/>
      <c r="CY5" s="453"/>
      <c r="CZ5" s="453"/>
      <c r="DA5" s="454"/>
      <c r="DB5" s="452">
        <v>78.7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310101</v>
      </c>
      <c r="BO6" s="456"/>
      <c r="BP6" s="456"/>
      <c r="BQ6" s="456"/>
      <c r="BR6" s="456"/>
      <c r="BS6" s="456"/>
      <c r="BT6" s="456"/>
      <c r="BU6" s="457"/>
      <c r="BV6" s="455">
        <v>347147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81.2</v>
      </c>
      <c r="CU6" s="599"/>
      <c r="CV6" s="599"/>
      <c r="CW6" s="599"/>
      <c r="CX6" s="599"/>
      <c r="CY6" s="599"/>
      <c r="CZ6" s="599"/>
      <c r="DA6" s="600"/>
      <c r="DB6" s="598">
        <v>80.3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111192</v>
      </c>
      <c r="BO7" s="456"/>
      <c r="BP7" s="456"/>
      <c r="BQ7" s="456"/>
      <c r="BR7" s="456"/>
      <c r="BS7" s="456"/>
      <c r="BT7" s="456"/>
      <c r="BU7" s="457"/>
      <c r="BV7" s="455">
        <v>117194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4504558</v>
      </c>
      <c r="CU7" s="456"/>
      <c r="CV7" s="456"/>
      <c r="CW7" s="456"/>
      <c r="CX7" s="456"/>
      <c r="CY7" s="456"/>
      <c r="CZ7" s="456"/>
      <c r="DA7" s="457"/>
      <c r="DB7" s="455">
        <v>4464276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198909</v>
      </c>
      <c r="BO8" s="456"/>
      <c r="BP8" s="456"/>
      <c r="BQ8" s="456"/>
      <c r="BR8" s="456"/>
      <c r="BS8" s="456"/>
      <c r="BT8" s="456"/>
      <c r="BU8" s="457"/>
      <c r="BV8" s="455">
        <v>229953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0.54</v>
      </c>
      <c r="CU8" s="559"/>
      <c r="CV8" s="559"/>
      <c r="CW8" s="559"/>
      <c r="CX8" s="559"/>
      <c r="CY8" s="559"/>
      <c r="CZ8" s="559"/>
      <c r="DA8" s="560"/>
      <c r="DB8" s="558">
        <v>0.55000000000000004</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15041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-31044</v>
      </c>
      <c r="BO9" s="456"/>
      <c r="BP9" s="456"/>
      <c r="BQ9" s="456"/>
      <c r="BR9" s="456"/>
      <c r="BS9" s="456"/>
      <c r="BT9" s="456"/>
      <c r="BU9" s="457"/>
      <c r="BV9" s="455">
        <v>-41259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9.3000000000000007</v>
      </c>
      <c r="CU9" s="453"/>
      <c r="CV9" s="453"/>
      <c r="CW9" s="453"/>
      <c r="CX9" s="453"/>
      <c r="CY9" s="453"/>
      <c r="CZ9" s="453"/>
      <c r="DA9" s="454"/>
      <c r="DB9" s="452">
        <v>9.3000000000000007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15431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1010</v>
      </c>
      <c r="BO10" s="456"/>
      <c r="BP10" s="456"/>
      <c r="BQ10" s="456"/>
      <c r="BR10" s="456"/>
      <c r="BS10" s="456"/>
      <c r="BT10" s="456"/>
      <c r="BU10" s="457"/>
      <c r="BV10" s="455">
        <v>90782</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15107</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185000</v>
      </c>
      <c r="BO12" s="456"/>
      <c r="BP12" s="456"/>
      <c r="BQ12" s="456"/>
      <c r="BR12" s="456"/>
      <c r="BS12" s="456"/>
      <c r="BT12" s="456"/>
      <c r="BU12" s="457"/>
      <c r="BV12" s="455">
        <v>150000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129</v>
      </c>
      <c r="N13" s="540"/>
      <c r="O13" s="540"/>
      <c r="P13" s="540"/>
      <c r="Q13" s="541"/>
      <c r="R13" s="542">
        <v>14953</v>
      </c>
      <c r="S13" s="543"/>
      <c r="T13" s="543"/>
      <c r="U13" s="543"/>
      <c r="V13" s="544"/>
      <c r="W13" s="545" t="s">
        <v>130</v>
      </c>
      <c r="X13" s="441"/>
      <c r="Y13" s="441"/>
      <c r="Z13" s="441"/>
      <c r="AA13" s="441"/>
      <c r="AB13" s="442"/>
      <c r="AC13" s="408">
        <v>462</v>
      </c>
      <c r="AD13" s="409"/>
      <c r="AE13" s="409"/>
      <c r="AF13" s="409"/>
      <c r="AG13" s="410"/>
      <c r="AH13" s="408">
        <v>554</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-215034</v>
      </c>
      <c r="BO13" s="456"/>
      <c r="BP13" s="456"/>
      <c r="BQ13" s="456"/>
      <c r="BR13" s="456"/>
      <c r="BS13" s="456"/>
      <c r="BT13" s="456"/>
      <c r="BU13" s="457"/>
      <c r="BV13" s="455">
        <v>-100477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6.4</v>
      </c>
      <c r="CU13" s="453"/>
      <c r="CV13" s="453"/>
      <c r="CW13" s="453"/>
      <c r="CX13" s="453"/>
      <c r="CY13" s="453"/>
      <c r="CZ13" s="453"/>
      <c r="DA13" s="454"/>
      <c r="DB13" s="452">
        <v>5.9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15162</v>
      </c>
      <c r="S14" s="543"/>
      <c r="T14" s="543"/>
      <c r="U14" s="543"/>
      <c r="V14" s="544"/>
      <c r="W14" s="546"/>
      <c r="X14" s="444"/>
      <c r="Y14" s="444"/>
      <c r="Z14" s="444"/>
      <c r="AA14" s="444"/>
      <c r="AB14" s="445"/>
      <c r="AC14" s="535">
        <v>6.2</v>
      </c>
      <c r="AD14" s="536"/>
      <c r="AE14" s="536"/>
      <c r="AF14" s="536"/>
      <c r="AG14" s="537"/>
      <c r="AH14" s="535">
        <v>7.2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24.9</v>
      </c>
      <c r="CU14" s="553"/>
      <c r="CV14" s="553"/>
      <c r="CW14" s="553"/>
      <c r="CX14" s="553"/>
      <c r="CY14" s="553"/>
      <c r="CZ14" s="553"/>
      <c r="DA14" s="554"/>
      <c r="DB14" s="552">
        <v>28.4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129</v>
      </c>
      <c r="N15" s="540"/>
      <c r="O15" s="540"/>
      <c r="P15" s="540"/>
      <c r="Q15" s="541"/>
      <c r="R15" s="542">
        <v>15036</v>
      </c>
      <c r="S15" s="543"/>
      <c r="T15" s="543"/>
      <c r="U15" s="543"/>
      <c r="V15" s="544"/>
      <c r="W15" s="545" t="s">
        <v>137</v>
      </c>
      <c r="X15" s="441"/>
      <c r="Y15" s="441"/>
      <c r="Z15" s="441"/>
      <c r="AA15" s="441"/>
      <c r="AB15" s="442"/>
      <c r="AC15" s="408">
        <v>2455</v>
      </c>
      <c r="AD15" s="409"/>
      <c r="AE15" s="409"/>
      <c r="AF15" s="409"/>
      <c r="AG15" s="410"/>
      <c r="AH15" s="408">
        <v>2588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2105583</v>
      </c>
      <c r="BO15" s="485"/>
      <c r="BP15" s="485"/>
      <c r="BQ15" s="485"/>
      <c r="BR15" s="485"/>
      <c r="BS15" s="485"/>
      <c r="BT15" s="485"/>
      <c r="BU15" s="486"/>
      <c r="BV15" s="484">
        <v>2023598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33.200000000000003</v>
      </c>
      <c r="AD16" s="536"/>
      <c r="AE16" s="536"/>
      <c r="AF16" s="536"/>
      <c r="AG16" s="537"/>
      <c r="AH16" s="535">
        <v>33.799999999999997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3955611</v>
      </c>
      <c r="BO16" s="456"/>
      <c r="BP16" s="456"/>
      <c r="BQ16" s="456"/>
      <c r="BR16" s="456"/>
      <c r="BS16" s="456"/>
      <c r="BT16" s="456"/>
      <c r="BU16" s="457"/>
      <c r="BV16" s="455">
        <v>3849301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4481</v>
      </c>
      <c r="AD17" s="409"/>
      <c r="AE17" s="409"/>
      <c r="AF17" s="409"/>
      <c r="AG17" s="410"/>
      <c r="AH17" s="408">
        <v>4518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2649607</v>
      </c>
      <c r="BO17" s="456"/>
      <c r="BP17" s="456"/>
      <c r="BQ17" s="456"/>
      <c r="BR17" s="456"/>
      <c r="BS17" s="456"/>
      <c r="BT17" s="456"/>
      <c r="BU17" s="457"/>
      <c r="BV17" s="455">
        <v>2545849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40.909999999999997</v>
      </c>
      <c r="M18" s="508"/>
      <c r="N18" s="508"/>
      <c r="O18" s="508"/>
      <c r="P18" s="508"/>
      <c r="Q18" s="508"/>
      <c r="R18" s="509"/>
      <c r="S18" s="509"/>
      <c r="T18" s="509"/>
      <c r="U18" s="509"/>
      <c r="V18" s="510"/>
      <c r="W18" s="526"/>
      <c r="X18" s="527"/>
      <c r="Y18" s="527"/>
      <c r="Z18" s="527"/>
      <c r="AA18" s="527"/>
      <c r="AB18" s="551"/>
      <c r="AC18" s="425">
        <v>60.6</v>
      </c>
      <c r="AD18" s="426"/>
      <c r="AE18" s="426"/>
      <c r="AF18" s="426"/>
      <c r="AG18" s="511"/>
      <c r="AH18" s="425">
        <v>59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3619032</v>
      </c>
      <c r="BO18" s="456"/>
      <c r="BP18" s="456"/>
      <c r="BQ18" s="456"/>
      <c r="BR18" s="456"/>
      <c r="BS18" s="456"/>
      <c r="BT18" s="456"/>
      <c r="BU18" s="457"/>
      <c r="BV18" s="455">
        <v>3617433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368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5192563</v>
      </c>
      <c r="BO19" s="456"/>
      <c r="BP19" s="456"/>
      <c r="BQ19" s="456"/>
      <c r="BR19" s="456"/>
      <c r="BS19" s="456"/>
      <c r="BT19" s="456"/>
      <c r="BU19" s="457"/>
      <c r="BV19" s="455">
        <v>5098657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5404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5574783</v>
      </c>
      <c r="BO22" s="485"/>
      <c r="BP22" s="485"/>
      <c r="BQ22" s="485"/>
      <c r="BR22" s="485"/>
      <c r="BS22" s="485"/>
      <c r="BT22" s="485"/>
      <c r="BU22" s="486"/>
      <c r="BV22" s="484">
        <v>5603053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5110758</v>
      </c>
      <c r="BO23" s="456"/>
      <c r="BP23" s="456"/>
      <c r="BQ23" s="456"/>
      <c r="BR23" s="456"/>
      <c r="BS23" s="456"/>
      <c r="BT23" s="456"/>
      <c r="BU23" s="457"/>
      <c r="BV23" s="455">
        <v>5127058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7800</v>
      </c>
      <c r="R24" s="409"/>
      <c r="S24" s="409"/>
      <c r="T24" s="409"/>
      <c r="U24" s="409"/>
      <c r="V24" s="410"/>
      <c r="W24" s="498"/>
      <c r="X24" s="435"/>
      <c r="Y24" s="436"/>
      <c r="Z24" s="411" t="s">
        <v>162</v>
      </c>
      <c r="AA24" s="412"/>
      <c r="AB24" s="412"/>
      <c r="AC24" s="412"/>
      <c r="AD24" s="412"/>
      <c r="AE24" s="412"/>
      <c r="AF24" s="412"/>
      <c r="AG24" s="413"/>
      <c r="AH24" s="408">
        <v>107</v>
      </c>
      <c r="AI24" s="409"/>
      <c r="AJ24" s="409"/>
      <c r="AK24" s="409"/>
      <c r="AL24" s="410"/>
      <c r="AM24" s="408">
        <v>295855</v>
      </c>
      <c r="AN24" s="409"/>
      <c r="AO24" s="409"/>
      <c r="AP24" s="409"/>
      <c r="AQ24" s="409"/>
      <c r="AR24" s="410"/>
      <c r="AS24" s="408">
        <v>2765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2994935</v>
      </c>
      <c r="BO24" s="456"/>
      <c r="BP24" s="456"/>
      <c r="BQ24" s="456"/>
      <c r="BR24" s="456"/>
      <c r="BS24" s="456"/>
      <c r="BT24" s="456"/>
      <c r="BU24" s="457"/>
      <c r="BV24" s="455">
        <v>2816143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5900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963110</v>
      </c>
      <c r="BO25" s="485"/>
      <c r="BP25" s="485"/>
      <c r="BQ25" s="485"/>
      <c r="BR25" s="485"/>
      <c r="BS25" s="485"/>
      <c r="BT25" s="485"/>
      <c r="BU25" s="486"/>
      <c r="BV25" s="484">
        <v>354433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5250</v>
      </c>
      <c r="R26" s="409"/>
      <c r="S26" s="409"/>
      <c r="T26" s="409"/>
      <c r="U26" s="409"/>
      <c r="V26" s="410"/>
      <c r="W26" s="498"/>
      <c r="X26" s="435"/>
      <c r="Y26" s="436"/>
      <c r="Z26" s="411" t="s">
        <v>168</v>
      </c>
      <c r="AA26" s="466"/>
      <c r="AB26" s="466"/>
      <c r="AC26" s="466"/>
      <c r="AD26" s="466"/>
      <c r="AE26" s="466"/>
      <c r="AF26" s="466"/>
      <c r="AG26" s="467"/>
      <c r="AH26" s="408">
        <v>3</v>
      </c>
      <c r="AI26" s="409"/>
      <c r="AJ26" s="409"/>
      <c r="AK26" s="409"/>
      <c r="AL26" s="410"/>
      <c r="AM26" s="408">
        <v>7104</v>
      </c>
      <c r="AN26" s="409"/>
      <c r="AO26" s="409"/>
      <c r="AP26" s="409"/>
      <c r="AQ26" s="409"/>
      <c r="AR26" s="410"/>
      <c r="AS26" s="408">
        <v>2368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2870</v>
      </c>
      <c r="R27" s="409"/>
      <c r="S27" s="409"/>
      <c r="T27" s="409"/>
      <c r="U27" s="409"/>
      <c r="V27" s="410"/>
      <c r="W27" s="498"/>
      <c r="X27" s="435"/>
      <c r="Y27" s="436"/>
      <c r="Z27" s="411" t="s">
        <v>171</v>
      </c>
      <c r="AA27" s="412"/>
      <c r="AB27" s="412"/>
      <c r="AC27" s="412"/>
      <c r="AD27" s="412"/>
      <c r="AE27" s="412"/>
      <c r="AF27" s="412"/>
      <c r="AG27" s="413"/>
      <c r="AH27" s="408" t="s">
        <v>121</v>
      </c>
      <c r="AI27" s="409"/>
      <c r="AJ27" s="409"/>
      <c r="AK27" s="409"/>
      <c r="AL27" s="410"/>
      <c r="AM27" s="408" t="s">
        <v>121</v>
      </c>
      <c r="AN27" s="409"/>
      <c r="AO27" s="409"/>
      <c r="AP27" s="409"/>
      <c r="AQ27" s="409"/>
      <c r="AR27" s="410"/>
      <c r="AS27" s="408" t="s">
        <v>121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114117</v>
      </c>
      <c r="BO27" s="490"/>
      <c r="BP27" s="490"/>
      <c r="BQ27" s="490"/>
      <c r="BR27" s="490"/>
      <c r="BS27" s="490"/>
      <c r="BT27" s="490"/>
      <c r="BU27" s="491"/>
      <c r="BV27" s="489">
        <v>114109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2210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1885190</v>
      </c>
      <c r="BO28" s="485"/>
      <c r="BP28" s="485"/>
      <c r="BQ28" s="485"/>
      <c r="BR28" s="485"/>
      <c r="BS28" s="485"/>
      <c r="BT28" s="485"/>
      <c r="BU28" s="486"/>
      <c r="BV28" s="484">
        <v>1949180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11</v>
      </c>
      <c r="M29" s="409"/>
      <c r="N29" s="409"/>
      <c r="O29" s="409"/>
      <c r="P29" s="410"/>
      <c r="Q29" s="408">
        <v>2100</v>
      </c>
      <c r="R29" s="409"/>
      <c r="S29" s="409"/>
      <c r="T29" s="409"/>
      <c r="U29" s="409"/>
      <c r="V29" s="410"/>
      <c r="W29" s="499"/>
      <c r="X29" s="500"/>
      <c r="Y29" s="501"/>
      <c r="Z29" s="411" t="s">
        <v>177</v>
      </c>
      <c r="AA29" s="412"/>
      <c r="AB29" s="412"/>
      <c r="AC29" s="412"/>
      <c r="AD29" s="412"/>
      <c r="AE29" s="412"/>
      <c r="AF29" s="412"/>
      <c r="AG29" s="413"/>
      <c r="AH29" s="408">
        <v>107</v>
      </c>
      <c r="AI29" s="409"/>
      <c r="AJ29" s="409"/>
      <c r="AK29" s="409"/>
      <c r="AL29" s="410"/>
      <c r="AM29" s="408">
        <v>295855</v>
      </c>
      <c r="AN29" s="409"/>
      <c r="AO29" s="409"/>
      <c r="AP29" s="409"/>
      <c r="AQ29" s="409"/>
      <c r="AR29" s="410"/>
      <c r="AS29" s="408">
        <v>2765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262317</v>
      </c>
      <c r="BO29" s="456"/>
      <c r="BP29" s="456"/>
      <c r="BQ29" s="456"/>
      <c r="BR29" s="456"/>
      <c r="BS29" s="456"/>
      <c r="BT29" s="456"/>
      <c r="BU29" s="457"/>
      <c r="BV29" s="455">
        <v>260181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629564</v>
      </c>
      <c r="BO30" s="490"/>
      <c r="BP30" s="490"/>
      <c r="BQ30" s="490"/>
      <c r="BR30" s="490"/>
      <c r="BS30" s="490"/>
      <c r="BT30" s="490"/>
      <c r="BU30" s="491"/>
      <c r="BV30" s="489">
        <v>682095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わたらい老人福祉施設組合（一般会計）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度会土地開発公社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山村振興事業特別会計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〃（特別養護老人ホーム高砂寮特別会計）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〃（指定通所介護事業所高砂寮特別会計）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9</v>
      </c>
      <c r="AN37" s="403"/>
      <c r="AO37" s="404" t="str">
        <f>IF('各会計、関係団体の財政状況及び健全化判断比率'!B34="","",'各会計、関係団体の財政状況及び健全化判断比率'!B34)</f>
        <v>介護老人保健施設事業会計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〃（特別養護老人ホーム真砂寮特別会計）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〃（特別養護老人ホームわたらい緑清苑特別会計）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三重県市町総合事務組合（一般会計）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〃（共同研修特別会計）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〃（デジタル地図特別会計）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18</v>
      </c>
      <c r="BX42" s="403"/>
      <c r="BY42" s="404" t="str">
        <f>IF('各会計、関係団体の財政状況及び健全化判断比率'!B76="","",'各会計、関係団体の財政状況及び健全化判断比率'!B76)</f>
        <v>〃（物品特別会計）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19</v>
      </c>
      <c r="BX43" s="403"/>
      <c r="BY43" s="404" t="str">
        <f>IF('各会計、関係団体の財政状況及び健全化判断比率'!B77="","",'各会計、関係団体の財政状況及び健全化判断比率'!B77)</f>
        <v>〃（退職手当特別会計）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L8rL/bnnA70g/mh4Ms0W90MWy2Mb6/Ymyj6dAy0wMUm7v/p90KqvHE9IUi2EagYkhaZuOmHF9pDYmEZAeJFLA==" saltValue="tOjys/AB2y008skqcPui7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535</v>
      </c>
      <c r="D34" s="1187"/>
      <c r="E34" s="1188"/>
      <c r="F34" s="32">
        <v>20.3</v>
      </c>
      <c r="G34" s="33">
        <v>19.940000000000001</v>
      </c>
      <c r="H34" s="33">
        <v>20.28</v>
      </c>
      <c r="I34" s="33">
        <v>21.74</v>
      </c>
      <c r="J34" s="34">
        <v>23.38</v>
      </c>
      <c r="K34" s="22"/>
      <c r="L34" s="22"/>
      <c r="M34" s="22"/>
      <c r="N34" s="22"/>
      <c r="O34" s="22"/>
      <c r="P34" s="22"/>
    </row>
    <row r="35" spans="1:16" ht="39" customHeight="1" x14ac:dyDescent="0.2">
      <c r="A35" s="22"/>
      <c r="B35" s="35"/>
      <c r="C35" s="1181" t="s">
        <v>536</v>
      </c>
      <c r="D35" s="1182"/>
      <c r="E35" s="1183"/>
      <c r="F35" s="36">
        <v>11.11</v>
      </c>
      <c r="G35" s="37">
        <v>11.11</v>
      </c>
      <c r="H35" s="37">
        <v>14.17</v>
      </c>
      <c r="I35" s="37">
        <v>17.489999999999998</v>
      </c>
      <c r="J35" s="38">
        <v>18.13</v>
      </c>
      <c r="K35" s="22"/>
      <c r="L35" s="22"/>
      <c r="M35" s="22"/>
      <c r="N35" s="22"/>
      <c r="O35" s="22"/>
      <c r="P35" s="22"/>
    </row>
    <row r="36" spans="1:16" ht="39" customHeight="1" x14ac:dyDescent="0.2">
      <c r="A36" s="22"/>
      <c r="B36" s="35"/>
      <c r="C36" s="1181" t="s">
        <v>537</v>
      </c>
      <c r="D36" s="1182"/>
      <c r="E36" s="1183"/>
      <c r="F36" s="36">
        <v>8.94</v>
      </c>
      <c r="G36" s="37">
        <v>8.67</v>
      </c>
      <c r="H36" s="37">
        <v>8.4</v>
      </c>
      <c r="I36" s="37">
        <v>9.0500000000000007</v>
      </c>
      <c r="J36" s="38">
        <v>9.08</v>
      </c>
      <c r="K36" s="22"/>
      <c r="L36" s="22"/>
      <c r="M36" s="22"/>
      <c r="N36" s="22"/>
      <c r="O36" s="22"/>
      <c r="P36" s="22"/>
    </row>
    <row r="37" spans="1:16" ht="39" customHeight="1" x14ac:dyDescent="0.2">
      <c r="A37" s="22"/>
      <c r="B37" s="35"/>
      <c r="C37" s="1181" t="s">
        <v>538</v>
      </c>
      <c r="D37" s="1182"/>
      <c r="E37" s="1183"/>
      <c r="F37" s="36">
        <v>4.8099999999999996</v>
      </c>
      <c r="G37" s="37">
        <v>5.08</v>
      </c>
      <c r="H37" s="37">
        <v>5.82</v>
      </c>
      <c r="I37" s="37">
        <v>5.0999999999999996</v>
      </c>
      <c r="J37" s="38">
        <v>4.3899999999999997</v>
      </c>
      <c r="K37" s="22"/>
      <c r="L37" s="22"/>
      <c r="M37" s="22"/>
      <c r="N37" s="22"/>
      <c r="O37" s="22"/>
      <c r="P37" s="22"/>
    </row>
    <row r="38" spans="1:16" ht="39" customHeight="1" x14ac:dyDescent="0.2">
      <c r="A38" s="22"/>
      <c r="B38" s="35"/>
      <c r="C38" s="1181" t="s">
        <v>539</v>
      </c>
      <c r="D38" s="1182"/>
      <c r="E38" s="1183"/>
      <c r="F38" s="36">
        <v>1</v>
      </c>
      <c r="G38" s="37">
        <v>0.57999999999999996</v>
      </c>
      <c r="H38" s="37">
        <v>0.68</v>
      </c>
      <c r="I38" s="37" t="s">
        <v>489</v>
      </c>
      <c r="J38" s="38">
        <v>0.79</v>
      </c>
      <c r="K38" s="22"/>
      <c r="L38" s="22"/>
      <c r="M38" s="22"/>
      <c r="N38" s="22"/>
      <c r="O38" s="22"/>
      <c r="P38" s="22"/>
    </row>
    <row r="39" spans="1:16" ht="39" customHeight="1" x14ac:dyDescent="0.2">
      <c r="A39" s="22"/>
      <c r="B39" s="35"/>
      <c r="C39" s="1181" t="s">
        <v>540</v>
      </c>
      <c r="D39" s="1182"/>
      <c r="E39" s="1183"/>
      <c r="F39" s="36">
        <v>1.33</v>
      </c>
      <c r="G39" s="37">
        <v>1.1200000000000001</v>
      </c>
      <c r="H39" s="37">
        <v>1.03</v>
      </c>
      <c r="I39" s="37">
        <v>1.04</v>
      </c>
      <c r="J39" s="38">
        <v>0.63</v>
      </c>
      <c r="K39" s="22"/>
      <c r="L39" s="22"/>
      <c r="M39" s="22"/>
      <c r="N39" s="22"/>
      <c r="O39" s="22"/>
      <c r="P39" s="22"/>
    </row>
    <row r="40" spans="1:16" ht="39" customHeight="1" x14ac:dyDescent="0.2">
      <c r="A40" s="22"/>
      <c r="B40" s="35"/>
      <c r="C40" s="1181" t="s">
        <v>541</v>
      </c>
      <c r="D40" s="1182"/>
      <c r="E40" s="1183"/>
      <c r="F40" s="36">
        <v>0.87</v>
      </c>
      <c r="G40" s="37">
        <v>0.53</v>
      </c>
      <c r="H40" s="37">
        <v>0.89</v>
      </c>
      <c r="I40" s="37" t="s">
        <v>489</v>
      </c>
      <c r="J40" s="38">
        <v>0.61</v>
      </c>
      <c r="K40" s="22"/>
      <c r="L40" s="22"/>
      <c r="M40" s="22"/>
      <c r="N40" s="22"/>
      <c r="O40" s="22"/>
      <c r="P40" s="22"/>
    </row>
    <row r="41" spans="1:16" ht="39" customHeight="1" x14ac:dyDescent="0.2">
      <c r="A41" s="22"/>
      <c r="B41" s="35"/>
      <c r="C41" s="1181" t="s">
        <v>542</v>
      </c>
      <c r="D41" s="1182"/>
      <c r="E41" s="1183"/>
      <c r="F41" s="36">
        <v>0.06</v>
      </c>
      <c r="G41" s="37">
        <v>0.05</v>
      </c>
      <c r="H41" s="37">
        <v>0.06</v>
      </c>
      <c r="I41" s="37" t="s">
        <v>489</v>
      </c>
      <c r="J41" s="38">
        <v>0.05</v>
      </c>
      <c r="K41" s="22"/>
      <c r="L41" s="22"/>
      <c r="M41" s="22"/>
      <c r="N41" s="22"/>
      <c r="O41" s="22"/>
      <c r="P41" s="22"/>
    </row>
    <row r="42" spans="1:16" ht="39" customHeight="1" x14ac:dyDescent="0.2">
      <c r="A42" s="22"/>
      <c r="B42" s="39"/>
      <c r="C42" s="1181" t="s">
        <v>543</v>
      </c>
      <c r="D42" s="1182"/>
      <c r="E42" s="1183"/>
      <c r="F42" s="36" t="s">
        <v>544</v>
      </c>
      <c r="G42" s="37" t="s">
        <v>545</v>
      </c>
      <c r="H42" s="37" t="s">
        <v>489</v>
      </c>
      <c r="I42" s="37" t="s">
        <v>489</v>
      </c>
      <c r="J42" s="38" t="s">
        <v>489</v>
      </c>
      <c r="K42" s="22"/>
      <c r="L42" s="22"/>
      <c r="M42" s="22"/>
      <c r="N42" s="22"/>
      <c r="O42" s="22"/>
      <c r="P42" s="22"/>
    </row>
    <row r="43" spans="1:16" ht="39" customHeight="1" thickBot="1" x14ac:dyDescent="0.25">
      <c r="A43" s="22"/>
      <c r="B43" s="40"/>
      <c r="C43" s="1184" t="s">
        <v>546</v>
      </c>
      <c r="D43" s="1185"/>
      <c r="E43" s="1186"/>
      <c r="F43" s="41">
        <v>0.04</v>
      </c>
      <c r="G43" s="42">
        <v>0.02</v>
      </c>
      <c r="H43" s="42">
        <v>0.05</v>
      </c>
      <c r="I43" s="42">
        <v>2.2599999999999998</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B3YDr0PsDcMG8Ww7KfAkd57Sof2Yn8o8qydC2vwhi0674P9/PFSKLxKaXTMjvbnru7kz9Gc26GyceyKDvcY9g==" saltValue="1guvYsyEgyKubM+n+F8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408</v>
      </c>
      <c r="L45" s="60">
        <v>409</v>
      </c>
      <c r="M45" s="60">
        <v>449</v>
      </c>
      <c r="N45" s="60">
        <v>482</v>
      </c>
      <c r="O45" s="61">
        <v>489</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373</v>
      </c>
      <c r="L48" s="64">
        <v>371</v>
      </c>
      <c r="M48" s="64">
        <v>334</v>
      </c>
      <c r="N48" s="64">
        <v>339</v>
      </c>
      <c r="O48" s="65">
        <v>356</v>
      </c>
      <c r="P48" s="48"/>
      <c r="Q48" s="48"/>
      <c r="R48" s="48"/>
      <c r="S48" s="48"/>
      <c r="T48" s="48"/>
      <c r="U48" s="48"/>
    </row>
    <row r="49" spans="1:21" ht="30.75" customHeight="1" x14ac:dyDescent="0.2">
      <c r="A49" s="48"/>
      <c r="B49" s="1214"/>
      <c r="C49" s="1215"/>
      <c r="D49" s="62"/>
      <c r="E49" s="1191" t="s">
        <v>14</v>
      </c>
      <c r="F49" s="1191"/>
      <c r="G49" s="1191"/>
      <c r="H49" s="1191"/>
      <c r="I49" s="1191"/>
      <c r="J49" s="1192"/>
      <c r="K49" s="63">
        <v>40</v>
      </c>
      <c r="L49" s="64">
        <v>19</v>
      </c>
      <c r="M49" s="64">
        <v>19</v>
      </c>
      <c r="N49" s="64">
        <v>19</v>
      </c>
      <c r="O49" s="65">
        <v>21</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489</v>
      </c>
      <c r="L50" s="64" t="s">
        <v>489</v>
      </c>
      <c r="M50" s="64" t="s">
        <v>489</v>
      </c>
      <c r="N50" s="64" t="s">
        <v>489</v>
      </c>
      <c r="O50" s="65" t="s">
        <v>489</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v>0</v>
      </c>
      <c r="N51" s="64">
        <v>0</v>
      </c>
      <c r="O51" s="65" t="s">
        <v>489</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562</v>
      </c>
      <c r="L52" s="64">
        <v>567</v>
      </c>
      <c r="M52" s="64">
        <v>589</v>
      </c>
      <c r="N52" s="64">
        <v>590</v>
      </c>
      <c r="O52" s="65">
        <v>566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259</v>
      </c>
      <c r="L53" s="69">
        <v>232</v>
      </c>
      <c r="M53" s="69">
        <v>213</v>
      </c>
      <c r="N53" s="69">
        <v>250</v>
      </c>
      <c r="O53" s="70">
        <v>300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xNmwK44SZKbt3RMwDFjDVaNJEKV8nDY6w3eh8Co12wDc36DNkj5Jlanz9HAdOFNGf2O3tYZAR+PsObr/2Bfeg==" saltValue="bOw4MriYOM5bg2SkWLhN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5145</v>
      </c>
      <c r="J41" s="356">
        <v>5335</v>
      </c>
      <c r="K41" s="356">
        <v>5500</v>
      </c>
      <c r="L41" s="356">
        <v>5603</v>
      </c>
      <c r="M41" s="357">
        <v>5575</v>
      </c>
    </row>
    <row r="42" spans="2:13" ht="27.75" customHeight="1" x14ac:dyDescent="0.2">
      <c r="B42" s="1222"/>
      <c r="C42" s="1223"/>
      <c r="D42" s="106"/>
      <c r="E42" s="1226" t="s">
        <v>32</v>
      </c>
      <c r="F42" s="1226"/>
      <c r="G42" s="1226"/>
      <c r="H42" s="1227"/>
      <c r="I42" s="358">
        <v>3</v>
      </c>
      <c r="J42" s="359">
        <v>8</v>
      </c>
      <c r="K42" s="359">
        <v>6</v>
      </c>
      <c r="L42" s="359">
        <v>21</v>
      </c>
      <c r="M42" s="360">
        <v>23</v>
      </c>
    </row>
    <row r="43" spans="2:13" ht="27.75" customHeight="1" x14ac:dyDescent="0.2">
      <c r="B43" s="1222"/>
      <c r="C43" s="1223"/>
      <c r="D43" s="106"/>
      <c r="E43" s="1226" t="s">
        <v>33</v>
      </c>
      <c r="F43" s="1226"/>
      <c r="G43" s="1226"/>
      <c r="H43" s="1227"/>
      <c r="I43" s="358">
        <v>5681</v>
      </c>
      <c r="J43" s="359">
        <v>5370</v>
      </c>
      <c r="K43" s="359">
        <v>4948</v>
      </c>
      <c r="L43" s="359">
        <v>4887</v>
      </c>
      <c r="M43" s="360">
        <v>4624</v>
      </c>
    </row>
    <row r="44" spans="2:13" ht="27.75" customHeight="1" x14ac:dyDescent="0.2">
      <c r="B44" s="1222"/>
      <c r="C44" s="1223"/>
      <c r="D44" s="106"/>
      <c r="E44" s="1226" t="s">
        <v>34</v>
      </c>
      <c r="F44" s="1226"/>
      <c r="G44" s="1226"/>
      <c r="H44" s="1227"/>
      <c r="I44" s="358">
        <v>121</v>
      </c>
      <c r="J44" s="359">
        <v>106</v>
      </c>
      <c r="K44" s="359">
        <v>90</v>
      </c>
      <c r="L44" s="359">
        <v>73</v>
      </c>
      <c r="M44" s="360">
        <v>57</v>
      </c>
    </row>
    <row r="45" spans="2:13" ht="27.75" customHeight="1" x14ac:dyDescent="0.2">
      <c r="B45" s="1222"/>
      <c r="C45" s="1223"/>
      <c r="D45" s="106"/>
      <c r="E45" s="1226" t="s">
        <v>35</v>
      </c>
      <c r="F45" s="1226"/>
      <c r="G45" s="1226"/>
      <c r="H45" s="1227"/>
      <c r="I45" s="358">
        <v>177</v>
      </c>
      <c r="J45" s="359">
        <v>172</v>
      </c>
      <c r="K45" s="359">
        <v>114</v>
      </c>
      <c r="L45" s="359">
        <v>2</v>
      </c>
      <c r="M45" s="360" t="s">
        <v>489</v>
      </c>
    </row>
    <row r="46" spans="2:13" ht="27.75" customHeight="1" x14ac:dyDescent="0.2">
      <c r="B46" s="1222"/>
      <c r="C46" s="1223"/>
      <c r="D46" s="107"/>
      <c r="E46" s="1226" t="s">
        <v>36</v>
      </c>
      <c r="F46" s="1226"/>
      <c r="G46" s="1226"/>
      <c r="H46" s="1227"/>
      <c r="I46" s="358" t="s">
        <v>489</v>
      </c>
      <c r="J46" s="359" t="s">
        <v>489</v>
      </c>
      <c r="K46" s="359">
        <v>11</v>
      </c>
      <c r="L46" s="359" t="s">
        <v>489</v>
      </c>
      <c r="M46" s="360" t="s">
        <v>489</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2356</v>
      </c>
      <c r="J50" s="359">
        <v>2440</v>
      </c>
      <c r="K50" s="359">
        <v>2706</v>
      </c>
      <c r="L50" s="359">
        <v>2857</v>
      </c>
      <c r="M50" s="360">
        <v>2738</v>
      </c>
    </row>
    <row r="51" spans="2:13" ht="27.75" customHeight="1" x14ac:dyDescent="0.2">
      <c r="B51" s="1222"/>
      <c r="C51" s="1223"/>
      <c r="D51" s="106"/>
      <c r="E51" s="1226" t="s">
        <v>42</v>
      </c>
      <c r="F51" s="1226"/>
      <c r="G51" s="1226"/>
      <c r="H51" s="1227"/>
      <c r="I51" s="358">
        <v>24</v>
      </c>
      <c r="J51" s="359">
        <v>17</v>
      </c>
      <c r="K51" s="359">
        <v>10</v>
      </c>
      <c r="L51" s="359">
        <v>5</v>
      </c>
      <c r="M51" s="360" t="s">
        <v>489</v>
      </c>
    </row>
    <row r="52" spans="2:13" ht="27.75" customHeight="1" x14ac:dyDescent="0.2">
      <c r="B52" s="1224"/>
      <c r="C52" s="1225"/>
      <c r="D52" s="106"/>
      <c r="E52" s="1226" t="s">
        <v>43</v>
      </c>
      <c r="F52" s="1226"/>
      <c r="G52" s="1226"/>
      <c r="H52" s="1227"/>
      <c r="I52" s="358">
        <v>6797</v>
      </c>
      <c r="J52" s="359">
        <v>6821</v>
      </c>
      <c r="K52" s="359">
        <v>6794</v>
      </c>
      <c r="L52" s="359">
        <v>6618</v>
      </c>
      <c r="M52" s="360">
        <v>6557</v>
      </c>
    </row>
    <row r="53" spans="2:13" ht="27.75" customHeight="1" thickBot="1" x14ac:dyDescent="0.25">
      <c r="B53" s="1228" t="s">
        <v>19</v>
      </c>
      <c r="C53" s="1229"/>
      <c r="D53" s="110"/>
      <c r="E53" s="1230" t="s">
        <v>44</v>
      </c>
      <c r="F53" s="1230"/>
      <c r="G53" s="1230"/>
      <c r="H53" s="1231"/>
      <c r="I53" s="361">
        <v>1949</v>
      </c>
      <c r="J53" s="362">
        <v>1713</v>
      </c>
      <c r="K53" s="362">
        <v>1159</v>
      </c>
      <c r="L53" s="362">
        <v>1105</v>
      </c>
      <c r="M53" s="363">
        <v>984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UriASAkY0A9h3D6k4cl3K9CRdBIYApKvUllI4C5ehAwW1BHhQwFaPl+eYfM2AFDshIX/FgjJHdBK5Aea+2mf3Q==" saltValue="d8bDPmfOx2JHr6tv0uAc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1868</v>
      </c>
      <c r="G55" s="122">
        <v>1949</v>
      </c>
      <c r="H55" s="123">
        <v>1885</v>
      </c>
    </row>
    <row r="56" spans="2:8" ht="52.5" customHeight="1" x14ac:dyDescent="0.2">
      <c r="B56" s="124"/>
      <c r="C56" s="1249" t="s">
        <v>47</v>
      </c>
      <c r="D56" s="1249"/>
      <c r="E56" s="1250"/>
      <c r="F56" s="125">
        <v>260</v>
      </c>
      <c r="G56" s="125">
        <v>260</v>
      </c>
      <c r="H56" s="126">
        <v>262</v>
      </c>
    </row>
    <row r="57" spans="2:8" ht="53.25" customHeight="1" x14ac:dyDescent="0.2">
      <c r="B57" s="124"/>
      <c r="C57" s="1251" t="s">
        <v>48</v>
      </c>
      <c r="D57" s="1251"/>
      <c r="E57" s="1252"/>
      <c r="F57" s="127">
        <v>582</v>
      </c>
      <c r="G57" s="127">
        <v>682</v>
      </c>
      <c r="H57" s="128">
        <v>630</v>
      </c>
    </row>
    <row r="58" spans="2:8" ht="45.75" customHeight="1" x14ac:dyDescent="0.2">
      <c r="B58" s="129"/>
      <c r="C58" s="1239" t="s">
        <v>571</v>
      </c>
      <c r="D58" s="1240"/>
      <c r="E58" s="1241"/>
      <c r="F58" s="130">
        <v>217</v>
      </c>
      <c r="G58" s="130">
        <v>217</v>
      </c>
      <c r="H58" s="131">
        <v>217</v>
      </c>
    </row>
    <row r="59" spans="2:8" ht="45.75" customHeight="1" x14ac:dyDescent="0.2">
      <c r="B59" s="129"/>
      <c r="C59" s="1239" t="s">
        <v>572</v>
      </c>
      <c r="D59" s="1240"/>
      <c r="E59" s="1241"/>
      <c r="F59" s="130">
        <v>50</v>
      </c>
      <c r="G59" s="130">
        <v>120</v>
      </c>
      <c r="H59" s="131">
        <v>185</v>
      </c>
    </row>
    <row r="60" spans="2:8" ht="45.75" customHeight="1" x14ac:dyDescent="0.2">
      <c r="B60" s="129"/>
      <c r="C60" s="1239" t="s">
        <v>573</v>
      </c>
      <c r="D60" s="1240"/>
      <c r="E60" s="1241"/>
      <c r="F60" s="130">
        <v>160</v>
      </c>
      <c r="G60" s="130">
        <v>100</v>
      </c>
      <c r="H60" s="131">
        <v>93</v>
      </c>
    </row>
    <row r="61" spans="2:8" ht="45.75" customHeight="1" x14ac:dyDescent="0.2">
      <c r="B61" s="129"/>
      <c r="C61" s="1239" t="s">
        <v>574</v>
      </c>
      <c r="D61" s="1240"/>
      <c r="E61" s="1241"/>
      <c r="F61" s="130">
        <v>4</v>
      </c>
      <c r="G61" s="130">
        <v>34</v>
      </c>
      <c r="H61" s="131">
        <v>39</v>
      </c>
    </row>
    <row r="62" spans="2:8" ht="45.75" customHeight="1" thickBot="1" x14ac:dyDescent="0.25">
      <c r="B62" s="132"/>
      <c r="C62" s="1242" t="s">
        <v>575</v>
      </c>
      <c r="D62" s="1243"/>
      <c r="E62" s="1244"/>
      <c r="F62" s="133">
        <v>98</v>
      </c>
      <c r="G62" s="133">
        <v>87</v>
      </c>
      <c r="H62" s="134">
        <v>24</v>
      </c>
    </row>
    <row r="63" spans="2:8" ht="52.5" customHeight="1" thickBot="1" x14ac:dyDescent="0.25">
      <c r="B63" s="135"/>
      <c r="C63" s="1245" t="s">
        <v>49</v>
      </c>
      <c r="D63" s="1245"/>
      <c r="E63" s="1246"/>
      <c r="F63" s="136">
        <v>2711</v>
      </c>
      <c r="G63" s="136">
        <v>2891</v>
      </c>
      <c r="H63" s="137">
        <v>2777</v>
      </c>
    </row>
    <row r="64" spans="2:8" ht="13" x14ac:dyDescent="0.2"/>
  </sheetData>
  <sheetProtection algorithmName="SHA-512" hashValue="/3CfxNCulCRZ1pJkfupCx5HdHLQUHqdDXZzsoon3jt+4raZIsVDKUBtWHx2iww4A8DncRp6G89k+dRI6lj30zw==" saltValue="Qm82N89/CrNt9itz2Qeb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7AAC1-B774-4698-8449-EA7BDC09A77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578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579</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527</v>
      </c>
      <c r="BQ50" s="1266"/>
      <c r="BR50" s="1266"/>
      <c r="BS50" s="1266"/>
      <c r="BT50" s="1266"/>
      <c r="BU50" s="1266"/>
      <c r="BV50" s="1266"/>
      <c r="BW50" s="1266"/>
      <c r="BX50" s="1266" t="s">
        <v>528</v>
      </c>
      <c r="BY50" s="1266"/>
      <c r="BZ50" s="1266"/>
      <c r="CA50" s="1266"/>
      <c r="CB50" s="1266"/>
      <c r="CC50" s="1266"/>
      <c r="CD50" s="1266"/>
      <c r="CE50" s="1266"/>
      <c r="CF50" s="1266" t="s">
        <v>529</v>
      </c>
      <c r="CG50" s="1266"/>
      <c r="CH50" s="1266"/>
      <c r="CI50" s="1266"/>
      <c r="CJ50" s="1266"/>
      <c r="CK50" s="1266"/>
      <c r="CL50" s="1266"/>
      <c r="CM50" s="1266"/>
      <c r="CN50" s="1266" t="s">
        <v>530</v>
      </c>
      <c r="CO50" s="1266"/>
      <c r="CP50" s="1266"/>
      <c r="CQ50" s="1266"/>
      <c r="CR50" s="1266"/>
      <c r="CS50" s="1266"/>
      <c r="CT50" s="1266"/>
      <c r="CU50" s="1266"/>
      <c r="CV50" s="1266" t="s">
        <v>531</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580</v>
      </c>
      <c r="AO51" s="1269"/>
      <c r="AP51" s="1269"/>
      <c r="AQ51" s="1269"/>
      <c r="AR51" s="1269"/>
      <c r="AS51" s="1269"/>
      <c r="AT51" s="1269"/>
      <c r="AU51" s="1269"/>
      <c r="AV51" s="1269"/>
      <c r="AW51" s="1269"/>
      <c r="AX51" s="1269"/>
      <c r="AY51" s="1269"/>
      <c r="AZ51" s="1269"/>
      <c r="BA51" s="1269"/>
      <c r="BB51" s="1269" t="s">
        <v>581</v>
      </c>
      <c r="BC51" s="1269"/>
      <c r="BD51" s="1269"/>
      <c r="BE51" s="1269"/>
      <c r="BF51" s="1269"/>
      <c r="BG51" s="1269"/>
      <c r="BH51" s="1269"/>
      <c r="BI51" s="1269"/>
      <c r="BJ51" s="1269"/>
      <c r="BK51" s="1269"/>
      <c r="BL51" s="1269"/>
      <c r="BM51" s="1269"/>
      <c r="BN51" s="1269"/>
      <c r="BO51" s="1269"/>
      <c r="BP51" s="1267">
        <v>55.3</v>
      </c>
      <c r="BQ51" s="1267"/>
      <c r="BR51" s="1267"/>
      <c r="BS51" s="1267"/>
      <c r="BT51" s="1267"/>
      <c r="BU51" s="1267"/>
      <c r="BV51" s="1267"/>
      <c r="BW51" s="1267"/>
      <c r="BX51" s="1267">
        <v>44.7</v>
      </c>
      <c r="BY51" s="1267"/>
      <c r="BZ51" s="1267"/>
      <c r="CA51" s="1267"/>
      <c r="CB51" s="1267"/>
      <c r="CC51" s="1267"/>
      <c r="CD51" s="1267"/>
      <c r="CE51" s="1267"/>
      <c r="CF51" s="1267">
        <v>28.5</v>
      </c>
      <c r="CG51" s="1267"/>
      <c r="CH51" s="1267"/>
      <c r="CI51" s="1267"/>
      <c r="CJ51" s="1267"/>
      <c r="CK51" s="1267"/>
      <c r="CL51" s="1267"/>
      <c r="CM51" s="1267"/>
      <c r="CN51" s="1267">
        <v>28.4</v>
      </c>
      <c r="CO51" s="1267"/>
      <c r="CP51" s="1267"/>
      <c r="CQ51" s="1267"/>
      <c r="CR51" s="1267"/>
      <c r="CS51" s="1267"/>
      <c r="CT51" s="1267"/>
      <c r="CU51" s="1267"/>
      <c r="CV51" s="1267">
        <v>24.9</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582</v>
      </c>
      <c r="BC53" s="1269"/>
      <c r="BD53" s="1269"/>
      <c r="BE53" s="1269"/>
      <c r="BF53" s="1269"/>
      <c r="BG53" s="1269"/>
      <c r="BH53" s="1269"/>
      <c r="BI53" s="1269"/>
      <c r="BJ53" s="1269"/>
      <c r="BK53" s="1269"/>
      <c r="BL53" s="1269"/>
      <c r="BM53" s="1269"/>
      <c r="BN53" s="1269"/>
      <c r="BO53" s="1269"/>
      <c r="BP53" s="1267">
        <v>69.400000000000006</v>
      </c>
      <c r="BQ53" s="1267"/>
      <c r="BR53" s="1267"/>
      <c r="BS53" s="1267"/>
      <c r="BT53" s="1267"/>
      <c r="BU53" s="1267"/>
      <c r="BV53" s="1267"/>
      <c r="BW53" s="1267"/>
      <c r="BX53" s="1267">
        <v>70.599999999999994</v>
      </c>
      <c r="BY53" s="1267"/>
      <c r="BZ53" s="1267"/>
      <c r="CA53" s="1267"/>
      <c r="CB53" s="1267"/>
      <c r="CC53" s="1267"/>
      <c r="CD53" s="1267"/>
      <c r="CE53" s="1267"/>
      <c r="CF53" s="1267">
        <v>70.900000000000006</v>
      </c>
      <c r="CG53" s="1267"/>
      <c r="CH53" s="1267"/>
      <c r="CI53" s="1267"/>
      <c r="CJ53" s="1267"/>
      <c r="CK53" s="1267"/>
      <c r="CL53" s="1267"/>
      <c r="CM53" s="1267"/>
      <c r="CN53" s="1267">
        <v>70.8</v>
      </c>
      <c r="CO53" s="1267"/>
      <c r="CP53" s="1267"/>
      <c r="CQ53" s="1267"/>
      <c r="CR53" s="1267"/>
      <c r="CS53" s="1267"/>
      <c r="CT53" s="1267"/>
      <c r="CU53" s="1267"/>
      <c r="CV53" s="1267">
        <v>71.400000000000006</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583</v>
      </c>
      <c r="AO55" s="1266"/>
      <c r="AP55" s="1266"/>
      <c r="AQ55" s="1266"/>
      <c r="AR55" s="1266"/>
      <c r="AS55" s="1266"/>
      <c r="AT55" s="1266"/>
      <c r="AU55" s="1266"/>
      <c r="AV55" s="1266"/>
      <c r="AW55" s="1266"/>
      <c r="AX55" s="1266"/>
      <c r="AY55" s="1266"/>
      <c r="AZ55" s="1266"/>
      <c r="BA55" s="1266"/>
      <c r="BB55" s="1269" t="s">
        <v>581</v>
      </c>
      <c r="BC55" s="1269"/>
      <c r="BD55" s="1269"/>
      <c r="BE55" s="1269"/>
      <c r="BF55" s="1269"/>
      <c r="BG55" s="1269"/>
      <c r="BH55" s="1269"/>
      <c r="BI55" s="1269"/>
      <c r="BJ55" s="1269"/>
      <c r="BK55" s="1269"/>
      <c r="BL55" s="1269"/>
      <c r="BM55" s="1269"/>
      <c r="BN55" s="1269"/>
      <c r="BO55" s="1269"/>
      <c r="BP55" s="1267">
        <v>35.4</v>
      </c>
      <c r="BQ55" s="1267"/>
      <c r="BR55" s="1267"/>
      <c r="BS55" s="1267"/>
      <c r="BT55" s="1267"/>
      <c r="BU55" s="1267"/>
      <c r="BV55" s="1267"/>
      <c r="BW55" s="1267"/>
      <c r="BX55" s="1267">
        <v>13.4</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582</v>
      </c>
      <c r="BC57" s="1269"/>
      <c r="BD57" s="1269"/>
      <c r="BE57" s="1269"/>
      <c r="BF57" s="1269"/>
      <c r="BG57" s="1269"/>
      <c r="BH57" s="1269"/>
      <c r="BI57" s="1269"/>
      <c r="BJ57" s="1269"/>
      <c r="BK57" s="1269"/>
      <c r="BL57" s="1269"/>
      <c r="BM57" s="1269"/>
      <c r="BN57" s="1269"/>
      <c r="BO57" s="1269"/>
      <c r="BP57" s="1267">
        <v>66</v>
      </c>
      <c r="BQ57" s="1267"/>
      <c r="BR57" s="1267"/>
      <c r="BS57" s="1267"/>
      <c r="BT57" s="1267"/>
      <c r="BU57" s="1267"/>
      <c r="BV57" s="1267"/>
      <c r="BW57" s="1267"/>
      <c r="BX57" s="1267">
        <v>65.099999999999994</v>
      </c>
      <c r="BY57" s="1267"/>
      <c r="BZ57" s="1267"/>
      <c r="CA57" s="1267"/>
      <c r="CB57" s="1267"/>
      <c r="CC57" s="1267"/>
      <c r="CD57" s="1267"/>
      <c r="CE57" s="1267"/>
      <c r="CF57" s="1267">
        <v>64.3</v>
      </c>
      <c r="CG57" s="1267"/>
      <c r="CH57" s="1267"/>
      <c r="CI57" s="1267"/>
      <c r="CJ57" s="1267"/>
      <c r="CK57" s="1267"/>
      <c r="CL57" s="1267"/>
      <c r="CM57" s="1267"/>
      <c r="CN57" s="1267">
        <v>65.7</v>
      </c>
      <c r="CO57" s="1267"/>
      <c r="CP57" s="1267"/>
      <c r="CQ57" s="1267"/>
      <c r="CR57" s="1267"/>
      <c r="CS57" s="1267"/>
      <c r="CT57" s="1267"/>
      <c r="CU57" s="1267"/>
      <c r="CV57" s="1267">
        <v>66.3</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584</v>
      </c>
    </row>
    <row r="64" spans="1:109" ht="13" x14ac:dyDescent="0.2">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585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579</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527</v>
      </c>
      <c r="BQ72" s="1266"/>
      <c r="BR72" s="1266"/>
      <c r="BS72" s="1266"/>
      <c r="BT72" s="1266"/>
      <c r="BU72" s="1266"/>
      <c r="BV72" s="1266"/>
      <c r="BW72" s="1266"/>
      <c r="BX72" s="1266" t="s">
        <v>528</v>
      </c>
      <c r="BY72" s="1266"/>
      <c r="BZ72" s="1266"/>
      <c r="CA72" s="1266"/>
      <c r="CB72" s="1266"/>
      <c r="CC72" s="1266"/>
      <c r="CD72" s="1266"/>
      <c r="CE72" s="1266"/>
      <c r="CF72" s="1266" t="s">
        <v>529</v>
      </c>
      <c r="CG72" s="1266"/>
      <c r="CH72" s="1266"/>
      <c r="CI72" s="1266"/>
      <c r="CJ72" s="1266"/>
      <c r="CK72" s="1266"/>
      <c r="CL72" s="1266"/>
      <c r="CM72" s="1266"/>
      <c r="CN72" s="1266" t="s">
        <v>530</v>
      </c>
      <c r="CO72" s="1266"/>
      <c r="CP72" s="1266"/>
      <c r="CQ72" s="1266"/>
      <c r="CR72" s="1266"/>
      <c r="CS72" s="1266"/>
      <c r="CT72" s="1266"/>
      <c r="CU72" s="1266"/>
      <c r="CV72" s="1266" t="s">
        <v>531</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580</v>
      </c>
      <c r="AO73" s="1269"/>
      <c r="AP73" s="1269"/>
      <c r="AQ73" s="1269"/>
      <c r="AR73" s="1269"/>
      <c r="AS73" s="1269"/>
      <c r="AT73" s="1269"/>
      <c r="AU73" s="1269"/>
      <c r="AV73" s="1269"/>
      <c r="AW73" s="1269"/>
      <c r="AX73" s="1269"/>
      <c r="AY73" s="1269"/>
      <c r="AZ73" s="1269"/>
      <c r="BA73" s="1269"/>
      <c r="BB73" s="1269" t="s">
        <v>581</v>
      </c>
      <c r="BC73" s="1269"/>
      <c r="BD73" s="1269"/>
      <c r="BE73" s="1269"/>
      <c r="BF73" s="1269"/>
      <c r="BG73" s="1269"/>
      <c r="BH73" s="1269"/>
      <c r="BI73" s="1269"/>
      <c r="BJ73" s="1269"/>
      <c r="BK73" s="1269"/>
      <c r="BL73" s="1269"/>
      <c r="BM73" s="1269"/>
      <c r="BN73" s="1269"/>
      <c r="BO73" s="1269"/>
      <c r="BP73" s="1267">
        <v>55.3</v>
      </c>
      <c r="BQ73" s="1267"/>
      <c r="BR73" s="1267"/>
      <c r="BS73" s="1267"/>
      <c r="BT73" s="1267"/>
      <c r="BU73" s="1267"/>
      <c r="BV73" s="1267"/>
      <c r="BW73" s="1267"/>
      <c r="BX73" s="1267">
        <v>44.7</v>
      </c>
      <c r="BY73" s="1267"/>
      <c r="BZ73" s="1267"/>
      <c r="CA73" s="1267"/>
      <c r="CB73" s="1267"/>
      <c r="CC73" s="1267"/>
      <c r="CD73" s="1267"/>
      <c r="CE73" s="1267"/>
      <c r="CF73" s="1267">
        <v>28.5</v>
      </c>
      <c r="CG73" s="1267"/>
      <c r="CH73" s="1267"/>
      <c r="CI73" s="1267"/>
      <c r="CJ73" s="1267"/>
      <c r="CK73" s="1267"/>
      <c r="CL73" s="1267"/>
      <c r="CM73" s="1267"/>
      <c r="CN73" s="1267">
        <v>28.4</v>
      </c>
      <c r="CO73" s="1267"/>
      <c r="CP73" s="1267"/>
      <c r="CQ73" s="1267"/>
      <c r="CR73" s="1267"/>
      <c r="CS73" s="1267"/>
      <c r="CT73" s="1267"/>
      <c r="CU73" s="1267"/>
      <c r="CV73" s="1267">
        <v>24.9</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586</v>
      </c>
      <c r="BC75" s="1269"/>
      <c r="BD75" s="1269"/>
      <c r="BE75" s="1269"/>
      <c r="BF75" s="1269"/>
      <c r="BG75" s="1269"/>
      <c r="BH75" s="1269"/>
      <c r="BI75" s="1269"/>
      <c r="BJ75" s="1269"/>
      <c r="BK75" s="1269"/>
      <c r="BL75" s="1269"/>
      <c r="BM75" s="1269"/>
      <c r="BN75" s="1269"/>
      <c r="BO75" s="1269"/>
      <c r="BP75" s="1267">
        <v>7.5</v>
      </c>
      <c r="BQ75" s="1267"/>
      <c r="BR75" s="1267"/>
      <c r="BS75" s="1267"/>
      <c r="BT75" s="1267"/>
      <c r="BU75" s="1267"/>
      <c r="BV75" s="1267"/>
      <c r="BW75" s="1267"/>
      <c r="BX75" s="1267">
        <v>6.9</v>
      </c>
      <c r="BY75" s="1267"/>
      <c r="BZ75" s="1267"/>
      <c r="CA75" s="1267"/>
      <c r="CB75" s="1267"/>
      <c r="CC75" s="1267"/>
      <c r="CD75" s="1267"/>
      <c r="CE75" s="1267"/>
      <c r="CF75" s="1267">
        <v>6.1</v>
      </c>
      <c r="CG75" s="1267"/>
      <c r="CH75" s="1267"/>
      <c r="CI75" s="1267"/>
      <c r="CJ75" s="1267"/>
      <c r="CK75" s="1267"/>
      <c r="CL75" s="1267"/>
      <c r="CM75" s="1267"/>
      <c r="CN75" s="1267">
        <v>5.9</v>
      </c>
      <c r="CO75" s="1267"/>
      <c r="CP75" s="1267"/>
      <c r="CQ75" s="1267"/>
      <c r="CR75" s="1267"/>
      <c r="CS75" s="1267"/>
      <c r="CT75" s="1267"/>
      <c r="CU75" s="1267"/>
      <c r="CV75" s="1267">
        <v>6.4</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583</v>
      </c>
      <c r="AO77" s="1266"/>
      <c r="AP77" s="1266"/>
      <c r="AQ77" s="1266"/>
      <c r="AR77" s="1266"/>
      <c r="AS77" s="1266"/>
      <c r="AT77" s="1266"/>
      <c r="AU77" s="1266"/>
      <c r="AV77" s="1266"/>
      <c r="AW77" s="1266"/>
      <c r="AX77" s="1266"/>
      <c r="AY77" s="1266"/>
      <c r="AZ77" s="1266"/>
      <c r="BA77" s="1266"/>
      <c r="BB77" s="1269" t="s">
        <v>581</v>
      </c>
      <c r="BC77" s="1269"/>
      <c r="BD77" s="1269"/>
      <c r="BE77" s="1269"/>
      <c r="BF77" s="1269"/>
      <c r="BG77" s="1269"/>
      <c r="BH77" s="1269"/>
      <c r="BI77" s="1269"/>
      <c r="BJ77" s="1269"/>
      <c r="BK77" s="1269"/>
      <c r="BL77" s="1269"/>
      <c r="BM77" s="1269"/>
      <c r="BN77" s="1269"/>
      <c r="BO77" s="1269"/>
      <c r="BP77" s="1267">
        <v>35.4</v>
      </c>
      <c r="BQ77" s="1267"/>
      <c r="BR77" s="1267"/>
      <c r="BS77" s="1267"/>
      <c r="BT77" s="1267"/>
      <c r="BU77" s="1267"/>
      <c r="BV77" s="1267"/>
      <c r="BW77" s="1267"/>
      <c r="BX77" s="1267">
        <v>13.4</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586</v>
      </c>
      <c r="BC79" s="1269"/>
      <c r="BD79" s="1269"/>
      <c r="BE79" s="1269"/>
      <c r="BF79" s="1269"/>
      <c r="BG79" s="1269"/>
      <c r="BH79" s="1269"/>
      <c r="BI79" s="1269"/>
      <c r="BJ79" s="1269"/>
      <c r="BK79" s="1269"/>
      <c r="BL79" s="1269"/>
      <c r="BM79" s="1269"/>
      <c r="BN79" s="1269"/>
      <c r="BO79" s="1269"/>
      <c r="BP79" s="1267">
        <v>8.8000000000000007</v>
      </c>
      <c r="BQ79" s="1267"/>
      <c r="BR79" s="1267"/>
      <c r="BS79" s="1267"/>
      <c r="BT79" s="1267"/>
      <c r="BU79" s="1267"/>
      <c r="BV79" s="1267"/>
      <c r="BW79" s="1267"/>
      <c r="BX79" s="1267">
        <v>8.3000000000000007</v>
      </c>
      <c r="BY79" s="1267"/>
      <c r="BZ79" s="1267"/>
      <c r="CA79" s="1267"/>
      <c r="CB79" s="1267"/>
      <c r="CC79" s="1267"/>
      <c r="CD79" s="1267"/>
      <c r="CE79" s="1267"/>
      <c r="CF79" s="1267">
        <v>8</v>
      </c>
      <c r="CG79" s="1267"/>
      <c r="CH79" s="1267"/>
      <c r="CI79" s="1267"/>
      <c r="CJ79" s="1267"/>
      <c r="CK79" s="1267"/>
      <c r="CL79" s="1267"/>
      <c r="CM79" s="1267"/>
      <c r="CN79" s="1267">
        <v>8</v>
      </c>
      <c r="CO79" s="1267"/>
      <c r="CP79" s="1267"/>
      <c r="CQ79" s="1267"/>
      <c r="CR79" s="1267"/>
      <c r="CS79" s="1267"/>
      <c r="CT79" s="1267"/>
      <c r="CU79" s="1267"/>
      <c r="CV79" s="1267">
        <v>8</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YXmw3C7bejrmP5PW7WuizLNtCdjkSVKDCeM1X96oiH9QneZJskgpqDqwJ5YVYWn5ePfEjU0r6lqMl8qSjgCx6A==" saltValue="OyhQZKxJ46NDn26gUmuy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17B4F-0F7D-4DA8-9E73-3C21A98AA7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nhH+WkrgnJaNUXDWAMssdVFqyc1tUYebk/JBFw4aajwJe+gbo8U06tYoPy5KElpntzpHbPsVLqVCUWXHjOsgaw==" saltValue="EPPhIoKHwOOtX3jPBB65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269C5-05D0-4B88-ACFA-9737213BF30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6iZVTfAz7McoGfEMW0xPzjZsn4rdd3qUsKtu6fiyANkaWkvpDbTPcS5MrNGoQLaEyKevAgUGWaS8F05oh814Vw==" saltValue="I/kIRm10FW32LEe0kFFn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28764</v>
      </c>
      <c r="E3" s="156"/>
      <c r="F3" s="157">
        <v>83103</v>
      </c>
      <c r="G3" s="158"/>
      <c r="H3" s="159"/>
    </row>
    <row r="4" spans="1:8" x14ac:dyDescent="0.2">
      <c r="A4" s="160"/>
      <c r="B4" s="161"/>
      <c r="C4" s="162"/>
      <c r="D4" s="163">
        <v>18117</v>
      </c>
      <c r="E4" s="164"/>
      <c r="F4" s="165">
        <v>41378</v>
      </c>
      <c r="G4" s="166"/>
      <c r="H4" s="167"/>
    </row>
    <row r="5" spans="1:8" x14ac:dyDescent="0.2">
      <c r="A5" s="148" t="s">
        <v>521</v>
      </c>
      <c r="B5" s="153"/>
      <c r="C5" s="154"/>
      <c r="D5" s="155">
        <v>41782</v>
      </c>
      <c r="E5" s="156"/>
      <c r="F5" s="157">
        <v>84459</v>
      </c>
      <c r="G5" s="158"/>
      <c r="H5" s="159"/>
    </row>
    <row r="6" spans="1:8" x14ac:dyDescent="0.2">
      <c r="A6" s="160"/>
      <c r="B6" s="161"/>
      <c r="C6" s="162"/>
      <c r="D6" s="163">
        <v>22628</v>
      </c>
      <c r="E6" s="164"/>
      <c r="F6" s="165">
        <v>47314</v>
      </c>
      <c r="G6" s="166"/>
      <c r="H6" s="167"/>
    </row>
    <row r="7" spans="1:8" x14ac:dyDescent="0.2">
      <c r="A7" s="148" t="s">
        <v>522</v>
      </c>
      <c r="B7" s="153"/>
      <c r="C7" s="154"/>
      <c r="D7" s="155">
        <v>55887</v>
      </c>
      <c r="E7" s="156"/>
      <c r="F7" s="157">
        <v>74568</v>
      </c>
      <c r="G7" s="158"/>
      <c r="H7" s="159"/>
    </row>
    <row r="8" spans="1:8" x14ac:dyDescent="0.2">
      <c r="A8" s="160"/>
      <c r="B8" s="161"/>
      <c r="C8" s="162"/>
      <c r="D8" s="163">
        <v>32212</v>
      </c>
      <c r="E8" s="164"/>
      <c r="F8" s="165">
        <v>42558</v>
      </c>
      <c r="G8" s="166"/>
      <c r="H8" s="167"/>
    </row>
    <row r="9" spans="1:8" x14ac:dyDescent="0.2">
      <c r="A9" s="148" t="s">
        <v>523</v>
      </c>
      <c r="B9" s="153"/>
      <c r="C9" s="154"/>
      <c r="D9" s="155">
        <v>51879</v>
      </c>
      <c r="E9" s="156"/>
      <c r="F9" s="157">
        <v>73693</v>
      </c>
      <c r="G9" s="158"/>
      <c r="H9" s="159"/>
    </row>
    <row r="10" spans="1:8" x14ac:dyDescent="0.2">
      <c r="A10" s="160"/>
      <c r="B10" s="161"/>
      <c r="C10" s="162"/>
      <c r="D10" s="163">
        <v>33417</v>
      </c>
      <c r="E10" s="164"/>
      <c r="F10" s="165">
        <v>44203</v>
      </c>
      <c r="G10" s="166"/>
      <c r="H10" s="167"/>
    </row>
    <row r="11" spans="1:8" x14ac:dyDescent="0.2">
      <c r="A11" s="148" t="s">
        <v>524</v>
      </c>
      <c r="B11" s="153"/>
      <c r="C11" s="154"/>
      <c r="D11" s="155">
        <v>56869</v>
      </c>
      <c r="E11" s="156"/>
      <c r="F11" s="157">
        <v>79401</v>
      </c>
      <c r="G11" s="158"/>
      <c r="H11" s="159"/>
    </row>
    <row r="12" spans="1:8" x14ac:dyDescent="0.2">
      <c r="A12" s="160"/>
      <c r="B12" s="161"/>
      <c r="C12" s="168"/>
      <c r="D12" s="163">
        <v>38377</v>
      </c>
      <c r="E12" s="164"/>
      <c r="F12" s="165">
        <v>49347</v>
      </c>
      <c r="G12" s="166"/>
      <c r="H12" s="167"/>
    </row>
    <row r="13" spans="1:8" x14ac:dyDescent="0.2">
      <c r="A13" s="148"/>
      <c r="B13" s="153"/>
      <c r="C13" s="169"/>
      <c r="D13" s="170">
        <v>47036</v>
      </c>
      <c r="E13" s="171"/>
      <c r="F13" s="172">
        <v>79045</v>
      </c>
      <c r="G13" s="173"/>
      <c r="H13" s="159"/>
    </row>
    <row r="14" spans="1:8" x14ac:dyDescent="0.2">
      <c r="A14" s="160"/>
      <c r="B14" s="161"/>
      <c r="C14" s="162"/>
      <c r="D14" s="163">
        <v>28950</v>
      </c>
      <c r="E14" s="164"/>
      <c r="F14" s="165">
        <v>44960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4.1900000000000004</v>
      </c>
      <c r="C19" s="174">
        <f>ROUND(VALUE(SUBSTITUTE(実質収支比率等に係る経年分析!G$48,"▲","-")),2)</f>
        <v>4.4800000000000004</v>
      </c>
      <c r="D19" s="174">
        <f>ROUND(VALUE(SUBSTITUTE(実質収支比率等に係る経年分析!H$48,"▲","-")),2)</f>
        <v>5.85</v>
      </c>
      <c r="E19" s="174">
        <f>ROUND(VALUE(SUBSTITUTE(実質収支比率等に係る経年分析!I$48,"▲","-")),2)</f>
        <v>5.15</v>
      </c>
      <c r="F19" s="174">
        <f>ROUND(VALUE(SUBSTITUTE(実質収支比率等に係る経年分析!J$48,"▲","-")),2)</f>
        <v>4.42</v>
      </c>
    </row>
    <row r="20" spans="1:11" x14ac:dyDescent="0.2">
      <c r="A20" s="174" t="s">
        <v>53</v>
      </c>
      <c r="B20" s="174">
        <f>ROUND(VALUE(SUBSTITUTE(実質収支比率等に係る経年分析!F$47,"▲","-")),2)</f>
        <v>39.53</v>
      </c>
      <c r="C20" s="174">
        <f>ROUND(VALUE(SUBSTITUTE(実質収支比率等に係る経年分析!G$47,"▲","-")),2)</f>
        <v>39.049999999999997</v>
      </c>
      <c r="D20" s="174">
        <f>ROUND(VALUE(SUBSTITUTE(実質収支比率等に係る経年分析!H$47,"▲","-")),2)</f>
        <v>40.28</v>
      </c>
      <c r="E20" s="174">
        <f>ROUND(VALUE(SUBSTITUTE(実質収支比率等に係る経年分析!I$47,"▲","-")),2)</f>
        <v>43.66</v>
      </c>
      <c r="F20" s="174">
        <f>ROUND(VALUE(SUBSTITUTE(実質収支比率等に係る経年分析!J$47,"▲","-")),2)</f>
        <v>41.85</v>
      </c>
    </row>
    <row r="21" spans="1:11" x14ac:dyDescent="0.2">
      <c r="A21" s="174" t="s">
        <v>54</v>
      </c>
      <c r="B21" s="174">
        <f>IF(ISNUMBER(VALUE(SUBSTITUTE(実質収支比率等に係る経年分析!F$49,"▲","-"))),ROUND(VALUE(SUBSTITUTE(実質収支比率等に係る経年分析!F$49,"▲","-")),2),NA())</f>
        <v>-4.8600000000000003</v>
      </c>
      <c r="C21" s="174">
        <f>IF(ISNUMBER(VALUE(SUBSTITUTE(実質収支比率等に係る経年分析!G$49,"▲","-"))),ROUND(VALUE(SUBSTITUTE(実質収支比率等に係る経年分析!G$49,"▲","-")),2),NA())</f>
        <v>0.62</v>
      </c>
      <c r="D21" s="174">
        <f>IF(ISNUMBER(VALUE(SUBSTITUTE(実質収支比率等に係る経年分析!H$49,"▲","-"))),ROUND(VALUE(SUBSTITUTE(実質収支比率等に係る経年分析!H$49,"▲","-")),2),NA())</f>
        <v>2.34</v>
      </c>
      <c r="E21" s="174">
        <f>IF(ISNUMBER(VALUE(SUBSTITUTE(実質収支比率等に係る経年分析!I$49,"▲","-"))),ROUND(VALUE(SUBSTITUTE(実質収支比率等に係る経年分析!I$49,"▲","-")),2),NA())</f>
        <v>-2.25</v>
      </c>
      <c r="F21" s="174">
        <f>IF(ISNUMBER(VALUE(SUBSTITUTE(実質収支比率等に係る経年分析!J$49,"▲","-"))),ROUND(VALUE(SUBSTITUTE(実質収支比率等に係る経年分析!J$49,"▲","-")),2),NA())</f>
        <v>-4.7699999999999996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2.2599999999999998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0.65</v>
      </c>
      <c r="C28" s="175" t="e">
        <f>IF(ROUND(VALUE(SUBSTITUTE(連結実質赤字比率に係る赤字・黒字の構成分析!F$42,"▲", "-")), 2) &gt;= 0, ABS(ROUND(VALUE(SUBSTITUTE(連結実質赤字比率に係る赤字・黒字の構成分析!F$42,"▲", "-")), 2)), NA())</f>
        <v>#N/A</v>
      </c>
      <c r="D28" s="175">
        <f>IF(ROUND(VALUE(SUBSTITUTE(連結実質赤字比率に係る赤字・黒字の構成分析!G$42,"▲", "-")), 2) &lt; 0, ABS(ROUND(VALUE(SUBSTITUTE(連結実質赤字比率に係る赤字・黒字の構成分析!G$42,"▲", "-")), 2)), NA())</f>
        <v>0.6</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0.89</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0.61</v>
      </c>
    </row>
    <row r="31" spans="1:11" x14ac:dyDescent="0.2">
      <c r="A31" s="175" t="str">
        <f>IF(連結実質赤字比率に係る赤字・黒字の構成分析!C$39="",NA(),連結実質赤字比率に係る赤字・黒字の構成分析!C$39)</f>
        <v>介護老人保健施設事業会計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1.33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1.1200000000000001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0.57999999999999996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0.79</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4.8099999999999996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5.0999999999999996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4.3899999999999997</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9.0500000000000007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9.08</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11.11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17.489999999999998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18.13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19.940000000000001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21.74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23.38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562</v>
      </c>
      <c r="E42" s="176"/>
      <c r="F42" s="176"/>
      <c r="G42" s="176">
        <f>'実質公債費比率（分子）の構造'!L$52</f>
        <v>567</v>
      </c>
      <c r="H42" s="176"/>
      <c r="I42" s="176"/>
      <c r="J42" s="176">
        <f>'実質公債費比率（分子）の構造'!M$52</f>
        <v>589</v>
      </c>
      <c r="K42" s="176"/>
      <c r="L42" s="176"/>
      <c r="M42" s="176">
        <f>'実質公債費比率（分子）の構造'!N$52</f>
        <v>590</v>
      </c>
      <c r="N42" s="176"/>
      <c r="O42" s="176"/>
      <c r="P42" s="176">
        <f>'実質公債費比率（分子）の構造'!O$52</f>
        <v>566</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40</v>
      </c>
      <c r="C45" s="176"/>
      <c r="D45" s="176"/>
      <c r="E45" s="176">
        <f>'実質公債費比率（分子）の構造'!L$49</f>
        <v>19</v>
      </c>
      <c r="F45" s="176"/>
      <c r="G45" s="176"/>
      <c r="H45" s="176">
        <f>'実質公債費比率（分子）の構造'!M$49</f>
        <v>19</v>
      </c>
      <c r="I45" s="176"/>
      <c r="J45" s="176"/>
      <c r="K45" s="176">
        <f>'実質公債費比率（分子）の構造'!N$49</f>
        <v>19</v>
      </c>
      <c r="L45" s="176"/>
      <c r="M45" s="176"/>
      <c r="N45" s="176">
        <f>'実質公債費比率（分子）の構造'!O$49</f>
        <v>21</v>
      </c>
      <c r="O45" s="176"/>
      <c r="P45" s="176"/>
    </row>
    <row r="46" spans="1:16" x14ac:dyDescent="0.2">
      <c r="A46" s="176" t="s">
        <v>64</v>
      </c>
      <c r="B46" s="176">
        <f>'実質公債費比率（分子）の構造'!K$48</f>
        <v>373</v>
      </c>
      <c r="C46" s="176"/>
      <c r="D46" s="176"/>
      <c r="E46" s="176">
        <f>'実質公債費比率（分子）の構造'!L$48</f>
        <v>371</v>
      </c>
      <c r="F46" s="176"/>
      <c r="G46" s="176"/>
      <c r="H46" s="176">
        <f>'実質公債費比率（分子）の構造'!M$48</f>
        <v>334</v>
      </c>
      <c r="I46" s="176"/>
      <c r="J46" s="176"/>
      <c r="K46" s="176">
        <f>'実質公債費比率（分子）の構造'!N$48</f>
        <v>339</v>
      </c>
      <c r="L46" s="176"/>
      <c r="M46" s="176"/>
      <c r="N46" s="176">
        <f>'実質公債費比率（分子）の構造'!O$48</f>
        <v>356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408</v>
      </c>
      <c r="C49" s="176"/>
      <c r="D49" s="176"/>
      <c r="E49" s="176">
        <f>'実質公債費比率（分子）の構造'!L$45</f>
        <v>409</v>
      </c>
      <c r="F49" s="176"/>
      <c r="G49" s="176"/>
      <c r="H49" s="176">
        <f>'実質公債費比率（分子）の構造'!M$45</f>
        <v>449</v>
      </c>
      <c r="I49" s="176"/>
      <c r="J49" s="176"/>
      <c r="K49" s="176">
        <f>'実質公債費比率（分子）の構造'!N$45</f>
        <v>482</v>
      </c>
      <c r="L49" s="176"/>
      <c r="M49" s="176"/>
      <c r="N49" s="176">
        <f>'実質公債費比率（分子）の構造'!O$45</f>
        <v>489</v>
      </c>
      <c r="O49" s="176"/>
      <c r="P49" s="176"/>
    </row>
    <row r="50" spans="1:16" x14ac:dyDescent="0.2">
      <c r="A50" s="176" t="s">
        <v>67</v>
      </c>
      <c r="B50" s="176" t="e">
        <f>NA()</f>
        <v>#N/A</v>
      </c>
      <c r="C50" s="176">
        <f>IF(ISNUMBER('実質公債費比率（分子）の構造'!K$53),'実質公債費比率（分子）の構造'!K$53,NA())</f>
        <v>259</v>
      </c>
      <c r="D50" s="176" t="e">
        <f>NA()</f>
        <v>#N/A</v>
      </c>
      <c r="E50" s="176" t="e">
        <f>NA()</f>
        <v>#N/A</v>
      </c>
      <c r="F50" s="176">
        <f>IF(ISNUMBER('実質公債費比率（分子）の構造'!L$53),'実質公債費比率（分子）の構造'!L$53,NA())</f>
        <v>232</v>
      </c>
      <c r="G50" s="176" t="e">
        <f>NA()</f>
        <v>#N/A</v>
      </c>
      <c r="H50" s="176" t="e">
        <f>NA()</f>
        <v>#N/A</v>
      </c>
      <c r="I50" s="176">
        <f>IF(ISNUMBER('実質公債費比率（分子）の構造'!M$53),'実質公債費比率（分子）の構造'!M$53,NA())</f>
        <v>213</v>
      </c>
      <c r="J50" s="176" t="e">
        <f>NA()</f>
        <v>#N/A</v>
      </c>
      <c r="K50" s="176" t="e">
        <f>NA()</f>
        <v>#N/A</v>
      </c>
      <c r="L50" s="176">
        <f>IF(ISNUMBER('実質公債費比率（分子）の構造'!N$53),'実質公債費比率（分子）の構造'!N$53,NA())</f>
        <v>250</v>
      </c>
      <c r="M50" s="176" t="e">
        <f>NA()</f>
        <v>#N/A</v>
      </c>
      <c r="N50" s="176" t="e">
        <f>NA()</f>
        <v>#N/A</v>
      </c>
      <c r="O50" s="176">
        <f>IF(ISNUMBER('実質公債費比率（分子）の構造'!O$53),'実質公債費比率（分子）の構造'!O$53,NA())</f>
        <v>300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6797</v>
      </c>
      <c r="E56" s="175"/>
      <c r="F56" s="175"/>
      <c r="G56" s="175">
        <f>'将来負担比率（分子）の構造'!J$52</f>
        <v>6821</v>
      </c>
      <c r="H56" s="175"/>
      <c r="I56" s="175"/>
      <c r="J56" s="175">
        <f>'将来負担比率（分子）の構造'!K$52</f>
        <v>6794</v>
      </c>
      <c r="K56" s="175"/>
      <c r="L56" s="175"/>
      <c r="M56" s="175">
        <f>'将来負担比率（分子）の構造'!L$52</f>
        <v>6618</v>
      </c>
      <c r="N56" s="175"/>
      <c r="O56" s="175"/>
      <c r="P56" s="175">
        <f>'将来負担比率（分子）の構造'!M$52</f>
        <v>6557</v>
      </c>
    </row>
    <row r="57" spans="1:16" x14ac:dyDescent="0.2">
      <c r="A57" s="175" t="s">
        <v>42</v>
      </c>
      <c r="B57" s="175"/>
      <c r="C57" s="175"/>
      <c r="D57" s="175">
        <f>'将来負担比率（分子）の構造'!I$51</f>
        <v>24</v>
      </c>
      <c r="E57" s="175"/>
      <c r="F57" s="175"/>
      <c r="G57" s="175">
        <f>'将来負担比率（分子）の構造'!J$51</f>
        <v>17</v>
      </c>
      <c r="H57" s="175"/>
      <c r="I57" s="175"/>
      <c r="J57" s="175">
        <f>'将来負担比率（分子）の構造'!K$51</f>
        <v>10</v>
      </c>
      <c r="K57" s="175"/>
      <c r="L57" s="175"/>
      <c r="M57" s="175">
        <f>'将来負担比率（分子）の構造'!L$51</f>
        <v>5</v>
      </c>
      <c r="N57" s="175"/>
      <c r="O57" s="175"/>
      <c r="P57" s="175" t="str">
        <f>'将来負担比率（分子）の構造'!M$51</f>
        <v>-</v>
      </c>
    </row>
    <row r="58" spans="1:16" x14ac:dyDescent="0.2">
      <c r="A58" s="175" t="s">
        <v>41</v>
      </c>
      <c r="B58" s="175"/>
      <c r="C58" s="175"/>
      <c r="D58" s="175">
        <f>'将来負担比率（分子）の構造'!I$50</f>
        <v>2356</v>
      </c>
      <c r="E58" s="175"/>
      <c r="F58" s="175"/>
      <c r="G58" s="175">
        <f>'将来負担比率（分子）の構造'!J$50</f>
        <v>2440</v>
      </c>
      <c r="H58" s="175"/>
      <c r="I58" s="175"/>
      <c r="J58" s="175">
        <f>'将来負担比率（分子）の構造'!K$50</f>
        <v>2706</v>
      </c>
      <c r="K58" s="175"/>
      <c r="L58" s="175"/>
      <c r="M58" s="175">
        <f>'将来負担比率（分子）の構造'!L$50</f>
        <v>2857</v>
      </c>
      <c r="N58" s="175"/>
      <c r="O58" s="175"/>
      <c r="P58" s="175">
        <f>'将来負担比率（分子）の構造'!M$50</f>
        <v>2738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f>'将来負担比率（分子）の構造'!K$46</f>
        <v>11</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177</v>
      </c>
      <c r="C62" s="175"/>
      <c r="D62" s="175"/>
      <c r="E62" s="175">
        <f>'将来負担比率（分子）の構造'!J$45</f>
        <v>172</v>
      </c>
      <c r="F62" s="175"/>
      <c r="G62" s="175"/>
      <c r="H62" s="175">
        <f>'将来負担比率（分子）の構造'!K$45</f>
        <v>114</v>
      </c>
      <c r="I62" s="175"/>
      <c r="J62" s="175"/>
      <c r="K62" s="175">
        <f>'将来負担比率（分子）の構造'!L$45</f>
        <v>2</v>
      </c>
      <c r="L62" s="175"/>
      <c r="M62" s="175"/>
      <c r="N62" s="175" t="str">
        <f>'将来負担比率（分子）の構造'!M$45</f>
        <v>-</v>
      </c>
      <c r="O62" s="175"/>
      <c r="P62" s="175"/>
    </row>
    <row r="63" spans="1:16" x14ac:dyDescent="0.2">
      <c r="A63" s="175" t="s">
        <v>34</v>
      </c>
      <c r="B63" s="175">
        <f>'将来負担比率（分子）の構造'!I$44</f>
        <v>121</v>
      </c>
      <c r="C63" s="175"/>
      <c r="D63" s="175"/>
      <c r="E63" s="175">
        <f>'将来負担比率（分子）の構造'!J$44</f>
        <v>106</v>
      </c>
      <c r="F63" s="175"/>
      <c r="G63" s="175"/>
      <c r="H63" s="175">
        <f>'将来負担比率（分子）の構造'!K$44</f>
        <v>90</v>
      </c>
      <c r="I63" s="175"/>
      <c r="J63" s="175"/>
      <c r="K63" s="175">
        <f>'将来負担比率（分子）の構造'!L$44</f>
        <v>73</v>
      </c>
      <c r="L63" s="175"/>
      <c r="M63" s="175"/>
      <c r="N63" s="175">
        <f>'将来負担比率（分子）の構造'!M$44</f>
        <v>57</v>
      </c>
      <c r="O63" s="175"/>
      <c r="P63" s="175"/>
    </row>
    <row r="64" spans="1:16" x14ac:dyDescent="0.2">
      <c r="A64" s="175" t="s">
        <v>33</v>
      </c>
      <c r="B64" s="175">
        <f>'将来負担比率（分子）の構造'!I$43</f>
        <v>5681</v>
      </c>
      <c r="C64" s="175"/>
      <c r="D64" s="175"/>
      <c r="E64" s="175">
        <f>'将来負担比率（分子）の構造'!J$43</f>
        <v>5370</v>
      </c>
      <c r="F64" s="175"/>
      <c r="G64" s="175"/>
      <c r="H64" s="175">
        <f>'将来負担比率（分子）の構造'!K$43</f>
        <v>4948</v>
      </c>
      <c r="I64" s="175"/>
      <c r="J64" s="175"/>
      <c r="K64" s="175">
        <f>'将来負担比率（分子）の構造'!L$43</f>
        <v>4887</v>
      </c>
      <c r="L64" s="175"/>
      <c r="M64" s="175"/>
      <c r="N64" s="175">
        <f>'将来負担比率（分子）の構造'!M$43</f>
        <v>4624</v>
      </c>
      <c r="O64" s="175"/>
      <c r="P64" s="175"/>
    </row>
    <row r="65" spans="1:16" x14ac:dyDescent="0.2">
      <c r="A65" s="175" t="s">
        <v>32</v>
      </c>
      <c r="B65" s="175">
        <f>'将来負担比率（分子）の構造'!I$42</f>
        <v>3</v>
      </c>
      <c r="C65" s="175"/>
      <c r="D65" s="175"/>
      <c r="E65" s="175">
        <f>'将来負担比率（分子）の構造'!J$42</f>
        <v>8</v>
      </c>
      <c r="F65" s="175"/>
      <c r="G65" s="175"/>
      <c r="H65" s="175">
        <f>'将来負担比率（分子）の構造'!K$42</f>
        <v>6</v>
      </c>
      <c r="I65" s="175"/>
      <c r="J65" s="175"/>
      <c r="K65" s="175">
        <f>'将来負担比率（分子）の構造'!L$42</f>
        <v>21</v>
      </c>
      <c r="L65" s="175"/>
      <c r="M65" s="175"/>
      <c r="N65" s="175">
        <f>'将来負担比率（分子）の構造'!M$42</f>
        <v>23</v>
      </c>
      <c r="O65" s="175"/>
      <c r="P65" s="175"/>
    </row>
    <row r="66" spans="1:16" x14ac:dyDescent="0.2">
      <c r="A66" s="175" t="s">
        <v>31</v>
      </c>
      <c r="B66" s="175">
        <f>'将来負担比率（分子）の構造'!I$41</f>
        <v>5145</v>
      </c>
      <c r="C66" s="175"/>
      <c r="D66" s="175"/>
      <c r="E66" s="175">
        <f>'将来負担比率（分子）の構造'!J$41</f>
        <v>5335</v>
      </c>
      <c r="F66" s="175"/>
      <c r="G66" s="175"/>
      <c r="H66" s="175">
        <f>'将来負担比率（分子）の構造'!K$41</f>
        <v>5500</v>
      </c>
      <c r="I66" s="175"/>
      <c r="J66" s="175"/>
      <c r="K66" s="175">
        <f>'将来負担比率（分子）の構造'!L$41</f>
        <v>5603</v>
      </c>
      <c r="L66" s="175"/>
      <c r="M66" s="175"/>
      <c r="N66" s="175">
        <f>'将来負担比率（分子）の構造'!M$41</f>
        <v>5575</v>
      </c>
      <c r="O66" s="175"/>
      <c r="P66" s="175"/>
    </row>
    <row r="67" spans="1:16" x14ac:dyDescent="0.2">
      <c r="A67" s="175" t="s">
        <v>71</v>
      </c>
      <c r="B67" s="175" t="e">
        <f>NA()</f>
        <v>#N/A</v>
      </c>
      <c r="C67" s="175">
        <f>IF(ISNUMBER('将来負担比率（分子）の構造'!I$53), IF('将来負担比率（分子）の構造'!I$53 &lt; 0, 0, '将来負担比率（分子）の構造'!I$53), NA())</f>
        <v>1949</v>
      </c>
      <c r="D67" s="175" t="e">
        <f>NA()</f>
        <v>#N/A</v>
      </c>
      <c r="E67" s="175" t="e">
        <f>NA()</f>
        <v>#N/A</v>
      </c>
      <c r="F67" s="175">
        <f>IF(ISNUMBER('将来負担比率（分子）の構造'!J$53), IF('将来負担比率（分子）の構造'!J$53 &lt; 0, 0, '将来負担比率（分子）の構造'!J$53), NA())</f>
        <v>1713</v>
      </c>
      <c r="G67" s="175" t="e">
        <f>NA()</f>
        <v>#N/A</v>
      </c>
      <c r="H67" s="175" t="e">
        <f>NA()</f>
        <v>#N/A</v>
      </c>
      <c r="I67" s="175">
        <f>IF(ISNUMBER('将来負担比率（分子）の構造'!K$53), IF('将来負担比率（分子）の構造'!K$53 &lt; 0, 0, '将来負担比率（分子）の構造'!K$53), NA())</f>
        <v>1159</v>
      </c>
      <c r="J67" s="175" t="e">
        <f>NA()</f>
        <v>#N/A</v>
      </c>
      <c r="K67" s="175" t="e">
        <f>NA()</f>
        <v>#N/A</v>
      </c>
      <c r="L67" s="175">
        <f>IF(ISNUMBER('将来負担比率（分子）の構造'!L$53), IF('将来負担比率（分子）の構造'!L$53 &lt; 0, 0, '将来負担比率（分子）の構造'!L$53), NA())</f>
        <v>1105</v>
      </c>
      <c r="M67" s="175" t="e">
        <f>NA()</f>
        <v>#N/A</v>
      </c>
      <c r="N67" s="175" t="e">
        <f>NA()</f>
        <v>#N/A</v>
      </c>
      <c r="O67" s="175">
        <f>IF(ISNUMBER('将来負担比率（分子）の構造'!M$53), IF('将来負担比率（分子）の構造'!M$53 &lt; 0, 0, '将来負担比率（分子）の構造'!M$53), NA())</f>
        <v>984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1868</v>
      </c>
      <c r="C72" s="179">
        <f>基金残高に係る経年分析!G55</f>
        <v>1949</v>
      </c>
      <c r="D72" s="179">
        <f>基金残高に係る経年分析!H55</f>
        <v>1885</v>
      </c>
    </row>
    <row r="73" spans="1:16" x14ac:dyDescent="0.2">
      <c r="A73" s="178" t="s">
        <v>74</v>
      </c>
      <c r="B73" s="179">
        <f>基金残高に係る経年分析!F56</f>
        <v>260</v>
      </c>
      <c r="C73" s="179">
        <f>基金残高に係る経年分析!G56</f>
        <v>260</v>
      </c>
      <c r="D73" s="179">
        <f>基金残高に係る経年分析!H56</f>
        <v>262</v>
      </c>
    </row>
    <row r="74" spans="1:16" x14ac:dyDescent="0.2">
      <c r="A74" s="178" t="s">
        <v>75</v>
      </c>
      <c r="B74" s="179">
        <f>基金残高に係る経年分析!F57</f>
        <v>582</v>
      </c>
      <c r="C74" s="179">
        <f>基金残高に係る経年分析!G57</f>
        <v>682</v>
      </c>
      <c r="D74" s="179">
        <f>基金残高に係る経年分析!H57</f>
        <v>630</v>
      </c>
    </row>
  </sheetData>
  <sheetProtection algorithmName="SHA-512" hashValue="OwxAlHZC8aR28HBh1nyXoM82MpL64YghcZDZXDRR+vnVTpSyPU9fDK6jHQJbkuR7q6Uk0TJrUwqh5vRA7Fk+6A==" saltValue="tF13U2AgKhtzX4SmT6Xv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2052902</v>
      </c>
      <c r="S5" s="713"/>
      <c r="T5" s="713"/>
      <c r="U5" s="713"/>
      <c r="V5" s="713"/>
      <c r="W5" s="713"/>
      <c r="X5" s="713"/>
      <c r="Y5" s="738"/>
      <c r="Z5" s="751">
        <v>27.1</v>
      </c>
      <c r="AA5" s="751"/>
      <c r="AB5" s="751"/>
      <c r="AC5" s="751"/>
      <c r="AD5" s="752">
        <v>2052902</v>
      </c>
      <c r="AE5" s="752"/>
      <c r="AF5" s="752"/>
      <c r="AG5" s="752"/>
      <c r="AH5" s="752"/>
      <c r="AI5" s="752"/>
      <c r="AJ5" s="752"/>
      <c r="AK5" s="752"/>
      <c r="AL5" s="739">
        <v>46</v>
      </c>
      <c r="AM5" s="721"/>
      <c r="AN5" s="721"/>
      <c r="AO5" s="740"/>
      <c r="AP5" s="715" t="s">
        <v>216</v>
      </c>
      <c r="AQ5" s="716"/>
      <c r="AR5" s="716"/>
      <c r="AS5" s="716"/>
      <c r="AT5" s="716"/>
      <c r="AU5" s="716"/>
      <c r="AV5" s="716"/>
      <c r="AW5" s="716"/>
      <c r="AX5" s="716"/>
      <c r="AY5" s="716"/>
      <c r="AZ5" s="716"/>
      <c r="BA5" s="716"/>
      <c r="BB5" s="716"/>
      <c r="BC5" s="716"/>
      <c r="BD5" s="716"/>
      <c r="BE5" s="716"/>
      <c r="BF5" s="717"/>
      <c r="BG5" s="657">
        <v>2047556</v>
      </c>
      <c r="BH5" s="658"/>
      <c r="BI5" s="658"/>
      <c r="BJ5" s="658"/>
      <c r="BK5" s="658"/>
      <c r="BL5" s="658"/>
      <c r="BM5" s="658"/>
      <c r="BN5" s="659"/>
      <c r="BO5" s="695">
        <v>99.7</v>
      </c>
      <c r="BP5" s="695"/>
      <c r="BQ5" s="695"/>
      <c r="BR5" s="695"/>
      <c r="BS5" s="696" t="s">
        <v>121</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81865</v>
      </c>
      <c r="S6" s="658"/>
      <c r="T6" s="658"/>
      <c r="U6" s="658"/>
      <c r="V6" s="658"/>
      <c r="W6" s="658"/>
      <c r="X6" s="658"/>
      <c r="Y6" s="659"/>
      <c r="Z6" s="695">
        <v>1.1000000000000001</v>
      </c>
      <c r="AA6" s="695"/>
      <c r="AB6" s="695"/>
      <c r="AC6" s="695"/>
      <c r="AD6" s="696">
        <v>81865</v>
      </c>
      <c r="AE6" s="696"/>
      <c r="AF6" s="696"/>
      <c r="AG6" s="696"/>
      <c r="AH6" s="696"/>
      <c r="AI6" s="696"/>
      <c r="AJ6" s="696"/>
      <c r="AK6" s="696"/>
      <c r="AL6" s="660">
        <v>1.8</v>
      </c>
      <c r="AM6" s="661"/>
      <c r="AN6" s="661"/>
      <c r="AO6" s="697"/>
      <c r="AP6" s="654" t="s">
        <v>221</v>
      </c>
      <c r="AQ6" s="655"/>
      <c r="AR6" s="655"/>
      <c r="AS6" s="655"/>
      <c r="AT6" s="655"/>
      <c r="AU6" s="655"/>
      <c r="AV6" s="655"/>
      <c r="AW6" s="655"/>
      <c r="AX6" s="655"/>
      <c r="AY6" s="655"/>
      <c r="AZ6" s="655"/>
      <c r="BA6" s="655"/>
      <c r="BB6" s="655"/>
      <c r="BC6" s="655"/>
      <c r="BD6" s="655"/>
      <c r="BE6" s="655"/>
      <c r="BF6" s="656"/>
      <c r="BG6" s="657">
        <v>2047556</v>
      </c>
      <c r="BH6" s="658"/>
      <c r="BI6" s="658"/>
      <c r="BJ6" s="658"/>
      <c r="BK6" s="658"/>
      <c r="BL6" s="658"/>
      <c r="BM6" s="658"/>
      <c r="BN6" s="659"/>
      <c r="BO6" s="695">
        <v>99.7</v>
      </c>
      <c r="BP6" s="695"/>
      <c r="BQ6" s="695"/>
      <c r="BR6" s="695"/>
      <c r="BS6" s="696" t="s">
        <v>121</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70901</v>
      </c>
      <c r="CS6" s="658"/>
      <c r="CT6" s="658"/>
      <c r="CU6" s="658"/>
      <c r="CV6" s="658"/>
      <c r="CW6" s="658"/>
      <c r="CX6" s="658"/>
      <c r="CY6" s="659"/>
      <c r="CZ6" s="739">
        <v>1</v>
      </c>
      <c r="DA6" s="721"/>
      <c r="DB6" s="721"/>
      <c r="DC6" s="741"/>
      <c r="DD6" s="663" t="s">
        <v>121</v>
      </c>
      <c r="DE6" s="658"/>
      <c r="DF6" s="658"/>
      <c r="DG6" s="658"/>
      <c r="DH6" s="658"/>
      <c r="DI6" s="658"/>
      <c r="DJ6" s="658"/>
      <c r="DK6" s="658"/>
      <c r="DL6" s="658"/>
      <c r="DM6" s="658"/>
      <c r="DN6" s="658"/>
      <c r="DO6" s="658"/>
      <c r="DP6" s="659"/>
      <c r="DQ6" s="663">
        <v>70901</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691</v>
      </c>
      <c r="S7" s="658"/>
      <c r="T7" s="658"/>
      <c r="U7" s="658"/>
      <c r="V7" s="658"/>
      <c r="W7" s="658"/>
      <c r="X7" s="658"/>
      <c r="Y7" s="659"/>
      <c r="Z7" s="695">
        <v>0</v>
      </c>
      <c r="AA7" s="695"/>
      <c r="AB7" s="695"/>
      <c r="AC7" s="695"/>
      <c r="AD7" s="696">
        <v>691</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861335</v>
      </c>
      <c r="BH7" s="658"/>
      <c r="BI7" s="658"/>
      <c r="BJ7" s="658"/>
      <c r="BK7" s="658"/>
      <c r="BL7" s="658"/>
      <c r="BM7" s="658"/>
      <c r="BN7" s="659"/>
      <c r="BO7" s="695">
        <v>42</v>
      </c>
      <c r="BP7" s="695"/>
      <c r="BQ7" s="695"/>
      <c r="BR7" s="695"/>
      <c r="BS7" s="696" t="s">
        <v>121</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1161248</v>
      </c>
      <c r="CS7" s="658"/>
      <c r="CT7" s="658"/>
      <c r="CU7" s="658"/>
      <c r="CV7" s="658"/>
      <c r="CW7" s="658"/>
      <c r="CX7" s="658"/>
      <c r="CY7" s="659"/>
      <c r="CZ7" s="695">
        <v>16</v>
      </c>
      <c r="DA7" s="695"/>
      <c r="DB7" s="695"/>
      <c r="DC7" s="695"/>
      <c r="DD7" s="663">
        <v>105139</v>
      </c>
      <c r="DE7" s="658"/>
      <c r="DF7" s="658"/>
      <c r="DG7" s="658"/>
      <c r="DH7" s="658"/>
      <c r="DI7" s="658"/>
      <c r="DJ7" s="658"/>
      <c r="DK7" s="658"/>
      <c r="DL7" s="658"/>
      <c r="DM7" s="658"/>
      <c r="DN7" s="658"/>
      <c r="DO7" s="658"/>
      <c r="DP7" s="659"/>
      <c r="DQ7" s="663">
        <v>689740</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13903</v>
      </c>
      <c r="S8" s="658"/>
      <c r="T8" s="658"/>
      <c r="U8" s="658"/>
      <c r="V8" s="658"/>
      <c r="W8" s="658"/>
      <c r="X8" s="658"/>
      <c r="Y8" s="659"/>
      <c r="Z8" s="695">
        <v>0.2</v>
      </c>
      <c r="AA8" s="695"/>
      <c r="AB8" s="695"/>
      <c r="AC8" s="695"/>
      <c r="AD8" s="696">
        <v>13903</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27606</v>
      </c>
      <c r="BH8" s="658"/>
      <c r="BI8" s="658"/>
      <c r="BJ8" s="658"/>
      <c r="BK8" s="658"/>
      <c r="BL8" s="658"/>
      <c r="BM8" s="658"/>
      <c r="BN8" s="659"/>
      <c r="BO8" s="695">
        <v>1.3</v>
      </c>
      <c r="BP8" s="695"/>
      <c r="BQ8" s="695"/>
      <c r="BR8" s="695"/>
      <c r="BS8" s="696" t="s">
        <v>121</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2455874</v>
      </c>
      <c r="CS8" s="658"/>
      <c r="CT8" s="658"/>
      <c r="CU8" s="658"/>
      <c r="CV8" s="658"/>
      <c r="CW8" s="658"/>
      <c r="CX8" s="658"/>
      <c r="CY8" s="659"/>
      <c r="CZ8" s="695">
        <v>33.799999999999997</v>
      </c>
      <c r="DA8" s="695"/>
      <c r="DB8" s="695"/>
      <c r="DC8" s="695"/>
      <c r="DD8" s="663">
        <v>7200</v>
      </c>
      <c r="DE8" s="658"/>
      <c r="DF8" s="658"/>
      <c r="DG8" s="658"/>
      <c r="DH8" s="658"/>
      <c r="DI8" s="658"/>
      <c r="DJ8" s="658"/>
      <c r="DK8" s="658"/>
      <c r="DL8" s="658"/>
      <c r="DM8" s="658"/>
      <c r="DN8" s="658"/>
      <c r="DO8" s="658"/>
      <c r="DP8" s="659"/>
      <c r="DQ8" s="663">
        <v>1551105</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15264</v>
      </c>
      <c r="S9" s="658"/>
      <c r="T9" s="658"/>
      <c r="U9" s="658"/>
      <c r="V9" s="658"/>
      <c r="W9" s="658"/>
      <c r="X9" s="658"/>
      <c r="Y9" s="659"/>
      <c r="Z9" s="695">
        <v>0.2</v>
      </c>
      <c r="AA9" s="695"/>
      <c r="AB9" s="695"/>
      <c r="AC9" s="695"/>
      <c r="AD9" s="696">
        <v>15264</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681977</v>
      </c>
      <c r="BH9" s="658"/>
      <c r="BI9" s="658"/>
      <c r="BJ9" s="658"/>
      <c r="BK9" s="658"/>
      <c r="BL9" s="658"/>
      <c r="BM9" s="658"/>
      <c r="BN9" s="659"/>
      <c r="BO9" s="695">
        <v>33.200000000000003</v>
      </c>
      <c r="BP9" s="695"/>
      <c r="BQ9" s="695"/>
      <c r="BR9" s="695"/>
      <c r="BS9" s="696" t="s">
        <v>121</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602874</v>
      </c>
      <c r="CS9" s="658"/>
      <c r="CT9" s="658"/>
      <c r="CU9" s="658"/>
      <c r="CV9" s="658"/>
      <c r="CW9" s="658"/>
      <c r="CX9" s="658"/>
      <c r="CY9" s="659"/>
      <c r="CZ9" s="695">
        <v>8.3000000000000007</v>
      </c>
      <c r="DA9" s="695"/>
      <c r="DB9" s="695"/>
      <c r="DC9" s="695"/>
      <c r="DD9" s="663" t="s">
        <v>121</v>
      </c>
      <c r="DE9" s="658"/>
      <c r="DF9" s="658"/>
      <c r="DG9" s="658"/>
      <c r="DH9" s="658"/>
      <c r="DI9" s="658"/>
      <c r="DJ9" s="658"/>
      <c r="DK9" s="658"/>
      <c r="DL9" s="658"/>
      <c r="DM9" s="658"/>
      <c r="DN9" s="658"/>
      <c r="DO9" s="658"/>
      <c r="DP9" s="659"/>
      <c r="DQ9" s="663">
        <v>523161</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36441</v>
      </c>
      <c r="BH10" s="658"/>
      <c r="BI10" s="658"/>
      <c r="BJ10" s="658"/>
      <c r="BK10" s="658"/>
      <c r="BL10" s="658"/>
      <c r="BM10" s="658"/>
      <c r="BN10" s="659"/>
      <c r="BO10" s="695">
        <v>1.8</v>
      </c>
      <c r="BP10" s="695"/>
      <c r="BQ10" s="695"/>
      <c r="BR10" s="695"/>
      <c r="BS10" s="696" t="s">
        <v>121</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23316</v>
      </c>
      <c r="CS10" s="658"/>
      <c r="CT10" s="658"/>
      <c r="CU10" s="658"/>
      <c r="CV10" s="658"/>
      <c r="CW10" s="658"/>
      <c r="CX10" s="658"/>
      <c r="CY10" s="659"/>
      <c r="CZ10" s="695">
        <v>0.3</v>
      </c>
      <c r="DA10" s="695"/>
      <c r="DB10" s="695"/>
      <c r="DC10" s="695"/>
      <c r="DD10" s="663" t="s">
        <v>121</v>
      </c>
      <c r="DE10" s="658"/>
      <c r="DF10" s="658"/>
      <c r="DG10" s="658"/>
      <c r="DH10" s="658"/>
      <c r="DI10" s="658"/>
      <c r="DJ10" s="658"/>
      <c r="DK10" s="658"/>
      <c r="DL10" s="658"/>
      <c r="DM10" s="658"/>
      <c r="DN10" s="658"/>
      <c r="DO10" s="658"/>
      <c r="DP10" s="659"/>
      <c r="DQ10" s="663">
        <v>4816</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385606</v>
      </c>
      <c r="S11" s="658"/>
      <c r="T11" s="658"/>
      <c r="U11" s="658"/>
      <c r="V11" s="658"/>
      <c r="W11" s="658"/>
      <c r="X11" s="658"/>
      <c r="Y11" s="659"/>
      <c r="Z11" s="660">
        <v>5.0999999999999996</v>
      </c>
      <c r="AA11" s="661"/>
      <c r="AB11" s="661"/>
      <c r="AC11" s="662"/>
      <c r="AD11" s="663">
        <v>385606</v>
      </c>
      <c r="AE11" s="658"/>
      <c r="AF11" s="658"/>
      <c r="AG11" s="658"/>
      <c r="AH11" s="658"/>
      <c r="AI11" s="658"/>
      <c r="AJ11" s="658"/>
      <c r="AK11" s="659"/>
      <c r="AL11" s="660">
        <v>8.6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115311</v>
      </c>
      <c r="BH11" s="658"/>
      <c r="BI11" s="658"/>
      <c r="BJ11" s="658"/>
      <c r="BK11" s="658"/>
      <c r="BL11" s="658"/>
      <c r="BM11" s="658"/>
      <c r="BN11" s="659"/>
      <c r="BO11" s="695">
        <v>5.6</v>
      </c>
      <c r="BP11" s="695"/>
      <c r="BQ11" s="695"/>
      <c r="BR11" s="695"/>
      <c r="BS11" s="696" t="s">
        <v>121</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305540</v>
      </c>
      <c r="CS11" s="658"/>
      <c r="CT11" s="658"/>
      <c r="CU11" s="658"/>
      <c r="CV11" s="658"/>
      <c r="CW11" s="658"/>
      <c r="CX11" s="658"/>
      <c r="CY11" s="659"/>
      <c r="CZ11" s="695">
        <v>4.2</v>
      </c>
      <c r="DA11" s="695"/>
      <c r="DB11" s="695"/>
      <c r="DC11" s="695"/>
      <c r="DD11" s="663">
        <v>122395</v>
      </c>
      <c r="DE11" s="658"/>
      <c r="DF11" s="658"/>
      <c r="DG11" s="658"/>
      <c r="DH11" s="658"/>
      <c r="DI11" s="658"/>
      <c r="DJ11" s="658"/>
      <c r="DK11" s="658"/>
      <c r="DL11" s="658"/>
      <c r="DM11" s="658"/>
      <c r="DN11" s="658"/>
      <c r="DO11" s="658"/>
      <c r="DP11" s="659"/>
      <c r="DQ11" s="663">
        <v>133639</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9428</v>
      </c>
      <c r="S12" s="658"/>
      <c r="T12" s="658"/>
      <c r="U12" s="658"/>
      <c r="V12" s="658"/>
      <c r="W12" s="658"/>
      <c r="X12" s="658"/>
      <c r="Y12" s="659"/>
      <c r="Z12" s="695">
        <v>0.1</v>
      </c>
      <c r="AA12" s="695"/>
      <c r="AB12" s="695"/>
      <c r="AC12" s="695"/>
      <c r="AD12" s="696">
        <v>9428</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1006389</v>
      </c>
      <c r="BH12" s="658"/>
      <c r="BI12" s="658"/>
      <c r="BJ12" s="658"/>
      <c r="BK12" s="658"/>
      <c r="BL12" s="658"/>
      <c r="BM12" s="658"/>
      <c r="BN12" s="659"/>
      <c r="BO12" s="695">
        <v>49</v>
      </c>
      <c r="BP12" s="695"/>
      <c r="BQ12" s="695"/>
      <c r="BR12" s="695"/>
      <c r="BS12" s="696" t="s">
        <v>121</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203320</v>
      </c>
      <c r="CS12" s="658"/>
      <c r="CT12" s="658"/>
      <c r="CU12" s="658"/>
      <c r="CV12" s="658"/>
      <c r="CW12" s="658"/>
      <c r="CX12" s="658"/>
      <c r="CY12" s="659"/>
      <c r="CZ12" s="695">
        <v>2.8</v>
      </c>
      <c r="DA12" s="695"/>
      <c r="DB12" s="695"/>
      <c r="DC12" s="695"/>
      <c r="DD12" s="663" t="s">
        <v>121</v>
      </c>
      <c r="DE12" s="658"/>
      <c r="DF12" s="658"/>
      <c r="DG12" s="658"/>
      <c r="DH12" s="658"/>
      <c r="DI12" s="658"/>
      <c r="DJ12" s="658"/>
      <c r="DK12" s="658"/>
      <c r="DL12" s="658"/>
      <c r="DM12" s="658"/>
      <c r="DN12" s="658"/>
      <c r="DO12" s="658"/>
      <c r="DP12" s="659"/>
      <c r="DQ12" s="663">
        <v>44438</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1006152</v>
      </c>
      <c r="BH13" s="658"/>
      <c r="BI13" s="658"/>
      <c r="BJ13" s="658"/>
      <c r="BK13" s="658"/>
      <c r="BL13" s="658"/>
      <c r="BM13" s="658"/>
      <c r="BN13" s="659"/>
      <c r="BO13" s="695">
        <v>49</v>
      </c>
      <c r="BP13" s="695"/>
      <c r="BQ13" s="695"/>
      <c r="BR13" s="695"/>
      <c r="BS13" s="696" t="s">
        <v>121</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951539</v>
      </c>
      <c r="CS13" s="658"/>
      <c r="CT13" s="658"/>
      <c r="CU13" s="658"/>
      <c r="CV13" s="658"/>
      <c r="CW13" s="658"/>
      <c r="CX13" s="658"/>
      <c r="CY13" s="659"/>
      <c r="CZ13" s="695">
        <v>13.1</v>
      </c>
      <c r="DA13" s="695"/>
      <c r="DB13" s="695"/>
      <c r="DC13" s="695"/>
      <c r="DD13" s="663">
        <v>412893</v>
      </c>
      <c r="DE13" s="658"/>
      <c r="DF13" s="658"/>
      <c r="DG13" s="658"/>
      <c r="DH13" s="658"/>
      <c r="DI13" s="658"/>
      <c r="DJ13" s="658"/>
      <c r="DK13" s="658"/>
      <c r="DL13" s="658"/>
      <c r="DM13" s="658"/>
      <c r="DN13" s="658"/>
      <c r="DO13" s="658"/>
      <c r="DP13" s="659"/>
      <c r="DQ13" s="663">
        <v>645594</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756</v>
      </c>
      <c r="S14" s="658"/>
      <c r="T14" s="658"/>
      <c r="U14" s="658"/>
      <c r="V14" s="658"/>
      <c r="W14" s="658"/>
      <c r="X14" s="658"/>
      <c r="Y14" s="659"/>
      <c r="Z14" s="695">
        <v>0</v>
      </c>
      <c r="AA14" s="695"/>
      <c r="AB14" s="695"/>
      <c r="AC14" s="695"/>
      <c r="AD14" s="696">
        <v>756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67394</v>
      </c>
      <c r="BH14" s="658"/>
      <c r="BI14" s="658"/>
      <c r="BJ14" s="658"/>
      <c r="BK14" s="658"/>
      <c r="BL14" s="658"/>
      <c r="BM14" s="658"/>
      <c r="BN14" s="659"/>
      <c r="BO14" s="695">
        <v>3.3</v>
      </c>
      <c r="BP14" s="695"/>
      <c r="BQ14" s="695"/>
      <c r="BR14" s="695"/>
      <c r="BS14" s="696" t="s">
        <v>121</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283440</v>
      </c>
      <c r="CS14" s="658"/>
      <c r="CT14" s="658"/>
      <c r="CU14" s="658"/>
      <c r="CV14" s="658"/>
      <c r="CW14" s="658"/>
      <c r="CX14" s="658"/>
      <c r="CY14" s="659"/>
      <c r="CZ14" s="695">
        <v>3.9</v>
      </c>
      <c r="DA14" s="695"/>
      <c r="DB14" s="695"/>
      <c r="DC14" s="695"/>
      <c r="DD14" s="663">
        <v>26722</v>
      </c>
      <c r="DE14" s="658"/>
      <c r="DF14" s="658"/>
      <c r="DG14" s="658"/>
      <c r="DH14" s="658"/>
      <c r="DI14" s="658"/>
      <c r="DJ14" s="658"/>
      <c r="DK14" s="658"/>
      <c r="DL14" s="658"/>
      <c r="DM14" s="658"/>
      <c r="DN14" s="658"/>
      <c r="DO14" s="658"/>
      <c r="DP14" s="659"/>
      <c r="DQ14" s="663">
        <v>254067</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112438</v>
      </c>
      <c r="BH15" s="658"/>
      <c r="BI15" s="658"/>
      <c r="BJ15" s="658"/>
      <c r="BK15" s="658"/>
      <c r="BL15" s="658"/>
      <c r="BM15" s="658"/>
      <c r="BN15" s="659"/>
      <c r="BO15" s="695">
        <v>5.5</v>
      </c>
      <c r="BP15" s="695"/>
      <c r="BQ15" s="695"/>
      <c r="BR15" s="695"/>
      <c r="BS15" s="696" t="s">
        <v>121</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709051</v>
      </c>
      <c r="CS15" s="658"/>
      <c r="CT15" s="658"/>
      <c r="CU15" s="658"/>
      <c r="CV15" s="658"/>
      <c r="CW15" s="658"/>
      <c r="CX15" s="658"/>
      <c r="CY15" s="659"/>
      <c r="CZ15" s="695">
        <v>9.8000000000000007</v>
      </c>
      <c r="DA15" s="695"/>
      <c r="DB15" s="695"/>
      <c r="DC15" s="695"/>
      <c r="DD15" s="663">
        <v>184773</v>
      </c>
      <c r="DE15" s="658"/>
      <c r="DF15" s="658"/>
      <c r="DG15" s="658"/>
      <c r="DH15" s="658"/>
      <c r="DI15" s="658"/>
      <c r="DJ15" s="658"/>
      <c r="DK15" s="658"/>
      <c r="DL15" s="658"/>
      <c r="DM15" s="658"/>
      <c r="DN15" s="658"/>
      <c r="DO15" s="658"/>
      <c r="DP15" s="659"/>
      <c r="DQ15" s="663">
        <v>476978</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12319</v>
      </c>
      <c r="S16" s="658"/>
      <c r="T16" s="658"/>
      <c r="U16" s="658"/>
      <c r="V16" s="658"/>
      <c r="W16" s="658"/>
      <c r="X16" s="658"/>
      <c r="Y16" s="659"/>
      <c r="Z16" s="695">
        <v>0.2</v>
      </c>
      <c r="AA16" s="695"/>
      <c r="AB16" s="695"/>
      <c r="AC16" s="695"/>
      <c r="AD16" s="696">
        <v>12319</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9079</v>
      </c>
      <c r="CS16" s="658"/>
      <c r="CT16" s="658"/>
      <c r="CU16" s="658"/>
      <c r="CV16" s="658"/>
      <c r="CW16" s="658"/>
      <c r="CX16" s="658"/>
      <c r="CY16" s="659"/>
      <c r="CZ16" s="695">
        <v>0.1</v>
      </c>
      <c r="DA16" s="695"/>
      <c r="DB16" s="695"/>
      <c r="DC16" s="695"/>
      <c r="DD16" s="663" t="s">
        <v>121</v>
      </c>
      <c r="DE16" s="658"/>
      <c r="DF16" s="658"/>
      <c r="DG16" s="658"/>
      <c r="DH16" s="658"/>
      <c r="DI16" s="658"/>
      <c r="DJ16" s="658"/>
      <c r="DK16" s="658"/>
      <c r="DL16" s="658"/>
      <c r="DM16" s="658"/>
      <c r="DN16" s="658"/>
      <c r="DO16" s="658"/>
      <c r="DP16" s="659"/>
      <c r="DQ16" s="663">
        <v>3296</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45709</v>
      </c>
      <c r="S17" s="658"/>
      <c r="T17" s="658"/>
      <c r="U17" s="658"/>
      <c r="V17" s="658"/>
      <c r="W17" s="658"/>
      <c r="X17" s="658"/>
      <c r="Y17" s="659"/>
      <c r="Z17" s="695">
        <v>0.6</v>
      </c>
      <c r="AA17" s="695"/>
      <c r="AB17" s="695"/>
      <c r="AC17" s="695"/>
      <c r="AD17" s="696">
        <v>45709</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489445</v>
      </c>
      <c r="CS17" s="658"/>
      <c r="CT17" s="658"/>
      <c r="CU17" s="658"/>
      <c r="CV17" s="658"/>
      <c r="CW17" s="658"/>
      <c r="CX17" s="658"/>
      <c r="CY17" s="659"/>
      <c r="CZ17" s="695">
        <v>6.7</v>
      </c>
      <c r="DA17" s="695"/>
      <c r="DB17" s="695"/>
      <c r="DC17" s="695"/>
      <c r="DD17" s="663" t="s">
        <v>121</v>
      </c>
      <c r="DE17" s="658"/>
      <c r="DF17" s="658"/>
      <c r="DG17" s="658"/>
      <c r="DH17" s="658"/>
      <c r="DI17" s="658"/>
      <c r="DJ17" s="658"/>
      <c r="DK17" s="658"/>
      <c r="DL17" s="658"/>
      <c r="DM17" s="658"/>
      <c r="DN17" s="658"/>
      <c r="DO17" s="658"/>
      <c r="DP17" s="659"/>
      <c r="DQ17" s="663">
        <v>484727</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21773</v>
      </c>
      <c r="S18" s="658"/>
      <c r="T18" s="658"/>
      <c r="U18" s="658"/>
      <c r="V18" s="658"/>
      <c r="W18" s="658"/>
      <c r="X18" s="658"/>
      <c r="Y18" s="659"/>
      <c r="Z18" s="695">
        <v>0.3</v>
      </c>
      <c r="AA18" s="695"/>
      <c r="AB18" s="695"/>
      <c r="AC18" s="695"/>
      <c r="AD18" s="696">
        <v>21773</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20103</v>
      </c>
      <c r="S19" s="658"/>
      <c r="T19" s="658"/>
      <c r="U19" s="658"/>
      <c r="V19" s="658"/>
      <c r="W19" s="658"/>
      <c r="X19" s="658"/>
      <c r="Y19" s="659"/>
      <c r="Z19" s="695">
        <v>0.3</v>
      </c>
      <c r="AA19" s="695"/>
      <c r="AB19" s="695"/>
      <c r="AC19" s="695"/>
      <c r="AD19" s="696">
        <v>20103</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5346</v>
      </c>
      <c r="BH19" s="658"/>
      <c r="BI19" s="658"/>
      <c r="BJ19" s="658"/>
      <c r="BK19" s="658"/>
      <c r="BL19" s="658"/>
      <c r="BM19" s="658"/>
      <c r="BN19" s="659"/>
      <c r="BO19" s="695">
        <v>0.3</v>
      </c>
      <c r="BP19" s="695"/>
      <c r="BQ19" s="695"/>
      <c r="BR19" s="695"/>
      <c r="BS19" s="696" t="s">
        <v>121</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1670</v>
      </c>
      <c r="S20" s="658"/>
      <c r="T20" s="658"/>
      <c r="U20" s="658"/>
      <c r="V20" s="658"/>
      <c r="W20" s="658"/>
      <c r="X20" s="658"/>
      <c r="Y20" s="659"/>
      <c r="Z20" s="695">
        <v>0</v>
      </c>
      <c r="AA20" s="695"/>
      <c r="AB20" s="695"/>
      <c r="AC20" s="695"/>
      <c r="AD20" s="696">
        <v>1670</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5346</v>
      </c>
      <c r="BH20" s="658"/>
      <c r="BI20" s="658"/>
      <c r="BJ20" s="658"/>
      <c r="BK20" s="658"/>
      <c r="BL20" s="658"/>
      <c r="BM20" s="658"/>
      <c r="BN20" s="659"/>
      <c r="BO20" s="695">
        <v>0.3</v>
      </c>
      <c r="BP20" s="695"/>
      <c r="BQ20" s="695"/>
      <c r="BR20" s="695"/>
      <c r="BS20" s="696" t="s">
        <v>121</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7265627</v>
      </c>
      <c r="CS20" s="658"/>
      <c r="CT20" s="658"/>
      <c r="CU20" s="658"/>
      <c r="CV20" s="658"/>
      <c r="CW20" s="658"/>
      <c r="CX20" s="658"/>
      <c r="CY20" s="659"/>
      <c r="CZ20" s="695">
        <v>100</v>
      </c>
      <c r="DA20" s="695"/>
      <c r="DB20" s="695"/>
      <c r="DC20" s="695"/>
      <c r="DD20" s="663">
        <v>859122</v>
      </c>
      <c r="DE20" s="658"/>
      <c r="DF20" s="658"/>
      <c r="DG20" s="658"/>
      <c r="DH20" s="658"/>
      <c r="DI20" s="658"/>
      <c r="DJ20" s="658"/>
      <c r="DK20" s="658"/>
      <c r="DL20" s="658"/>
      <c r="DM20" s="658"/>
      <c r="DN20" s="658"/>
      <c r="DO20" s="658"/>
      <c r="DP20" s="659"/>
      <c r="DQ20" s="663">
        <v>4882462</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1947216</v>
      </c>
      <c r="S21" s="658"/>
      <c r="T21" s="658"/>
      <c r="U21" s="658"/>
      <c r="V21" s="658"/>
      <c r="W21" s="658"/>
      <c r="X21" s="658"/>
      <c r="Y21" s="659"/>
      <c r="Z21" s="695">
        <v>25.7</v>
      </c>
      <c r="AA21" s="695"/>
      <c r="AB21" s="695"/>
      <c r="AC21" s="695"/>
      <c r="AD21" s="696">
        <v>1815677</v>
      </c>
      <c r="AE21" s="696"/>
      <c r="AF21" s="696"/>
      <c r="AG21" s="696"/>
      <c r="AH21" s="696"/>
      <c r="AI21" s="696"/>
      <c r="AJ21" s="696"/>
      <c r="AK21" s="696"/>
      <c r="AL21" s="660">
        <v>40.700000000000003</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5346</v>
      </c>
      <c r="BH21" s="658"/>
      <c r="BI21" s="658"/>
      <c r="BJ21" s="658"/>
      <c r="BK21" s="658"/>
      <c r="BL21" s="658"/>
      <c r="BM21" s="658"/>
      <c r="BN21" s="659"/>
      <c r="BO21" s="695">
        <v>0.3</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1815677</v>
      </c>
      <c r="S22" s="658"/>
      <c r="T22" s="658"/>
      <c r="U22" s="658"/>
      <c r="V22" s="658"/>
      <c r="W22" s="658"/>
      <c r="X22" s="658"/>
      <c r="Y22" s="659"/>
      <c r="Z22" s="695">
        <v>24</v>
      </c>
      <c r="AA22" s="695"/>
      <c r="AB22" s="695"/>
      <c r="AC22" s="695"/>
      <c r="AD22" s="696">
        <v>1815677</v>
      </c>
      <c r="AE22" s="696"/>
      <c r="AF22" s="696"/>
      <c r="AG22" s="696"/>
      <c r="AH22" s="696"/>
      <c r="AI22" s="696"/>
      <c r="AJ22" s="696"/>
      <c r="AK22" s="696"/>
      <c r="AL22" s="660">
        <v>40.700000000000003</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131539</v>
      </c>
      <c r="S23" s="658"/>
      <c r="T23" s="658"/>
      <c r="U23" s="658"/>
      <c r="V23" s="658"/>
      <c r="W23" s="658"/>
      <c r="X23" s="658"/>
      <c r="Y23" s="659"/>
      <c r="Z23" s="695">
        <v>1.7</v>
      </c>
      <c r="AA23" s="695"/>
      <c r="AB23" s="695"/>
      <c r="AC23" s="695"/>
      <c r="AD23" s="696" t="s">
        <v>121</v>
      </c>
      <c r="AE23" s="696"/>
      <c r="AF23" s="696"/>
      <c r="AG23" s="696"/>
      <c r="AH23" s="696"/>
      <c r="AI23" s="696"/>
      <c r="AJ23" s="696"/>
      <c r="AK23" s="696"/>
      <c r="AL23" s="660" t="s">
        <v>121</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2699429</v>
      </c>
      <c r="CS24" s="713"/>
      <c r="CT24" s="713"/>
      <c r="CU24" s="713"/>
      <c r="CV24" s="713"/>
      <c r="CW24" s="713"/>
      <c r="CX24" s="713"/>
      <c r="CY24" s="738"/>
      <c r="CZ24" s="739">
        <v>37.200000000000003</v>
      </c>
      <c r="DA24" s="721"/>
      <c r="DB24" s="721"/>
      <c r="DC24" s="741"/>
      <c r="DD24" s="737">
        <v>1870014</v>
      </c>
      <c r="DE24" s="713"/>
      <c r="DF24" s="713"/>
      <c r="DG24" s="713"/>
      <c r="DH24" s="713"/>
      <c r="DI24" s="713"/>
      <c r="DJ24" s="713"/>
      <c r="DK24" s="738"/>
      <c r="DL24" s="737">
        <v>1716528</v>
      </c>
      <c r="DM24" s="713"/>
      <c r="DN24" s="713"/>
      <c r="DO24" s="713"/>
      <c r="DP24" s="713"/>
      <c r="DQ24" s="713"/>
      <c r="DR24" s="713"/>
      <c r="DS24" s="713"/>
      <c r="DT24" s="713"/>
      <c r="DU24" s="713"/>
      <c r="DV24" s="738"/>
      <c r="DW24" s="739">
        <v>38.200000000000003</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4587432</v>
      </c>
      <c r="S25" s="658"/>
      <c r="T25" s="658"/>
      <c r="U25" s="658"/>
      <c r="V25" s="658"/>
      <c r="W25" s="658"/>
      <c r="X25" s="658"/>
      <c r="Y25" s="659"/>
      <c r="Z25" s="695">
        <v>60.6</v>
      </c>
      <c r="AA25" s="695"/>
      <c r="AB25" s="695"/>
      <c r="AC25" s="695"/>
      <c r="AD25" s="696">
        <v>4455893</v>
      </c>
      <c r="AE25" s="696"/>
      <c r="AF25" s="696"/>
      <c r="AG25" s="696"/>
      <c r="AH25" s="696"/>
      <c r="AI25" s="696"/>
      <c r="AJ25" s="696"/>
      <c r="AK25" s="696"/>
      <c r="AL25" s="660">
        <v>99.9</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1110132</v>
      </c>
      <c r="CS25" s="670"/>
      <c r="CT25" s="670"/>
      <c r="CU25" s="670"/>
      <c r="CV25" s="670"/>
      <c r="CW25" s="670"/>
      <c r="CX25" s="670"/>
      <c r="CY25" s="671"/>
      <c r="CZ25" s="660">
        <v>15.3</v>
      </c>
      <c r="DA25" s="672"/>
      <c r="DB25" s="672"/>
      <c r="DC25" s="673"/>
      <c r="DD25" s="663">
        <v>969864</v>
      </c>
      <c r="DE25" s="670"/>
      <c r="DF25" s="670"/>
      <c r="DG25" s="670"/>
      <c r="DH25" s="670"/>
      <c r="DI25" s="670"/>
      <c r="DJ25" s="670"/>
      <c r="DK25" s="671"/>
      <c r="DL25" s="663">
        <v>941618</v>
      </c>
      <c r="DM25" s="670"/>
      <c r="DN25" s="670"/>
      <c r="DO25" s="670"/>
      <c r="DP25" s="670"/>
      <c r="DQ25" s="670"/>
      <c r="DR25" s="670"/>
      <c r="DS25" s="670"/>
      <c r="DT25" s="670"/>
      <c r="DU25" s="670"/>
      <c r="DV25" s="671"/>
      <c r="DW25" s="660">
        <v>20.9</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1203</v>
      </c>
      <c r="S26" s="658"/>
      <c r="T26" s="658"/>
      <c r="U26" s="658"/>
      <c r="V26" s="658"/>
      <c r="W26" s="658"/>
      <c r="X26" s="658"/>
      <c r="Y26" s="659"/>
      <c r="Z26" s="695">
        <v>0</v>
      </c>
      <c r="AA26" s="695"/>
      <c r="AB26" s="695"/>
      <c r="AC26" s="695"/>
      <c r="AD26" s="696">
        <v>1203</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506085</v>
      </c>
      <c r="CS26" s="658"/>
      <c r="CT26" s="658"/>
      <c r="CU26" s="658"/>
      <c r="CV26" s="658"/>
      <c r="CW26" s="658"/>
      <c r="CX26" s="658"/>
      <c r="CY26" s="659"/>
      <c r="CZ26" s="660">
        <v>7</v>
      </c>
      <c r="DA26" s="672"/>
      <c r="DB26" s="672"/>
      <c r="DC26" s="673"/>
      <c r="DD26" s="663">
        <v>466918</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9242</v>
      </c>
      <c r="S27" s="658"/>
      <c r="T27" s="658"/>
      <c r="U27" s="658"/>
      <c r="V27" s="658"/>
      <c r="W27" s="658"/>
      <c r="X27" s="658"/>
      <c r="Y27" s="659"/>
      <c r="Z27" s="695">
        <v>0.1</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2052902</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1099852</v>
      </c>
      <c r="CS27" s="670"/>
      <c r="CT27" s="670"/>
      <c r="CU27" s="670"/>
      <c r="CV27" s="670"/>
      <c r="CW27" s="670"/>
      <c r="CX27" s="670"/>
      <c r="CY27" s="671"/>
      <c r="CZ27" s="660">
        <v>15.1</v>
      </c>
      <c r="DA27" s="672"/>
      <c r="DB27" s="672"/>
      <c r="DC27" s="673"/>
      <c r="DD27" s="663">
        <v>415423</v>
      </c>
      <c r="DE27" s="670"/>
      <c r="DF27" s="670"/>
      <c r="DG27" s="670"/>
      <c r="DH27" s="670"/>
      <c r="DI27" s="670"/>
      <c r="DJ27" s="670"/>
      <c r="DK27" s="671"/>
      <c r="DL27" s="663">
        <v>290183</v>
      </c>
      <c r="DM27" s="670"/>
      <c r="DN27" s="670"/>
      <c r="DO27" s="670"/>
      <c r="DP27" s="670"/>
      <c r="DQ27" s="670"/>
      <c r="DR27" s="670"/>
      <c r="DS27" s="670"/>
      <c r="DT27" s="670"/>
      <c r="DU27" s="670"/>
      <c r="DV27" s="671"/>
      <c r="DW27" s="660">
        <v>6.5</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64516</v>
      </c>
      <c r="S28" s="658"/>
      <c r="T28" s="658"/>
      <c r="U28" s="658"/>
      <c r="V28" s="658"/>
      <c r="W28" s="658"/>
      <c r="X28" s="658"/>
      <c r="Y28" s="659"/>
      <c r="Z28" s="695">
        <v>0.9</v>
      </c>
      <c r="AA28" s="695"/>
      <c r="AB28" s="695"/>
      <c r="AC28" s="695"/>
      <c r="AD28" s="696" t="s">
        <v>121</v>
      </c>
      <c r="AE28" s="696"/>
      <c r="AF28" s="696"/>
      <c r="AG28" s="696"/>
      <c r="AH28" s="696"/>
      <c r="AI28" s="696"/>
      <c r="AJ28" s="696"/>
      <c r="AK28" s="696"/>
      <c r="AL28" s="660" t="s">
        <v>121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489445</v>
      </c>
      <c r="CS28" s="658"/>
      <c r="CT28" s="658"/>
      <c r="CU28" s="658"/>
      <c r="CV28" s="658"/>
      <c r="CW28" s="658"/>
      <c r="CX28" s="658"/>
      <c r="CY28" s="659"/>
      <c r="CZ28" s="660">
        <v>6.7</v>
      </c>
      <c r="DA28" s="672"/>
      <c r="DB28" s="672"/>
      <c r="DC28" s="673"/>
      <c r="DD28" s="663">
        <v>484727</v>
      </c>
      <c r="DE28" s="658"/>
      <c r="DF28" s="658"/>
      <c r="DG28" s="658"/>
      <c r="DH28" s="658"/>
      <c r="DI28" s="658"/>
      <c r="DJ28" s="658"/>
      <c r="DK28" s="659"/>
      <c r="DL28" s="663">
        <v>484727</v>
      </c>
      <c r="DM28" s="658"/>
      <c r="DN28" s="658"/>
      <c r="DO28" s="658"/>
      <c r="DP28" s="658"/>
      <c r="DQ28" s="658"/>
      <c r="DR28" s="658"/>
      <c r="DS28" s="658"/>
      <c r="DT28" s="658"/>
      <c r="DU28" s="658"/>
      <c r="DV28" s="659"/>
      <c r="DW28" s="660">
        <v>10.8</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5836</v>
      </c>
      <c r="S29" s="658"/>
      <c r="T29" s="658"/>
      <c r="U29" s="658"/>
      <c r="V29" s="658"/>
      <c r="W29" s="658"/>
      <c r="X29" s="658"/>
      <c r="Y29" s="659"/>
      <c r="Z29" s="695">
        <v>0.1</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489445</v>
      </c>
      <c r="CS29" s="670"/>
      <c r="CT29" s="670"/>
      <c r="CU29" s="670"/>
      <c r="CV29" s="670"/>
      <c r="CW29" s="670"/>
      <c r="CX29" s="670"/>
      <c r="CY29" s="671"/>
      <c r="CZ29" s="660">
        <v>6.7</v>
      </c>
      <c r="DA29" s="672"/>
      <c r="DB29" s="672"/>
      <c r="DC29" s="673"/>
      <c r="DD29" s="663">
        <v>484727</v>
      </c>
      <c r="DE29" s="670"/>
      <c r="DF29" s="670"/>
      <c r="DG29" s="670"/>
      <c r="DH29" s="670"/>
      <c r="DI29" s="670"/>
      <c r="DJ29" s="670"/>
      <c r="DK29" s="671"/>
      <c r="DL29" s="663">
        <v>484727</v>
      </c>
      <c r="DM29" s="670"/>
      <c r="DN29" s="670"/>
      <c r="DO29" s="670"/>
      <c r="DP29" s="670"/>
      <c r="DQ29" s="670"/>
      <c r="DR29" s="670"/>
      <c r="DS29" s="670"/>
      <c r="DT29" s="670"/>
      <c r="DU29" s="670"/>
      <c r="DV29" s="671"/>
      <c r="DW29" s="660">
        <v>10.8</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909498</v>
      </c>
      <c r="S30" s="658"/>
      <c r="T30" s="658"/>
      <c r="U30" s="658"/>
      <c r="V30" s="658"/>
      <c r="W30" s="658"/>
      <c r="X30" s="658"/>
      <c r="Y30" s="659"/>
      <c r="Z30" s="695">
        <v>12</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470470</v>
      </c>
      <c r="CS30" s="658"/>
      <c r="CT30" s="658"/>
      <c r="CU30" s="658"/>
      <c r="CV30" s="658"/>
      <c r="CW30" s="658"/>
      <c r="CX30" s="658"/>
      <c r="CY30" s="659"/>
      <c r="CZ30" s="660">
        <v>6.5</v>
      </c>
      <c r="DA30" s="672"/>
      <c r="DB30" s="672"/>
      <c r="DC30" s="673"/>
      <c r="DD30" s="663">
        <v>465752</v>
      </c>
      <c r="DE30" s="658"/>
      <c r="DF30" s="658"/>
      <c r="DG30" s="658"/>
      <c r="DH30" s="658"/>
      <c r="DI30" s="658"/>
      <c r="DJ30" s="658"/>
      <c r="DK30" s="659"/>
      <c r="DL30" s="663">
        <v>465752</v>
      </c>
      <c r="DM30" s="658"/>
      <c r="DN30" s="658"/>
      <c r="DO30" s="658"/>
      <c r="DP30" s="658"/>
      <c r="DQ30" s="658"/>
      <c r="DR30" s="658"/>
      <c r="DS30" s="658"/>
      <c r="DT30" s="658"/>
      <c r="DU30" s="658"/>
      <c r="DV30" s="659"/>
      <c r="DW30" s="660">
        <v>10.4</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366</v>
      </c>
      <c r="S31" s="658"/>
      <c r="T31" s="658"/>
      <c r="U31" s="658"/>
      <c r="V31" s="658"/>
      <c r="W31" s="658"/>
      <c r="X31" s="658"/>
      <c r="Y31" s="659"/>
      <c r="Z31" s="695">
        <v>0</v>
      </c>
      <c r="AA31" s="695"/>
      <c r="AB31" s="695"/>
      <c r="AC31" s="695"/>
      <c r="AD31" s="696">
        <v>366</v>
      </c>
      <c r="AE31" s="696"/>
      <c r="AF31" s="696"/>
      <c r="AG31" s="696"/>
      <c r="AH31" s="696"/>
      <c r="AI31" s="696"/>
      <c r="AJ31" s="696"/>
      <c r="AK31" s="696"/>
      <c r="AL31" s="660">
        <v>0</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99</v>
      </c>
      <c r="BN31" s="720"/>
      <c r="BO31" s="720"/>
      <c r="BP31" s="720"/>
      <c r="BQ31" s="722"/>
      <c r="BR31" s="719">
        <v>99.5</v>
      </c>
      <c r="BS31" s="720"/>
      <c r="BT31" s="720"/>
      <c r="BU31" s="720"/>
      <c r="BV31" s="720"/>
      <c r="BW31" s="720"/>
      <c r="BX31" s="721">
        <v>98.8</v>
      </c>
      <c r="BY31" s="720"/>
      <c r="BZ31" s="720"/>
      <c r="CA31" s="720"/>
      <c r="CB31" s="722"/>
      <c r="CD31" s="678"/>
      <c r="CE31" s="679"/>
      <c r="CF31" s="654" t="s">
        <v>300</v>
      </c>
      <c r="CG31" s="655"/>
      <c r="CH31" s="655"/>
      <c r="CI31" s="655"/>
      <c r="CJ31" s="655"/>
      <c r="CK31" s="655"/>
      <c r="CL31" s="655"/>
      <c r="CM31" s="655"/>
      <c r="CN31" s="655"/>
      <c r="CO31" s="655"/>
      <c r="CP31" s="655"/>
      <c r="CQ31" s="656"/>
      <c r="CR31" s="657">
        <v>18975</v>
      </c>
      <c r="CS31" s="670"/>
      <c r="CT31" s="670"/>
      <c r="CU31" s="670"/>
      <c r="CV31" s="670"/>
      <c r="CW31" s="670"/>
      <c r="CX31" s="670"/>
      <c r="CY31" s="671"/>
      <c r="CZ31" s="660">
        <v>0.3</v>
      </c>
      <c r="DA31" s="672"/>
      <c r="DB31" s="672"/>
      <c r="DC31" s="673"/>
      <c r="DD31" s="663">
        <v>18975</v>
      </c>
      <c r="DE31" s="670"/>
      <c r="DF31" s="670"/>
      <c r="DG31" s="670"/>
      <c r="DH31" s="670"/>
      <c r="DI31" s="670"/>
      <c r="DJ31" s="670"/>
      <c r="DK31" s="671"/>
      <c r="DL31" s="663">
        <v>18975</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443824</v>
      </c>
      <c r="S32" s="658"/>
      <c r="T32" s="658"/>
      <c r="U32" s="658"/>
      <c r="V32" s="658"/>
      <c r="W32" s="658"/>
      <c r="X32" s="658"/>
      <c r="Y32" s="659"/>
      <c r="Z32" s="695">
        <v>5.9</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99.5</v>
      </c>
      <c r="BH32" s="670"/>
      <c r="BI32" s="670"/>
      <c r="BJ32" s="670"/>
      <c r="BK32" s="670"/>
      <c r="BL32" s="670"/>
      <c r="BM32" s="661">
        <v>98.8</v>
      </c>
      <c r="BN32" s="670"/>
      <c r="BO32" s="670"/>
      <c r="BP32" s="670"/>
      <c r="BQ32" s="693"/>
      <c r="BR32" s="723">
        <v>99.4</v>
      </c>
      <c r="BS32" s="670"/>
      <c r="BT32" s="670"/>
      <c r="BU32" s="670"/>
      <c r="BV32" s="670"/>
      <c r="BW32" s="670"/>
      <c r="BX32" s="661">
        <v>98.6</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5418</v>
      </c>
      <c r="S33" s="658"/>
      <c r="T33" s="658"/>
      <c r="U33" s="658"/>
      <c r="V33" s="658"/>
      <c r="W33" s="658"/>
      <c r="X33" s="658"/>
      <c r="Y33" s="659"/>
      <c r="Z33" s="695">
        <v>0.1</v>
      </c>
      <c r="AA33" s="695"/>
      <c r="AB33" s="695"/>
      <c r="AC33" s="695"/>
      <c r="AD33" s="696">
        <v>840</v>
      </c>
      <c r="AE33" s="696"/>
      <c r="AF33" s="696"/>
      <c r="AG33" s="696"/>
      <c r="AH33" s="696"/>
      <c r="AI33" s="696"/>
      <c r="AJ33" s="696"/>
      <c r="AK33" s="696"/>
      <c r="AL33" s="660">
        <v>0</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99.7</v>
      </c>
      <c r="BH33" s="642"/>
      <c r="BI33" s="642"/>
      <c r="BJ33" s="642"/>
      <c r="BK33" s="642"/>
      <c r="BL33" s="642"/>
      <c r="BM33" s="688">
        <v>99</v>
      </c>
      <c r="BN33" s="642"/>
      <c r="BO33" s="642"/>
      <c r="BP33" s="642"/>
      <c r="BQ33" s="705"/>
      <c r="BR33" s="718">
        <v>99.7</v>
      </c>
      <c r="BS33" s="642"/>
      <c r="BT33" s="642"/>
      <c r="BU33" s="642"/>
      <c r="BV33" s="642"/>
      <c r="BW33" s="642"/>
      <c r="BX33" s="688">
        <v>99</v>
      </c>
      <c r="BY33" s="642"/>
      <c r="BZ33" s="642"/>
      <c r="CA33" s="642"/>
      <c r="CB33" s="705"/>
      <c r="CD33" s="654" t="s">
        <v>307</v>
      </c>
      <c r="CE33" s="655"/>
      <c r="CF33" s="655"/>
      <c r="CG33" s="655"/>
      <c r="CH33" s="655"/>
      <c r="CI33" s="655"/>
      <c r="CJ33" s="655"/>
      <c r="CK33" s="655"/>
      <c r="CL33" s="655"/>
      <c r="CM33" s="655"/>
      <c r="CN33" s="655"/>
      <c r="CO33" s="655"/>
      <c r="CP33" s="655"/>
      <c r="CQ33" s="656"/>
      <c r="CR33" s="657">
        <v>3697997</v>
      </c>
      <c r="CS33" s="670"/>
      <c r="CT33" s="670"/>
      <c r="CU33" s="670"/>
      <c r="CV33" s="670"/>
      <c r="CW33" s="670"/>
      <c r="CX33" s="670"/>
      <c r="CY33" s="671"/>
      <c r="CZ33" s="660">
        <v>50.9</v>
      </c>
      <c r="DA33" s="672"/>
      <c r="DB33" s="672"/>
      <c r="DC33" s="673"/>
      <c r="DD33" s="663">
        <v>2759803</v>
      </c>
      <c r="DE33" s="670"/>
      <c r="DF33" s="670"/>
      <c r="DG33" s="670"/>
      <c r="DH33" s="670"/>
      <c r="DI33" s="670"/>
      <c r="DJ33" s="670"/>
      <c r="DK33" s="671"/>
      <c r="DL33" s="663">
        <v>1902504</v>
      </c>
      <c r="DM33" s="670"/>
      <c r="DN33" s="670"/>
      <c r="DO33" s="670"/>
      <c r="DP33" s="670"/>
      <c r="DQ33" s="670"/>
      <c r="DR33" s="670"/>
      <c r="DS33" s="670"/>
      <c r="DT33" s="670"/>
      <c r="DU33" s="670"/>
      <c r="DV33" s="671"/>
      <c r="DW33" s="660">
        <v>42.3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278552</v>
      </c>
      <c r="S34" s="658"/>
      <c r="T34" s="658"/>
      <c r="U34" s="658"/>
      <c r="V34" s="658"/>
      <c r="W34" s="658"/>
      <c r="X34" s="658"/>
      <c r="Y34" s="659"/>
      <c r="Z34" s="695">
        <v>3.7</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1251519</v>
      </c>
      <c r="CS34" s="658"/>
      <c r="CT34" s="658"/>
      <c r="CU34" s="658"/>
      <c r="CV34" s="658"/>
      <c r="CW34" s="658"/>
      <c r="CX34" s="658"/>
      <c r="CY34" s="659"/>
      <c r="CZ34" s="660">
        <v>17.2</v>
      </c>
      <c r="DA34" s="672"/>
      <c r="DB34" s="672"/>
      <c r="DC34" s="673"/>
      <c r="DD34" s="663">
        <v>869471</v>
      </c>
      <c r="DE34" s="658"/>
      <c r="DF34" s="658"/>
      <c r="DG34" s="658"/>
      <c r="DH34" s="658"/>
      <c r="DI34" s="658"/>
      <c r="DJ34" s="658"/>
      <c r="DK34" s="659"/>
      <c r="DL34" s="663">
        <v>744732</v>
      </c>
      <c r="DM34" s="658"/>
      <c r="DN34" s="658"/>
      <c r="DO34" s="658"/>
      <c r="DP34" s="658"/>
      <c r="DQ34" s="658"/>
      <c r="DR34" s="658"/>
      <c r="DS34" s="658"/>
      <c r="DT34" s="658"/>
      <c r="DU34" s="658"/>
      <c r="DV34" s="659"/>
      <c r="DW34" s="660">
        <v>16.600000000000001</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476083</v>
      </c>
      <c r="S35" s="658"/>
      <c r="T35" s="658"/>
      <c r="U35" s="658"/>
      <c r="V35" s="658"/>
      <c r="W35" s="658"/>
      <c r="X35" s="658"/>
      <c r="Y35" s="659"/>
      <c r="Z35" s="695">
        <v>6.3</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85237</v>
      </c>
      <c r="CS35" s="670"/>
      <c r="CT35" s="670"/>
      <c r="CU35" s="670"/>
      <c r="CV35" s="670"/>
      <c r="CW35" s="670"/>
      <c r="CX35" s="670"/>
      <c r="CY35" s="671"/>
      <c r="CZ35" s="660">
        <v>1.2</v>
      </c>
      <c r="DA35" s="672"/>
      <c r="DB35" s="672"/>
      <c r="DC35" s="673"/>
      <c r="DD35" s="663">
        <v>85237</v>
      </c>
      <c r="DE35" s="670"/>
      <c r="DF35" s="670"/>
      <c r="DG35" s="670"/>
      <c r="DH35" s="670"/>
      <c r="DI35" s="670"/>
      <c r="DJ35" s="670"/>
      <c r="DK35" s="671"/>
      <c r="DL35" s="663">
        <v>68639</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227147</v>
      </c>
      <c r="S36" s="658"/>
      <c r="T36" s="658"/>
      <c r="U36" s="658"/>
      <c r="V36" s="658"/>
      <c r="W36" s="658"/>
      <c r="X36" s="658"/>
      <c r="Y36" s="659"/>
      <c r="Z36" s="695">
        <v>3</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1122198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35700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1517368</v>
      </c>
      <c r="CS36" s="658"/>
      <c r="CT36" s="658"/>
      <c r="CU36" s="658"/>
      <c r="CV36" s="658"/>
      <c r="CW36" s="658"/>
      <c r="CX36" s="658"/>
      <c r="CY36" s="659"/>
      <c r="CZ36" s="660">
        <v>20.9</v>
      </c>
      <c r="DA36" s="672"/>
      <c r="DB36" s="672"/>
      <c r="DC36" s="673"/>
      <c r="DD36" s="663">
        <v>1173893</v>
      </c>
      <c r="DE36" s="658"/>
      <c r="DF36" s="658"/>
      <c r="DG36" s="658"/>
      <c r="DH36" s="658"/>
      <c r="DI36" s="658"/>
      <c r="DJ36" s="658"/>
      <c r="DK36" s="659"/>
      <c r="DL36" s="663">
        <v>651619</v>
      </c>
      <c r="DM36" s="658"/>
      <c r="DN36" s="658"/>
      <c r="DO36" s="658"/>
      <c r="DP36" s="658"/>
      <c r="DQ36" s="658"/>
      <c r="DR36" s="658"/>
      <c r="DS36" s="658"/>
      <c r="DT36" s="658"/>
      <c r="DU36" s="658"/>
      <c r="DV36" s="659"/>
      <c r="DW36" s="660">
        <v>14.5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124411</v>
      </c>
      <c r="S37" s="658"/>
      <c r="T37" s="658"/>
      <c r="U37" s="658"/>
      <c r="V37" s="658"/>
      <c r="W37" s="658"/>
      <c r="X37" s="658"/>
      <c r="Y37" s="659"/>
      <c r="Z37" s="695">
        <v>1.6</v>
      </c>
      <c r="AA37" s="695"/>
      <c r="AB37" s="695"/>
      <c r="AC37" s="695"/>
      <c r="AD37" s="696">
        <v>380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428832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-53269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163397</v>
      </c>
      <c r="CS37" s="670"/>
      <c r="CT37" s="670"/>
      <c r="CU37" s="670"/>
      <c r="CV37" s="670"/>
      <c r="CW37" s="670"/>
      <c r="CX37" s="670"/>
      <c r="CY37" s="671"/>
      <c r="CZ37" s="660">
        <v>2.2000000000000002</v>
      </c>
      <c r="DA37" s="672"/>
      <c r="DB37" s="672"/>
      <c r="DC37" s="673"/>
      <c r="DD37" s="663">
        <v>163397</v>
      </c>
      <c r="DE37" s="670"/>
      <c r="DF37" s="670"/>
      <c r="DG37" s="670"/>
      <c r="DH37" s="670"/>
      <c r="DI37" s="670"/>
      <c r="DJ37" s="670"/>
      <c r="DK37" s="671"/>
      <c r="DL37" s="663">
        <v>163397</v>
      </c>
      <c r="DM37" s="670"/>
      <c r="DN37" s="670"/>
      <c r="DO37" s="670"/>
      <c r="DP37" s="670"/>
      <c r="DQ37" s="670"/>
      <c r="DR37" s="670"/>
      <c r="DS37" s="670"/>
      <c r="DT37" s="670"/>
      <c r="DU37" s="670"/>
      <c r="DV37" s="671"/>
      <c r="DW37" s="660">
        <v>3.6</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442200</v>
      </c>
      <c r="S38" s="658"/>
      <c r="T38" s="658"/>
      <c r="U38" s="658"/>
      <c r="V38" s="658"/>
      <c r="W38" s="658"/>
      <c r="X38" s="658"/>
      <c r="Y38" s="659"/>
      <c r="Z38" s="695">
        <v>5.8</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146426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1839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532655</v>
      </c>
      <c r="CS38" s="658"/>
      <c r="CT38" s="658"/>
      <c r="CU38" s="658"/>
      <c r="CV38" s="658"/>
      <c r="CW38" s="658"/>
      <c r="CX38" s="658"/>
      <c r="CY38" s="659"/>
      <c r="CZ38" s="660">
        <v>7.3</v>
      </c>
      <c r="DA38" s="672"/>
      <c r="DB38" s="672"/>
      <c r="DC38" s="673"/>
      <c r="DD38" s="663">
        <v>449916</v>
      </c>
      <c r="DE38" s="658"/>
      <c r="DF38" s="658"/>
      <c r="DG38" s="658"/>
      <c r="DH38" s="658"/>
      <c r="DI38" s="658"/>
      <c r="DJ38" s="658"/>
      <c r="DK38" s="659"/>
      <c r="DL38" s="663">
        <v>437514</v>
      </c>
      <c r="DM38" s="658"/>
      <c r="DN38" s="658"/>
      <c r="DO38" s="658"/>
      <c r="DP38" s="658"/>
      <c r="DQ38" s="658"/>
      <c r="DR38" s="658"/>
      <c r="DS38" s="658"/>
      <c r="DT38" s="658"/>
      <c r="DU38" s="658"/>
      <c r="DV38" s="659"/>
      <c r="DW38" s="660">
        <v>9.6999999999999993</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v>13785</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2924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242718</v>
      </c>
      <c r="CS39" s="670"/>
      <c r="CT39" s="670"/>
      <c r="CU39" s="670"/>
      <c r="CV39" s="670"/>
      <c r="CW39" s="670"/>
      <c r="CX39" s="670"/>
      <c r="CY39" s="671"/>
      <c r="CZ39" s="660">
        <v>3.3</v>
      </c>
      <c r="DA39" s="672"/>
      <c r="DB39" s="672"/>
      <c r="DC39" s="673"/>
      <c r="DD39" s="663">
        <v>131286</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39200</v>
      </c>
      <c r="S40" s="658"/>
      <c r="T40" s="658"/>
      <c r="U40" s="658"/>
      <c r="V40" s="658"/>
      <c r="W40" s="658"/>
      <c r="X40" s="658"/>
      <c r="Y40" s="659"/>
      <c r="Z40" s="695">
        <v>0.5</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v>500</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68500</v>
      </c>
      <c r="CS40" s="658"/>
      <c r="CT40" s="658"/>
      <c r="CU40" s="658"/>
      <c r="CV40" s="658"/>
      <c r="CW40" s="658"/>
      <c r="CX40" s="658"/>
      <c r="CY40" s="659"/>
      <c r="CZ40" s="660">
        <v>0.9</v>
      </c>
      <c r="DA40" s="672"/>
      <c r="DB40" s="672"/>
      <c r="DC40" s="673"/>
      <c r="DD40" s="663">
        <v>50000</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7575728</v>
      </c>
      <c r="S41" s="682"/>
      <c r="T41" s="682"/>
      <c r="U41" s="682"/>
      <c r="V41" s="682"/>
      <c r="W41" s="682"/>
      <c r="X41" s="682"/>
      <c r="Y41" s="685"/>
      <c r="Z41" s="686">
        <v>100</v>
      </c>
      <c r="AA41" s="686"/>
      <c r="AB41" s="686"/>
      <c r="AC41" s="686"/>
      <c r="AD41" s="687">
        <v>4458682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105732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426923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341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868201</v>
      </c>
      <c r="CS42" s="670"/>
      <c r="CT42" s="670"/>
      <c r="CU42" s="670"/>
      <c r="CV42" s="670"/>
      <c r="CW42" s="670"/>
      <c r="CX42" s="670"/>
      <c r="CY42" s="671"/>
      <c r="CZ42" s="660">
        <v>11.9</v>
      </c>
      <c r="DA42" s="672"/>
      <c r="DB42" s="672"/>
      <c r="DC42" s="673"/>
      <c r="DD42" s="663">
        <v>252645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15640</v>
      </c>
      <c r="CS43" s="670"/>
      <c r="CT43" s="670"/>
      <c r="CU43" s="670"/>
      <c r="CV43" s="670"/>
      <c r="CW43" s="670"/>
      <c r="CX43" s="670"/>
      <c r="CY43" s="671"/>
      <c r="CZ43" s="660">
        <v>0.2</v>
      </c>
      <c r="DA43" s="672"/>
      <c r="DB43" s="672"/>
      <c r="DC43" s="673"/>
      <c r="DD43" s="663">
        <v>15640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859122</v>
      </c>
      <c r="CS44" s="658"/>
      <c r="CT44" s="658"/>
      <c r="CU44" s="658"/>
      <c r="CV44" s="658"/>
      <c r="CW44" s="658"/>
      <c r="CX44" s="658"/>
      <c r="CY44" s="659"/>
      <c r="CZ44" s="660">
        <v>11.8</v>
      </c>
      <c r="DA44" s="661"/>
      <c r="DB44" s="661"/>
      <c r="DC44" s="662"/>
      <c r="DD44" s="663">
        <v>249349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223333</v>
      </c>
      <c r="CS45" s="670"/>
      <c r="CT45" s="670"/>
      <c r="CU45" s="670"/>
      <c r="CV45" s="670"/>
      <c r="CW45" s="670"/>
      <c r="CX45" s="670"/>
      <c r="CY45" s="671"/>
      <c r="CZ45" s="660">
        <v>3.1</v>
      </c>
      <c r="DA45" s="672"/>
      <c r="DB45" s="672"/>
      <c r="DC45" s="673"/>
      <c r="DD45" s="663">
        <v>11923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579754</v>
      </c>
      <c r="CS46" s="658"/>
      <c r="CT46" s="658"/>
      <c r="CU46" s="658"/>
      <c r="CV46" s="658"/>
      <c r="CW46" s="658"/>
      <c r="CX46" s="658"/>
      <c r="CY46" s="659"/>
      <c r="CZ46" s="660">
        <v>8</v>
      </c>
      <c r="DA46" s="661"/>
      <c r="DB46" s="661"/>
      <c r="DC46" s="662"/>
      <c r="DD46" s="663">
        <v>225873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9079</v>
      </c>
      <c r="CS47" s="670"/>
      <c r="CT47" s="670"/>
      <c r="CU47" s="670"/>
      <c r="CV47" s="670"/>
      <c r="CW47" s="670"/>
      <c r="CX47" s="670"/>
      <c r="CY47" s="671"/>
      <c r="CZ47" s="660">
        <v>0.1</v>
      </c>
      <c r="DA47" s="672"/>
      <c r="DB47" s="672"/>
      <c r="DC47" s="673"/>
      <c r="DD47" s="663">
        <v>3296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7265627</v>
      </c>
      <c r="CS49" s="642"/>
      <c r="CT49" s="642"/>
      <c r="CU49" s="642"/>
      <c r="CV49" s="642"/>
      <c r="CW49" s="642"/>
      <c r="CX49" s="642"/>
      <c r="CY49" s="643"/>
      <c r="CZ49" s="644">
        <v>100</v>
      </c>
      <c r="DA49" s="645"/>
      <c r="DB49" s="645"/>
      <c r="DC49" s="646"/>
      <c r="DD49" s="647">
        <v>4882462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DuEt2uEzih1kFcU6kyqI5sByjBxxAm/d4EWk6sy42sMtl+GQ6EM+t/A/VEWva5xR4seNPIBU6Xnt3gL5g83nA==" saltValue="6lLPWdGlBRTVDLtJy54W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7558</v>
      </c>
      <c r="R7" s="1139"/>
      <c r="S7" s="1139"/>
      <c r="T7" s="1139"/>
      <c r="U7" s="1139"/>
      <c r="V7" s="1139">
        <v>7249</v>
      </c>
      <c r="W7" s="1139"/>
      <c r="X7" s="1139"/>
      <c r="Y7" s="1139"/>
      <c r="Z7" s="1139"/>
      <c r="AA7" s="1139">
        <v>309</v>
      </c>
      <c r="AB7" s="1139"/>
      <c r="AC7" s="1139"/>
      <c r="AD7" s="1139"/>
      <c r="AE7" s="1140"/>
      <c r="AF7" s="1141">
        <v>198</v>
      </c>
      <c r="AG7" s="1142"/>
      <c r="AH7" s="1142"/>
      <c r="AI7" s="1142"/>
      <c r="AJ7" s="1143"/>
      <c r="AK7" s="1144">
        <v>476</v>
      </c>
      <c r="AL7" s="1145"/>
      <c r="AM7" s="1145"/>
      <c r="AN7" s="1145"/>
      <c r="AO7" s="1145"/>
      <c r="AP7" s="1145">
        <v>5575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553</v>
      </c>
      <c r="BT7" s="1136"/>
      <c r="BU7" s="1136"/>
      <c r="BV7" s="1136"/>
      <c r="BW7" s="1136"/>
      <c r="BX7" s="1136"/>
      <c r="BY7" s="1136"/>
      <c r="BZ7" s="1136"/>
      <c r="CA7" s="1136"/>
      <c r="CB7" s="1136"/>
      <c r="CC7" s="1136"/>
      <c r="CD7" s="1136"/>
      <c r="CE7" s="1136"/>
      <c r="CF7" s="1136"/>
      <c r="CG7" s="1148"/>
      <c r="CH7" s="1132">
        <v>0</v>
      </c>
      <c r="CI7" s="1133"/>
      <c r="CJ7" s="1133"/>
      <c r="CK7" s="1133"/>
      <c r="CL7" s="1134"/>
      <c r="CM7" s="1132">
        <v>4</v>
      </c>
      <c r="CN7" s="1133"/>
      <c r="CO7" s="1133"/>
      <c r="CP7" s="1133"/>
      <c r="CQ7" s="1134"/>
      <c r="CR7" s="1132">
        <v>2</v>
      </c>
      <c r="CS7" s="1133"/>
      <c r="CT7" s="1133"/>
      <c r="CU7" s="1133"/>
      <c r="CV7" s="1134"/>
      <c r="CW7" s="1132" t="s">
        <v>552</v>
      </c>
      <c r="CX7" s="1133"/>
      <c r="CY7" s="1133"/>
      <c r="CZ7" s="1133"/>
      <c r="DA7" s="1134"/>
      <c r="DB7" s="1132" t="s">
        <v>552</v>
      </c>
      <c r="DC7" s="1133"/>
      <c r="DD7" s="1133"/>
      <c r="DE7" s="1133"/>
      <c r="DF7" s="1134"/>
      <c r="DG7" s="1132">
        <v>21</v>
      </c>
      <c r="DH7" s="1133"/>
      <c r="DI7" s="1133"/>
      <c r="DJ7" s="1133"/>
      <c r="DK7" s="1134"/>
      <c r="DL7" s="1132" t="s">
        <v>552</v>
      </c>
      <c r="DM7" s="1133"/>
      <c r="DN7" s="1133"/>
      <c r="DO7" s="1133"/>
      <c r="DP7" s="1134"/>
      <c r="DQ7" s="1132">
        <v>56</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56</v>
      </c>
      <c r="R8" s="1075"/>
      <c r="S8" s="1075"/>
      <c r="T8" s="1075"/>
      <c r="U8" s="1075"/>
      <c r="V8" s="1075">
        <v>55</v>
      </c>
      <c r="W8" s="1075"/>
      <c r="X8" s="1075"/>
      <c r="Y8" s="1075"/>
      <c r="Z8" s="1075"/>
      <c r="AA8" s="1075">
        <v>1</v>
      </c>
      <c r="AB8" s="1075"/>
      <c r="AC8" s="1075"/>
      <c r="AD8" s="1075"/>
      <c r="AE8" s="1076"/>
      <c r="AF8" s="1071">
        <v>1</v>
      </c>
      <c r="AG8" s="1072"/>
      <c r="AH8" s="1072"/>
      <c r="AI8" s="1072"/>
      <c r="AJ8" s="1073"/>
      <c r="AK8" s="1116">
        <v>35</v>
      </c>
      <c r="AL8" s="1117"/>
      <c r="AM8" s="1117"/>
      <c r="AN8" s="1117"/>
      <c r="AO8" s="1117"/>
      <c r="AP8" s="1117" t="s">
        <v>552</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7576</v>
      </c>
      <c r="R23" s="1097"/>
      <c r="S23" s="1097"/>
      <c r="T23" s="1097"/>
      <c r="U23" s="1097"/>
      <c r="V23" s="1097">
        <v>7266</v>
      </c>
      <c r="W23" s="1097"/>
      <c r="X23" s="1097"/>
      <c r="Y23" s="1097"/>
      <c r="Z23" s="1097"/>
      <c r="AA23" s="1097">
        <v>310</v>
      </c>
      <c r="AB23" s="1097"/>
      <c r="AC23" s="1097"/>
      <c r="AD23" s="1097"/>
      <c r="AE23" s="1104"/>
      <c r="AF23" s="1105">
        <v>199</v>
      </c>
      <c r="AG23" s="1097"/>
      <c r="AH23" s="1097"/>
      <c r="AI23" s="1097"/>
      <c r="AJ23" s="1106"/>
      <c r="AK23" s="1107"/>
      <c r="AL23" s="1108"/>
      <c r="AM23" s="1108"/>
      <c r="AN23" s="1108"/>
      <c r="AO23" s="1108"/>
      <c r="AP23" s="1097">
        <v>5575</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1524</v>
      </c>
      <c r="R28" s="1087"/>
      <c r="S28" s="1087"/>
      <c r="T28" s="1087"/>
      <c r="U28" s="1087"/>
      <c r="V28" s="1087">
        <v>1488</v>
      </c>
      <c r="W28" s="1087"/>
      <c r="X28" s="1087"/>
      <c r="Y28" s="1087"/>
      <c r="Z28" s="1087"/>
      <c r="AA28" s="1087">
        <v>36</v>
      </c>
      <c r="AB28" s="1087"/>
      <c r="AC28" s="1087"/>
      <c r="AD28" s="1087"/>
      <c r="AE28" s="1088"/>
      <c r="AF28" s="1089">
        <v>36</v>
      </c>
      <c r="AG28" s="1087"/>
      <c r="AH28" s="1087"/>
      <c r="AI28" s="1087"/>
      <c r="AJ28" s="1090"/>
      <c r="AK28" s="1078">
        <v>182</v>
      </c>
      <c r="AL28" s="1079"/>
      <c r="AM28" s="1079"/>
      <c r="AN28" s="1079"/>
      <c r="AO28" s="1079"/>
      <c r="AP28" s="1079" t="s">
        <v>552</v>
      </c>
      <c r="AQ28" s="1079"/>
      <c r="AR28" s="1079"/>
      <c r="AS28" s="1079"/>
      <c r="AT28" s="1079"/>
      <c r="AU28" s="1079" t="s">
        <v>552</v>
      </c>
      <c r="AV28" s="1079"/>
      <c r="AW28" s="1079"/>
      <c r="AX28" s="1079"/>
      <c r="AY28" s="1079"/>
      <c r="AZ28" s="1080" t="s">
        <v>552</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1532</v>
      </c>
      <c r="R29" s="1075"/>
      <c r="S29" s="1075"/>
      <c r="T29" s="1075"/>
      <c r="U29" s="1075"/>
      <c r="V29" s="1075">
        <v>1504</v>
      </c>
      <c r="W29" s="1075"/>
      <c r="X29" s="1075"/>
      <c r="Y29" s="1075"/>
      <c r="Z29" s="1075"/>
      <c r="AA29" s="1075">
        <v>28</v>
      </c>
      <c r="AB29" s="1075"/>
      <c r="AC29" s="1075"/>
      <c r="AD29" s="1075"/>
      <c r="AE29" s="1076"/>
      <c r="AF29" s="1071">
        <v>28</v>
      </c>
      <c r="AG29" s="1072"/>
      <c r="AH29" s="1072"/>
      <c r="AI29" s="1072"/>
      <c r="AJ29" s="1073"/>
      <c r="AK29" s="1016">
        <v>257</v>
      </c>
      <c r="AL29" s="1007"/>
      <c r="AM29" s="1007"/>
      <c r="AN29" s="1007"/>
      <c r="AO29" s="1007"/>
      <c r="AP29" s="1007" t="s">
        <v>552</v>
      </c>
      <c r="AQ29" s="1007"/>
      <c r="AR29" s="1007"/>
      <c r="AS29" s="1007"/>
      <c r="AT29" s="1007"/>
      <c r="AU29" s="1007" t="s">
        <v>552</v>
      </c>
      <c r="AV29" s="1007"/>
      <c r="AW29" s="1007"/>
      <c r="AX29" s="1007"/>
      <c r="AY29" s="1007"/>
      <c r="AZ29" s="1077" t="s">
        <v>552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344</v>
      </c>
      <c r="R30" s="1075"/>
      <c r="S30" s="1075"/>
      <c r="T30" s="1075"/>
      <c r="U30" s="1075"/>
      <c r="V30" s="1075">
        <v>342</v>
      </c>
      <c r="W30" s="1075"/>
      <c r="X30" s="1075"/>
      <c r="Y30" s="1075"/>
      <c r="Z30" s="1075"/>
      <c r="AA30" s="1075">
        <v>2</v>
      </c>
      <c r="AB30" s="1075"/>
      <c r="AC30" s="1075"/>
      <c r="AD30" s="1075"/>
      <c r="AE30" s="1076"/>
      <c r="AF30" s="1071">
        <v>2</v>
      </c>
      <c r="AG30" s="1072"/>
      <c r="AH30" s="1072"/>
      <c r="AI30" s="1072"/>
      <c r="AJ30" s="1073"/>
      <c r="AK30" s="1016">
        <v>200</v>
      </c>
      <c r="AL30" s="1007"/>
      <c r="AM30" s="1007"/>
      <c r="AN30" s="1007"/>
      <c r="AO30" s="1007"/>
      <c r="AP30" s="1007" t="s">
        <v>552</v>
      </c>
      <c r="AQ30" s="1007"/>
      <c r="AR30" s="1007"/>
      <c r="AS30" s="1007"/>
      <c r="AT30" s="1007"/>
      <c r="AU30" s="1007" t="s">
        <v>552</v>
      </c>
      <c r="AV30" s="1007"/>
      <c r="AW30" s="1007"/>
      <c r="AX30" s="1007"/>
      <c r="AY30" s="1007"/>
      <c r="AZ30" s="1077" t="s">
        <v>552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292</v>
      </c>
      <c r="R31" s="1075"/>
      <c r="S31" s="1075"/>
      <c r="T31" s="1075"/>
      <c r="U31" s="1075"/>
      <c r="V31" s="1075">
        <v>237</v>
      </c>
      <c r="W31" s="1075"/>
      <c r="X31" s="1075"/>
      <c r="Y31" s="1075"/>
      <c r="Z31" s="1075"/>
      <c r="AA31" s="1075">
        <v>55</v>
      </c>
      <c r="AB31" s="1075"/>
      <c r="AC31" s="1075"/>
      <c r="AD31" s="1075"/>
      <c r="AE31" s="1076"/>
      <c r="AF31" s="1071">
        <v>1053</v>
      </c>
      <c r="AG31" s="1072"/>
      <c r="AH31" s="1072"/>
      <c r="AI31" s="1072"/>
      <c r="AJ31" s="1073"/>
      <c r="AK31" s="1016">
        <v>1</v>
      </c>
      <c r="AL31" s="1007"/>
      <c r="AM31" s="1007"/>
      <c r="AN31" s="1007"/>
      <c r="AO31" s="1007"/>
      <c r="AP31" s="1007">
        <v>669</v>
      </c>
      <c r="AQ31" s="1007"/>
      <c r="AR31" s="1007"/>
      <c r="AS31" s="1007"/>
      <c r="AT31" s="1007"/>
      <c r="AU31" s="1007">
        <v>3</v>
      </c>
      <c r="AV31" s="1007"/>
      <c r="AW31" s="1007"/>
      <c r="AX31" s="1007"/>
      <c r="AY31" s="1007"/>
      <c r="AZ31" s="1077" t="s">
        <v>552</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1588</v>
      </c>
      <c r="R32" s="1075"/>
      <c r="S32" s="1075"/>
      <c r="T32" s="1075"/>
      <c r="U32" s="1075"/>
      <c r="V32" s="1075">
        <v>593</v>
      </c>
      <c r="W32" s="1075"/>
      <c r="X32" s="1075"/>
      <c r="Y32" s="1075"/>
      <c r="Z32" s="1075"/>
      <c r="AA32" s="1075">
        <v>994</v>
      </c>
      <c r="AB32" s="1075"/>
      <c r="AC32" s="1075"/>
      <c r="AD32" s="1075"/>
      <c r="AE32" s="1076"/>
      <c r="AF32" s="1071">
        <v>409</v>
      </c>
      <c r="AG32" s="1072"/>
      <c r="AH32" s="1072"/>
      <c r="AI32" s="1072"/>
      <c r="AJ32" s="1073"/>
      <c r="AK32" s="1016">
        <v>429</v>
      </c>
      <c r="AL32" s="1007"/>
      <c r="AM32" s="1007"/>
      <c r="AN32" s="1007"/>
      <c r="AO32" s="1007"/>
      <c r="AP32" s="1007">
        <v>5114</v>
      </c>
      <c r="AQ32" s="1007"/>
      <c r="AR32" s="1007"/>
      <c r="AS32" s="1007"/>
      <c r="AT32" s="1007"/>
      <c r="AU32" s="1007">
        <v>4354</v>
      </c>
      <c r="AV32" s="1007"/>
      <c r="AW32" s="1007"/>
      <c r="AX32" s="1007"/>
      <c r="AY32" s="1007"/>
      <c r="AZ32" s="1077" t="s">
        <v>552</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984</v>
      </c>
      <c r="R33" s="1075"/>
      <c r="S33" s="1075"/>
      <c r="T33" s="1075"/>
      <c r="U33" s="1075"/>
      <c r="V33" s="1075">
        <v>788</v>
      </c>
      <c r="W33" s="1075"/>
      <c r="X33" s="1075"/>
      <c r="Y33" s="1075"/>
      <c r="Z33" s="1075"/>
      <c r="AA33" s="1075">
        <v>196</v>
      </c>
      <c r="AB33" s="1075"/>
      <c r="AC33" s="1075"/>
      <c r="AD33" s="1075"/>
      <c r="AE33" s="1076"/>
      <c r="AF33" s="1071">
        <v>817</v>
      </c>
      <c r="AG33" s="1072"/>
      <c r="AH33" s="1072"/>
      <c r="AI33" s="1072"/>
      <c r="AJ33" s="1073"/>
      <c r="AK33" s="1016">
        <v>146</v>
      </c>
      <c r="AL33" s="1007"/>
      <c r="AM33" s="1007"/>
      <c r="AN33" s="1007"/>
      <c r="AO33" s="1007"/>
      <c r="AP33" s="1007">
        <v>465</v>
      </c>
      <c r="AQ33" s="1007"/>
      <c r="AR33" s="1007"/>
      <c r="AS33" s="1007"/>
      <c r="AT33" s="1007"/>
      <c r="AU33" s="1007">
        <v>266</v>
      </c>
      <c r="AV33" s="1007"/>
      <c r="AW33" s="1007"/>
      <c r="AX33" s="1007"/>
      <c r="AY33" s="1007"/>
      <c r="AZ33" s="1077" t="s">
        <v>552</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396</v>
      </c>
      <c r="C34" s="1067"/>
      <c r="D34" s="1067"/>
      <c r="E34" s="1067"/>
      <c r="F34" s="1067"/>
      <c r="G34" s="1067"/>
      <c r="H34" s="1067"/>
      <c r="I34" s="1067"/>
      <c r="J34" s="1067"/>
      <c r="K34" s="1067"/>
      <c r="L34" s="1067"/>
      <c r="M34" s="1067"/>
      <c r="N34" s="1067"/>
      <c r="O34" s="1067"/>
      <c r="P34" s="1068"/>
      <c r="Q34" s="1074">
        <v>357</v>
      </c>
      <c r="R34" s="1075"/>
      <c r="S34" s="1075"/>
      <c r="T34" s="1075"/>
      <c r="U34" s="1075"/>
      <c r="V34" s="1075">
        <v>381</v>
      </c>
      <c r="W34" s="1075"/>
      <c r="X34" s="1075"/>
      <c r="Y34" s="1075"/>
      <c r="Z34" s="1075"/>
      <c r="AA34" s="1075">
        <v>-23</v>
      </c>
      <c r="AB34" s="1075"/>
      <c r="AC34" s="1075"/>
      <c r="AD34" s="1075"/>
      <c r="AE34" s="1076"/>
      <c r="AF34" s="1071">
        <v>28</v>
      </c>
      <c r="AG34" s="1072"/>
      <c r="AH34" s="1072"/>
      <c r="AI34" s="1072"/>
      <c r="AJ34" s="1073"/>
      <c r="AK34" s="1016">
        <v>14</v>
      </c>
      <c r="AL34" s="1007"/>
      <c r="AM34" s="1007"/>
      <c r="AN34" s="1007"/>
      <c r="AO34" s="1007"/>
      <c r="AP34" s="1007">
        <v>19</v>
      </c>
      <c r="AQ34" s="1007"/>
      <c r="AR34" s="1007"/>
      <c r="AS34" s="1007"/>
      <c r="AT34" s="1007"/>
      <c r="AU34" s="1007" t="s">
        <v>552</v>
      </c>
      <c r="AV34" s="1007"/>
      <c r="AW34" s="1007"/>
      <c r="AX34" s="1007"/>
      <c r="AY34" s="1007"/>
      <c r="AZ34" s="1077" t="s">
        <v>552</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2374</v>
      </c>
      <c r="AG63" s="995"/>
      <c r="AH63" s="995"/>
      <c r="AI63" s="995"/>
      <c r="AJ63" s="1058"/>
      <c r="AK63" s="1059"/>
      <c r="AL63" s="999"/>
      <c r="AM63" s="999"/>
      <c r="AN63" s="999"/>
      <c r="AO63" s="999"/>
      <c r="AP63" s="995">
        <v>6267</v>
      </c>
      <c r="AQ63" s="995"/>
      <c r="AR63" s="995"/>
      <c r="AS63" s="995"/>
      <c r="AT63" s="995"/>
      <c r="AU63" s="995">
        <v>4623</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554</v>
      </c>
      <c r="C68" s="1022"/>
      <c r="D68" s="1022"/>
      <c r="E68" s="1022"/>
      <c r="F68" s="1022"/>
      <c r="G68" s="1022"/>
      <c r="H68" s="1022"/>
      <c r="I68" s="1022"/>
      <c r="J68" s="1022"/>
      <c r="K68" s="1022"/>
      <c r="L68" s="1022"/>
      <c r="M68" s="1022"/>
      <c r="N68" s="1022"/>
      <c r="O68" s="1022"/>
      <c r="P68" s="1023"/>
      <c r="Q68" s="1024">
        <v>155</v>
      </c>
      <c r="R68" s="1018"/>
      <c r="S68" s="1018"/>
      <c r="T68" s="1018"/>
      <c r="U68" s="1018"/>
      <c r="V68" s="1018">
        <v>153</v>
      </c>
      <c r="W68" s="1018"/>
      <c r="X68" s="1018"/>
      <c r="Y68" s="1018"/>
      <c r="Z68" s="1018"/>
      <c r="AA68" s="1018">
        <v>3</v>
      </c>
      <c r="AB68" s="1018"/>
      <c r="AC68" s="1018"/>
      <c r="AD68" s="1018"/>
      <c r="AE68" s="1018"/>
      <c r="AF68" s="1018">
        <v>3</v>
      </c>
      <c r="AG68" s="1018"/>
      <c r="AH68" s="1018"/>
      <c r="AI68" s="1018"/>
      <c r="AJ68" s="1018"/>
      <c r="AK68" s="1018">
        <v>8</v>
      </c>
      <c r="AL68" s="1018"/>
      <c r="AM68" s="1018"/>
      <c r="AN68" s="1018"/>
      <c r="AO68" s="1018"/>
      <c r="AP68" s="1018">
        <v>698</v>
      </c>
      <c r="AQ68" s="1018"/>
      <c r="AR68" s="1018"/>
      <c r="AS68" s="1018"/>
      <c r="AT68" s="1018"/>
      <c r="AU68" s="1018" t="s">
        <v>552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555</v>
      </c>
      <c r="C69" s="1011"/>
      <c r="D69" s="1011"/>
      <c r="E69" s="1011"/>
      <c r="F69" s="1011"/>
      <c r="G69" s="1011"/>
      <c r="H69" s="1011"/>
      <c r="I69" s="1011"/>
      <c r="J69" s="1011"/>
      <c r="K69" s="1011"/>
      <c r="L69" s="1011"/>
      <c r="M69" s="1011"/>
      <c r="N69" s="1011"/>
      <c r="O69" s="1011"/>
      <c r="P69" s="1012"/>
      <c r="Q69" s="1013">
        <v>407</v>
      </c>
      <c r="R69" s="1007"/>
      <c r="S69" s="1007"/>
      <c r="T69" s="1007"/>
      <c r="U69" s="1007"/>
      <c r="V69" s="1007">
        <v>401</v>
      </c>
      <c r="W69" s="1007"/>
      <c r="X69" s="1007"/>
      <c r="Y69" s="1007"/>
      <c r="Z69" s="1007"/>
      <c r="AA69" s="1007">
        <v>6</v>
      </c>
      <c r="AB69" s="1007"/>
      <c r="AC69" s="1007"/>
      <c r="AD69" s="1007"/>
      <c r="AE69" s="1007"/>
      <c r="AF69" s="1007">
        <v>6</v>
      </c>
      <c r="AG69" s="1007"/>
      <c r="AH69" s="1007"/>
      <c r="AI69" s="1007"/>
      <c r="AJ69" s="1007"/>
      <c r="AK69" s="1007">
        <v>5</v>
      </c>
      <c r="AL69" s="1007"/>
      <c r="AM69" s="1007"/>
      <c r="AN69" s="1007"/>
      <c r="AO69" s="1007"/>
      <c r="AP69" s="1007" t="s">
        <v>552</v>
      </c>
      <c r="AQ69" s="1007"/>
      <c r="AR69" s="1007"/>
      <c r="AS69" s="1007"/>
      <c r="AT69" s="1007"/>
      <c r="AU69" s="1007" t="s">
        <v>552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570</v>
      </c>
      <c r="C70" s="1011"/>
      <c r="D70" s="1011"/>
      <c r="E70" s="1011"/>
      <c r="F70" s="1011"/>
      <c r="G70" s="1011"/>
      <c r="H70" s="1011"/>
      <c r="I70" s="1011"/>
      <c r="J70" s="1011"/>
      <c r="K70" s="1011"/>
      <c r="L70" s="1011"/>
      <c r="M70" s="1011"/>
      <c r="N70" s="1011"/>
      <c r="O70" s="1011"/>
      <c r="P70" s="1012"/>
      <c r="Q70" s="1013">
        <v>55</v>
      </c>
      <c r="R70" s="1007"/>
      <c r="S70" s="1007"/>
      <c r="T70" s="1007"/>
      <c r="U70" s="1007"/>
      <c r="V70" s="1007">
        <v>54</v>
      </c>
      <c r="W70" s="1007"/>
      <c r="X70" s="1007"/>
      <c r="Y70" s="1007"/>
      <c r="Z70" s="1007"/>
      <c r="AA70" s="1007">
        <v>0</v>
      </c>
      <c r="AB70" s="1007"/>
      <c r="AC70" s="1007"/>
      <c r="AD70" s="1007"/>
      <c r="AE70" s="1007"/>
      <c r="AF70" s="1007">
        <v>0</v>
      </c>
      <c r="AG70" s="1007"/>
      <c r="AH70" s="1007"/>
      <c r="AI70" s="1007"/>
      <c r="AJ70" s="1007"/>
      <c r="AK70" s="1007">
        <v>2</v>
      </c>
      <c r="AL70" s="1007"/>
      <c r="AM70" s="1007"/>
      <c r="AN70" s="1007"/>
      <c r="AO70" s="1007"/>
      <c r="AP70" s="1007" t="s">
        <v>552</v>
      </c>
      <c r="AQ70" s="1007"/>
      <c r="AR70" s="1007"/>
      <c r="AS70" s="1007"/>
      <c r="AT70" s="1007"/>
      <c r="AU70" s="1007" t="s">
        <v>552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556</v>
      </c>
      <c r="C71" s="1011"/>
      <c r="D71" s="1011"/>
      <c r="E71" s="1011"/>
      <c r="F71" s="1011"/>
      <c r="G71" s="1011"/>
      <c r="H71" s="1011"/>
      <c r="I71" s="1011"/>
      <c r="J71" s="1011"/>
      <c r="K71" s="1011"/>
      <c r="L71" s="1011"/>
      <c r="M71" s="1011"/>
      <c r="N71" s="1011"/>
      <c r="O71" s="1011"/>
      <c r="P71" s="1012"/>
      <c r="Q71" s="1013">
        <v>310</v>
      </c>
      <c r="R71" s="1007"/>
      <c r="S71" s="1007"/>
      <c r="T71" s="1007"/>
      <c r="U71" s="1007"/>
      <c r="V71" s="1007">
        <v>309</v>
      </c>
      <c r="W71" s="1007"/>
      <c r="X71" s="1007"/>
      <c r="Y71" s="1007"/>
      <c r="Z71" s="1007"/>
      <c r="AA71" s="1007">
        <v>2</v>
      </c>
      <c r="AB71" s="1007"/>
      <c r="AC71" s="1007"/>
      <c r="AD71" s="1007"/>
      <c r="AE71" s="1007"/>
      <c r="AF71" s="1007">
        <v>2</v>
      </c>
      <c r="AG71" s="1007"/>
      <c r="AH71" s="1007"/>
      <c r="AI71" s="1007"/>
      <c r="AJ71" s="1007"/>
      <c r="AK71" s="1007">
        <v>5</v>
      </c>
      <c r="AL71" s="1007"/>
      <c r="AM71" s="1007"/>
      <c r="AN71" s="1007"/>
      <c r="AO71" s="1007"/>
      <c r="AP71" s="1007" t="s">
        <v>552</v>
      </c>
      <c r="AQ71" s="1007"/>
      <c r="AR71" s="1007"/>
      <c r="AS71" s="1007"/>
      <c r="AT71" s="1007"/>
      <c r="AU71" s="1007" t="s">
        <v>552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557</v>
      </c>
      <c r="C72" s="1011"/>
      <c r="D72" s="1011"/>
      <c r="E72" s="1011"/>
      <c r="F72" s="1011"/>
      <c r="G72" s="1011"/>
      <c r="H72" s="1011"/>
      <c r="I72" s="1011"/>
      <c r="J72" s="1011"/>
      <c r="K72" s="1011"/>
      <c r="L72" s="1011"/>
      <c r="M72" s="1011"/>
      <c r="N72" s="1011"/>
      <c r="O72" s="1011"/>
      <c r="P72" s="1012"/>
      <c r="Q72" s="1013">
        <v>410</v>
      </c>
      <c r="R72" s="1007"/>
      <c r="S72" s="1007"/>
      <c r="T72" s="1007"/>
      <c r="U72" s="1007"/>
      <c r="V72" s="1007">
        <v>398</v>
      </c>
      <c r="W72" s="1007"/>
      <c r="X72" s="1007"/>
      <c r="Y72" s="1007"/>
      <c r="Z72" s="1007"/>
      <c r="AA72" s="1007">
        <v>12</v>
      </c>
      <c r="AB72" s="1007"/>
      <c r="AC72" s="1007"/>
      <c r="AD72" s="1007"/>
      <c r="AE72" s="1007"/>
      <c r="AF72" s="1007">
        <v>12</v>
      </c>
      <c r="AG72" s="1007"/>
      <c r="AH72" s="1007"/>
      <c r="AI72" s="1007"/>
      <c r="AJ72" s="1007"/>
      <c r="AK72" s="1007">
        <v>46</v>
      </c>
      <c r="AL72" s="1007"/>
      <c r="AM72" s="1007"/>
      <c r="AN72" s="1007"/>
      <c r="AO72" s="1007"/>
      <c r="AP72" s="1007" t="s">
        <v>552</v>
      </c>
      <c r="AQ72" s="1007"/>
      <c r="AR72" s="1007"/>
      <c r="AS72" s="1007"/>
      <c r="AT72" s="1007"/>
      <c r="AU72" s="1007" t="s">
        <v>552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558</v>
      </c>
      <c r="C73" s="1011"/>
      <c r="D73" s="1011"/>
      <c r="E73" s="1011"/>
      <c r="F73" s="1011"/>
      <c r="G73" s="1011"/>
      <c r="H73" s="1011"/>
      <c r="I73" s="1011"/>
      <c r="J73" s="1011"/>
      <c r="K73" s="1011"/>
      <c r="L73" s="1011"/>
      <c r="M73" s="1011"/>
      <c r="N73" s="1011"/>
      <c r="O73" s="1011"/>
      <c r="P73" s="1012"/>
      <c r="Q73" s="1013">
        <v>313</v>
      </c>
      <c r="R73" s="1007"/>
      <c r="S73" s="1007"/>
      <c r="T73" s="1007"/>
      <c r="U73" s="1007"/>
      <c r="V73" s="1007">
        <v>294</v>
      </c>
      <c r="W73" s="1007"/>
      <c r="X73" s="1007"/>
      <c r="Y73" s="1007"/>
      <c r="Z73" s="1007"/>
      <c r="AA73" s="1007">
        <v>19</v>
      </c>
      <c r="AB73" s="1007"/>
      <c r="AC73" s="1007"/>
      <c r="AD73" s="1007"/>
      <c r="AE73" s="1007"/>
      <c r="AF73" s="1007">
        <v>19</v>
      </c>
      <c r="AG73" s="1007"/>
      <c r="AH73" s="1007"/>
      <c r="AI73" s="1007"/>
      <c r="AJ73" s="1007"/>
      <c r="AK73" s="1007">
        <v>83</v>
      </c>
      <c r="AL73" s="1007"/>
      <c r="AM73" s="1007"/>
      <c r="AN73" s="1007"/>
      <c r="AO73" s="1007"/>
      <c r="AP73" s="1007" t="s">
        <v>552</v>
      </c>
      <c r="AQ73" s="1007"/>
      <c r="AR73" s="1007"/>
      <c r="AS73" s="1007"/>
      <c r="AT73" s="1007"/>
      <c r="AU73" s="1007" t="s">
        <v>552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559</v>
      </c>
      <c r="C74" s="1011"/>
      <c r="D74" s="1011"/>
      <c r="E74" s="1011"/>
      <c r="F74" s="1011"/>
      <c r="G74" s="1011"/>
      <c r="H74" s="1011"/>
      <c r="I74" s="1011"/>
      <c r="J74" s="1011"/>
      <c r="K74" s="1011"/>
      <c r="L74" s="1011"/>
      <c r="M74" s="1011"/>
      <c r="N74" s="1011"/>
      <c r="O74" s="1011"/>
      <c r="P74" s="1012"/>
      <c r="Q74" s="1013">
        <v>62</v>
      </c>
      <c r="R74" s="1007"/>
      <c r="S74" s="1007"/>
      <c r="T74" s="1007"/>
      <c r="U74" s="1007"/>
      <c r="V74" s="1007">
        <v>61</v>
      </c>
      <c r="W74" s="1007"/>
      <c r="X74" s="1007"/>
      <c r="Y74" s="1007"/>
      <c r="Z74" s="1007"/>
      <c r="AA74" s="1007">
        <v>1</v>
      </c>
      <c r="AB74" s="1007"/>
      <c r="AC74" s="1007"/>
      <c r="AD74" s="1007"/>
      <c r="AE74" s="1007"/>
      <c r="AF74" s="1007">
        <v>1</v>
      </c>
      <c r="AG74" s="1007"/>
      <c r="AH74" s="1007"/>
      <c r="AI74" s="1007"/>
      <c r="AJ74" s="1007"/>
      <c r="AK74" s="1007" t="s">
        <v>552</v>
      </c>
      <c r="AL74" s="1007"/>
      <c r="AM74" s="1007"/>
      <c r="AN74" s="1007"/>
      <c r="AO74" s="1007"/>
      <c r="AP74" s="1007" t="s">
        <v>552</v>
      </c>
      <c r="AQ74" s="1007"/>
      <c r="AR74" s="1007"/>
      <c r="AS74" s="1007"/>
      <c r="AT74" s="1007"/>
      <c r="AU74" s="1007" t="s">
        <v>552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560</v>
      </c>
      <c r="C75" s="1011"/>
      <c r="D75" s="1011"/>
      <c r="E75" s="1011"/>
      <c r="F75" s="1011"/>
      <c r="G75" s="1011"/>
      <c r="H75" s="1011"/>
      <c r="I75" s="1011"/>
      <c r="J75" s="1011"/>
      <c r="K75" s="1011"/>
      <c r="L75" s="1011"/>
      <c r="M75" s="1011"/>
      <c r="N75" s="1011"/>
      <c r="O75" s="1011"/>
      <c r="P75" s="1012"/>
      <c r="Q75" s="1014">
        <v>155</v>
      </c>
      <c r="R75" s="1015"/>
      <c r="S75" s="1015"/>
      <c r="T75" s="1015"/>
      <c r="U75" s="1016"/>
      <c r="V75" s="1017">
        <v>153</v>
      </c>
      <c r="W75" s="1015"/>
      <c r="X75" s="1015"/>
      <c r="Y75" s="1015"/>
      <c r="Z75" s="1016"/>
      <c r="AA75" s="1017">
        <v>3</v>
      </c>
      <c r="AB75" s="1015"/>
      <c r="AC75" s="1015"/>
      <c r="AD75" s="1015"/>
      <c r="AE75" s="1016"/>
      <c r="AF75" s="1017">
        <v>3</v>
      </c>
      <c r="AG75" s="1015"/>
      <c r="AH75" s="1015"/>
      <c r="AI75" s="1015"/>
      <c r="AJ75" s="1016"/>
      <c r="AK75" s="1017" t="s">
        <v>552</v>
      </c>
      <c r="AL75" s="1015"/>
      <c r="AM75" s="1015"/>
      <c r="AN75" s="1015"/>
      <c r="AO75" s="1016"/>
      <c r="AP75" s="1017" t="s">
        <v>552</v>
      </c>
      <c r="AQ75" s="1015"/>
      <c r="AR75" s="1015"/>
      <c r="AS75" s="1015"/>
      <c r="AT75" s="1016"/>
      <c r="AU75" s="1017" t="s">
        <v>552</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561</v>
      </c>
      <c r="C76" s="1011"/>
      <c r="D76" s="1011"/>
      <c r="E76" s="1011"/>
      <c r="F76" s="1011"/>
      <c r="G76" s="1011"/>
      <c r="H76" s="1011"/>
      <c r="I76" s="1011"/>
      <c r="J76" s="1011"/>
      <c r="K76" s="1011"/>
      <c r="L76" s="1011"/>
      <c r="M76" s="1011"/>
      <c r="N76" s="1011"/>
      <c r="O76" s="1011"/>
      <c r="P76" s="1012"/>
      <c r="Q76" s="1014">
        <v>16</v>
      </c>
      <c r="R76" s="1015"/>
      <c r="S76" s="1015"/>
      <c r="T76" s="1015"/>
      <c r="U76" s="1016"/>
      <c r="V76" s="1017">
        <v>14</v>
      </c>
      <c r="W76" s="1015"/>
      <c r="X76" s="1015"/>
      <c r="Y76" s="1015"/>
      <c r="Z76" s="1016"/>
      <c r="AA76" s="1017">
        <v>2</v>
      </c>
      <c r="AB76" s="1015"/>
      <c r="AC76" s="1015"/>
      <c r="AD76" s="1015"/>
      <c r="AE76" s="1016"/>
      <c r="AF76" s="1017">
        <v>2</v>
      </c>
      <c r="AG76" s="1015"/>
      <c r="AH76" s="1015"/>
      <c r="AI76" s="1015"/>
      <c r="AJ76" s="1016"/>
      <c r="AK76" s="1017" t="s">
        <v>552</v>
      </c>
      <c r="AL76" s="1015"/>
      <c r="AM76" s="1015"/>
      <c r="AN76" s="1015"/>
      <c r="AO76" s="1016"/>
      <c r="AP76" s="1017" t="s">
        <v>552</v>
      </c>
      <c r="AQ76" s="1015"/>
      <c r="AR76" s="1015"/>
      <c r="AS76" s="1015"/>
      <c r="AT76" s="1016"/>
      <c r="AU76" s="1017" t="s">
        <v>552</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562</v>
      </c>
      <c r="C77" s="1011"/>
      <c r="D77" s="1011"/>
      <c r="E77" s="1011"/>
      <c r="F77" s="1011"/>
      <c r="G77" s="1011"/>
      <c r="H77" s="1011"/>
      <c r="I77" s="1011"/>
      <c r="J77" s="1011"/>
      <c r="K77" s="1011"/>
      <c r="L77" s="1011"/>
      <c r="M77" s="1011"/>
      <c r="N77" s="1011"/>
      <c r="O77" s="1011"/>
      <c r="P77" s="1012"/>
      <c r="Q77" s="1014">
        <v>5869</v>
      </c>
      <c r="R77" s="1015"/>
      <c r="S77" s="1015"/>
      <c r="T77" s="1015"/>
      <c r="U77" s="1016"/>
      <c r="V77" s="1017">
        <v>4818</v>
      </c>
      <c r="W77" s="1015"/>
      <c r="X77" s="1015"/>
      <c r="Y77" s="1015"/>
      <c r="Z77" s="1016"/>
      <c r="AA77" s="1017">
        <v>1051</v>
      </c>
      <c r="AB77" s="1015"/>
      <c r="AC77" s="1015"/>
      <c r="AD77" s="1015"/>
      <c r="AE77" s="1016"/>
      <c r="AF77" s="1017">
        <v>1051</v>
      </c>
      <c r="AG77" s="1015"/>
      <c r="AH77" s="1015"/>
      <c r="AI77" s="1015"/>
      <c r="AJ77" s="1016"/>
      <c r="AK77" s="1017">
        <v>18</v>
      </c>
      <c r="AL77" s="1015"/>
      <c r="AM77" s="1015"/>
      <c r="AN77" s="1015"/>
      <c r="AO77" s="1016"/>
      <c r="AP77" s="1017" t="s">
        <v>552</v>
      </c>
      <c r="AQ77" s="1015"/>
      <c r="AR77" s="1015"/>
      <c r="AS77" s="1015"/>
      <c r="AT77" s="1016"/>
      <c r="AU77" s="1017" t="s">
        <v>552</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563</v>
      </c>
      <c r="C78" s="1011"/>
      <c r="D78" s="1011"/>
      <c r="E78" s="1011"/>
      <c r="F78" s="1011"/>
      <c r="G78" s="1011"/>
      <c r="H78" s="1011"/>
      <c r="I78" s="1011"/>
      <c r="J78" s="1011"/>
      <c r="K78" s="1011"/>
      <c r="L78" s="1011"/>
      <c r="M78" s="1011"/>
      <c r="N78" s="1011"/>
      <c r="O78" s="1011"/>
      <c r="P78" s="1012"/>
      <c r="Q78" s="1013">
        <v>280</v>
      </c>
      <c r="R78" s="1007"/>
      <c r="S78" s="1007"/>
      <c r="T78" s="1007"/>
      <c r="U78" s="1007"/>
      <c r="V78" s="1007">
        <v>269</v>
      </c>
      <c r="W78" s="1007"/>
      <c r="X78" s="1007"/>
      <c r="Y78" s="1007"/>
      <c r="Z78" s="1007"/>
      <c r="AA78" s="1007">
        <v>11</v>
      </c>
      <c r="AB78" s="1007"/>
      <c r="AC78" s="1007"/>
      <c r="AD78" s="1007"/>
      <c r="AE78" s="1007"/>
      <c r="AF78" s="1007">
        <v>11</v>
      </c>
      <c r="AG78" s="1007"/>
      <c r="AH78" s="1007"/>
      <c r="AI78" s="1007"/>
      <c r="AJ78" s="1007"/>
      <c r="AK78" s="1007" t="s">
        <v>552</v>
      </c>
      <c r="AL78" s="1007"/>
      <c r="AM78" s="1007"/>
      <c r="AN78" s="1007"/>
      <c r="AO78" s="1007"/>
      <c r="AP78" s="1007">
        <v>101</v>
      </c>
      <c r="AQ78" s="1007"/>
      <c r="AR78" s="1007"/>
      <c r="AS78" s="1007"/>
      <c r="AT78" s="1007"/>
      <c r="AU78" s="1007">
        <v>1</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564</v>
      </c>
      <c r="C79" s="1011"/>
      <c r="D79" s="1011"/>
      <c r="E79" s="1011"/>
      <c r="F79" s="1011"/>
      <c r="G79" s="1011"/>
      <c r="H79" s="1011"/>
      <c r="I79" s="1011"/>
      <c r="J79" s="1011"/>
      <c r="K79" s="1011"/>
      <c r="L79" s="1011"/>
      <c r="M79" s="1011"/>
      <c r="N79" s="1011"/>
      <c r="O79" s="1011"/>
      <c r="P79" s="1012"/>
      <c r="Q79" s="1013">
        <v>5</v>
      </c>
      <c r="R79" s="1007"/>
      <c r="S79" s="1007"/>
      <c r="T79" s="1007"/>
      <c r="U79" s="1007"/>
      <c r="V79" s="1007">
        <v>3</v>
      </c>
      <c r="W79" s="1007"/>
      <c r="X79" s="1007"/>
      <c r="Y79" s="1007"/>
      <c r="Z79" s="1007"/>
      <c r="AA79" s="1007">
        <v>2</v>
      </c>
      <c r="AB79" s="1007"/>
      <c r="AC79" s="1007"/>
      <c r="AD79" s="1007"/>
      <c r="AE79" s="1007"/>
      <c r="AF79" s="1007">
        <v>2</v>
      </c>
      <c r="AG79" s="1007"/>
      <c r="AH79" s="1007"/>
      <c r="AI79" s="1007"/>
      <c r="AJ79" s="1007"/>
      <c r="AK79" s="1007">
        <v>0</v>
      </c>
      <c r="AL79" s="1007"/>
      <c r="AM79" s="1007"/>
      <c r="AN79" s="1007"/>
      <c r="AO79" s="1007"/>
      <c r="AP79" s="1007" t="s">
        <v>552</v>
      </c>
      <c r="AQ79" s="1007"/>
      <c r="AR79" s="1007"/>
      <c r="AS79" s="1007"/>
      <c r="AT79" s="1007"/>
      <c r="AU79" s="1007" t="s">
        <v>552</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565</v>
      </c>
      <c r="C80" s="1011"/>
      <c r="D80" s="1011"/>
      <c r="E80" s="1011"/>
      <c r="F80" s="1011"/>
      <c r="G80" s="1011"/>
      <c r="H80" s="1011"/>
      <c r="I80" s="1011"/>
      <c r="J80" s="1011"/>
      <c r="K80" s="1011"/>
      <c r="L80" s="1011"/>
      <c r="M80" s="1011"/>
      <c r="N80" s="1011"/>
      <c r="O80" s="1011"/>
      <c r="P80" s="1012"/>
      <c r="Q80" s="1013">
        <v>2602</v>
      </c>
      <c r="R80" s="1007"/>
      <c r="S80" s="1007"/>
      <c r="T80" s="1007"/>
      <c r="U80" s="1007"/>
      <c r="V80" s="1007">
        <v>2544</v>
      </c>
      <c r="W80" s="1007"/>
      <c r="X80" s="1007"/>
      <c r="Y80" s="1007"/>
      <c r="Z80" s="1007"/>
      <c r="AA80" s="1007">
        <v>58</v>
      </c>
      <c r="AB80" s="1007"/>
      <c r="AC80" s="1007"/>
      <c r="AD80" s="1007"/>
      <c r="AE80" s="1007"/>
      <c r="AF80" s="1007">
        <v>33</v>
      </c>
      <c r="AG80" s="1007"/>
      <c r="AH80" s="1007"/>
      <c r="AI80" s="1007"/>
      <c r="AJ80" s="1007"/>
      <c r="AK80" s="1007">
        <v>203</v>
      </c>
      <c r="AL80" s="1007"/>
      <c r="AM80" s="1007"/>
      <c r="AN80" s="1007"/>
      <c r="AO80" s="1007"/>
      <c r="AP80" s="1007">
        <v>530</v>
      </c>
      <c r="AQ80" s="1007"/>
      <c r="AR80" s="1007"/>
      <c r="AS80" s="1007"/>
      <c r="AT80" s="1007"/>
      <c r="AU80" s="1007">
        <v>56</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t="s">
        <v>566</v>
      </c>
      <c r="C81" s="1011"/>
      <c r="D81" s="1011"/>
      <c r="E81" s="1011"/>
      <c r="F81" s="1011"/>
      <c r="G81" s="1011"/>
      <c r="H81" s="1011"/>
      <c r="I81" s="1011"/>
      <c r="J81" s="1011"/>
      <c r="K81" s="1011"/>
      <c r="L81" s="1011"/>
      <c r="M81" s="1011"/>
      <c r="N81" s="1011"/>
      <c r="O81" s="1011"/>
      <c r="P81" s="1012"/>
      <c r="Q81" s="1013">
        <v>249</v>
      </c>
      <c r="R81" s="1007"/>
      <c r="S81" s="1007"/>
      <c r="T81" s="1007"/>
      <c r="U81" s="1007"/>
      <c r="V81" s="1007">
        <v>153</v>
      </c>
      <c r="W81" s="1007"/>
      <c r="X81" s="1007"/>
      <c r="Y81" s="1007"/>
      <c r="Z81" s="1007"/>
      <c r="AA81" s="1007">
        <v>96</v>
      </c>
      <c r="AB81" s="1007"/>
      <c r="AC81" s="1007"/>
      <c r="AD81" s="1007"/>
      <c r="AE81" s="1007"/>
      <c r="AF81" s="1007">
        <v>96</v>
      </c>
      <c r="AG81" s="1007"/>
      <c r="AH81" s="1007"/>
      <c r="AI81" s="1007"/>
      <c r="AJ81" s="1007"/>
      <c r="AK81" s="1007" t="s">
        <v>552</v>
      </c>
      <c r="AL81" s="1007"/>
      <c r="AM81" s="1007"/>
      <c r="AN81" s="1007"/>
      <c r="AO81" s="1007"/>
      <c r="AP81" s="1007" t="s">
        <v>552</v>
      </c>
      <c r="AQ81" s="1007"/>
      <c r="AR81" s="1007"/>
      <c r="AS81" s="1007"/>
      <c r="AT81" s="1007"/>
      <c r="AU81" s="1007" t="s">
        <v>552</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t="s">
        <v>567</v>
      </c>
      <c r="C82" s="1011"/>
      <c r="D82" s="1011"/>
      <c r="E82" s="1011"/>
      <c r="F82" s="1011"/>
      <c r="G82" s="1011"/>
      <c r="H82" s="1011"/>
      <c r="I82" s="1011"/>
      <c r="J82" s="1011"/>
      <c r="K82" s="1011"/>
      <c r="L82" s="1011"/>
      <c r="M82" s="1011"/>
      <c r="N82" s="1011"/>
      <c r="O82" s="1011"/>
      <c r="P82" s="1012"/>
      <c r="Q82" s="1013">
        <v>38</v>
      </c>
      <c r="R82" s="1007"/>
      <c r="S82" s="1007"/>
      <c r="T82" s="1007"/>
      <c r="U82" s="1007"/>
      <c r="V82" s="1007">
        <v>23</v>
      </c>
      <c r="W82" s="1007"/>
      <c r="X82" s="1007"/>
      <c r="Y82" s="1007"/>
      <c r="Z82" s="1007"/>
      <c r="AA82" s="1007">
        <v>15</v>
      </c>
      <c r="AB82" s="1007"/>
      <c r="AC82" s="1007"/>
      <c r="AD82" s="1007"/>
      <c r="AE82" s="1007"/>
      <c r="AF82" s="1007">
        <v>15</v>
      </c>
      <c r="AG82" s="1007"/>
      <c r="AH82" s="1007"/>
      <c r="AI82" s="1007"/>
      <c r="AJ82" s="1007"/>
      <c r="AK82" s="1007" t="s">
        <v>552</v>
      </c>
      <c r="AL82" s="1007"/>
      <c r="AM82" s="1007"/>
      <c r="AN82" s="1007"/>
      <c r="AO82" s="1007"/>
      <c r="AP82" s="1007" t="s">
        <v>552</v>
      </c>
      <c r="AQ82" s="1007"/>
      <c r="AR82" s="1007"/>
      <c r="AS82" s="1007"/>
      <c r="AT82" s="1007"/>
      <c r="AU82" s="1007" t="s">
        <v>552</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t="s">
        <v>568</v>
      </c>
      <c r="C83" s="1011"/>
      <c r="D83" s="1011"/>
      <c r="E83" s="1011"/>
      <c r="F83" s="1011"/>
      <c r="G83" s="1011"/>
      <c r="H83" s="1011"/>
      <c r="I83" s="1011"/>
      <c r="J83" s="1011"/>
      <c r="K83" s="1011"/>
      <c r="L83" s="1011"/>
      <c r="M83" s="1011"/>
      <c r="N83" s="1011"/>
      <c r="O83" s="1011"/>
      <c r="P83" s="1012"/>
      <c r="Q83" s="1013">
        <v>237</v>
      </c>
      <c r="R83" s="1007"/>
      <c r="S83" s="1007"/>
      <c r="T83" s="1007"/>
      <c r="U83" s="1007"/>
      <c r="V83" s="1007">
        <v>234</v>
      </c>
      <c r="W83" s="1007"/>
      <c r="X83" s="1007"/>
      <c r="Y83" s="1007"/>
      <c r="Z83" s="1007"/>
      <c r="AA83" s="1007">
        <v>4</v>
      </c>
      <c r="AB83" s="1007"/>
      <c r="AC83" s="1007"/>
      <c r="AD83" s="1007"/>
      <c r="AE83" s="1007"/>
      <c r="AF83" s="1007">
        <v>4</v>
      </c>
      <c r="AG83" s="1007"/>
      <c r="AH83" s="1007"/>
      <c r="AI83" s="1007"/>
      <c r="AJ83" s="1007"/>
      <c r="AK83" s="1007">
        <v>12</v>
      </c>
      <c r="AL83" s="1007"/>
      <c r="AM83" s="1007"/>
      <c r="AN83" s="1007"/>
      <c r="AO83" s="1007"/>
      <c r="AP83" s="1007" t="s">
        <v>552</v>
      </c>
      <c r="AQ83" s="1007"/>
      <c r="AR83" s="1007"/>
      <c r="AS83" s="1007"/>
      <c r="AT83" s="1007"/>
      <c r="AU83" s="1007" t="s">
        <v>552</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t="s">
        <v>569</v>
      </c>
      <c r="C84" s="1011"/>
      <c r="D84" s="1011"/>
      <c r="E84" s="1011"/>
      <c r="F84" s="1011"/>
      <c r="G84" s="1011"/>
      <c r="H84" s="1011"/>
      <c r="I84" s="1011"/>
      <c r="J84" s="1011"/>
      <c r="K84" s="1011"/>
      <c r="L84" s="1011"/>
      <c r="M84" s="1011"/>
      <c r="N84" s="1011"/>
      <c r="O84" s="1011"/>
      <c r="P84" s="1012"/>
      <c r="Q84" s="1013">
        <v>254366</v>
      </c>
      <c r="R84" s="1007"/>
      <c r="S84" s="1007"/>
      <c r="T84" s="1007"/>
      <c r="U84" s="1007"/>
      <c r="V84" s="1007">
        <v>246438</v>
      </c>
      <c r="W84" s="1007"/>
      <c r="X84" s="1007"/>
      <c r="Y84" s="1007"/>
      <c r="Z84" s="1007"/>
      <c r="AA84" s="1007">
        <v>7929</v>
      </c>
      <c r="AB84" s="1007"/>
      <c r="AC84" s="1007"/>
      <c r="AD84" s="1007"/>
      <c r="AE84" s="1007"/>
      <c r="AF84" s="1007">
        <v>7525</v>
      </c>
      <c r="AG84" s="1007"/>
      <c r="AH84" s="1007"/>
      <c r="AI84" s="1007"/>
      <c r="AJ84" s="1007"/>
      <c r="AK84" s="1007" t="s">
        <v>552</v>
      </c>
      <c r="AL84" s="1007"/>
      <c r="AM84" s="1007"/>
      <c r="AN84" s="1007"/>
      <c r="AO84" s="1007"/>
      <c r="AP84" s="1007" t="s">
        <v>552</v>
      </c>
      <c r="AQ84" s="1007"/>
      <c r="AR84" s="1007"/>
      <c r="AS84" s="1007"/>
      <c r="AT84" s="1007"/>
      <c r="AU84" s="1007" t="s">
        <v>552</v>
      </c>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8785</v>
      </c>
      <c r="AG88" s="995"/>
      <c r="AH88" s="995"/>
      <c r="AI88" s="995"/>
      <c r="AJ88" s="995"/>
      <c r="AK88" s="999"/>
      <c r="AL88" s="999"/>
      <c r="AM88" s="999"/>
      <c r="AN88" s="999"/>
      <c r="AO88" s="999"/>
      <c r="AP88" s="995">
        <v>1329</v>
      </c>
      <c r="AQ88" s="995"/>
      <c r="AR88" s="995"/>
      <c r="AS88" s="995"/>
      <c r="AT88" s="995"/>
      <c r="AU88" s="995">
        <v>57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v>
      </c>
      <c r="CS102" s="989"/>
      <c r="CT102" s="989"/>
      <c r="CU102" s="989"/>
      <c r="CV102" s="990"/>
      <c r="CW102" s="988"/>
      <c r="CX102" s="989"/>
      <c r="CY102" s="989"/>
      <c r="CZ102" s="989"/>
      <c r="DA102" s="990"/>
      <c r="DB102" s="988"/>
      <c r="DC102" s="989"/>
      <c r="DD102" s="989"/>
      <c r="DE102" s="989"/>
      <c r="DF102" s="990"/>
      <c r="DG102" s="988">
        <v>21</v>
      </c>
      <c r="DH102" s="989"/>
      <c r="DI102" s="989"/>
      <c r="DJ102" s="989"/>
      <c r="DK102" s="990"/>
      <c r="DL102" s="988"/>
      <c r="DM102" s="989"/>
      <c r="DN102" s="989"/>
      <c r="DO102" s="989"/>
      <c r="DP102" s="990"/>
      <c r="DQ102" s="988">
        <v>56</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448750</v>
      </c>
      <c r="AB110" s="925"/>
      <c r="AC110" s="925"/>
      <c r="AD110" s="925"/>
      <c r="AE110" s="926"/>
      <c r="AF110" s="927">
        <v>482228</v>
      </c>
      <c r="AG110" s="925"/>
      <c r="AH110" s="925"/>
      <c r="AI110" s="925"/>
      <c r="AJ110" s="926"/>
      <c r="AK110" s="927">
        <v>489445</v>
      </c>
      <c r="AL110" s="925"/>
      <c r="AM110" s="925"/>
      <c r="AN110" s="925"/>
      <c r="AO110" s="926"/>
      <c r="AP110" s="928">
        <v>12.4</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5500118</v>
      </c>
      <c r="BR110" s="878"/>
      <c r="BS110" s="878"/>
      <c r="BT110" s="878"/>
      <c r="BU110" s="878"/>
      <c r="BV110" s="878">
        <v>5603053</v>
      </c>
      <c r="BW110" s="878"/>
      <c r="BX110" s="878"/>
      <c r="BY110" s="878"/>
      <c r="BZ110" s="878"/>
      <c r="CA110" s="878">
        <v>5574783</v>
      </c>
      <c r="CB110" s="878"/>
      <c r="CC110" s="878"/>
      <c r="CD110" s="878"/>
      <c r="CE110" s="878"/>
      <c r="CF110" s="902">
        <v>141.30000000000001</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6269</v>
      </c>
      <c r="BR111" s="853"/>
      <c r="BS111" s="853"/>
      <c r="BT111" s="853"/>
      <c r="BU111" s="853"/>
      <c r="BV111" s="853">
        <v>20714</v>
      </c>
      <c r="BW111" s="853"/>
      <c r="BX111" s="853"/>
      <c r="BY111" s="853"/>
      <c r="BZ111" s="853"/>
      <c r="CA111" s="853">
        <v>23061</v>
      </c>
      <c r="CB111" s="853"/>
      <c r="CC111" s="853"/>
      <c r="CD111" s="853"/>
      <c r="CE111" s="853"/>
      <c r="CF111" s="911">
        <v>0.6</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4947843</v>
      </c>
      <c r="BR112" s="853"/>
      <c r="BS112" s="853"/>
      <c r="BT112" s="853"/>
      <c r="BU112" s="853"/>
      <c r="BV112" s="853">
        <v>4886571</v>
      </c>
      <c r="BW112" s="853"/>
      <c r="BX112" s="853"/>
      <c r="BY112" s="853"/>
      <c r="BZ112" s="853"/>
      <c r="CA112" s="853">
        <v>4623886</v>
      </c>
      <c r="CB112" s="853"/>
      <c r="CC112" s="853"/>
      <c r="CD112" s="853"/>
      <c r="CE112" s="853"/>
      <c r="CF112" s="911">
        <v>117.2</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333573</v>
      </c>
      <c r="AB113" s="955"/>
      <c r="AC113" s="955"/>
      <c r="AD113" s="955"/>
      <c r="AE113" s="956"/>
      <c r="AF113" s="957">
        <v>338922</v>
      </c>
      <c r="AG113" s="955"/>
      <c r="AH113" s="955"/>
      <c r="AI113" s="955"/>
      <c r="AJ113" s="956"/>
      <c r="AK113" s="957">
        <v>355716</v>
      </c>
      <c r="AL113" s="955"/>
      <c r="AM113" s="955"/>
      <c r="AN113" s="955"/>
      <c r="AO113" s="956"/>
      <c r="AP113" s="958">
        <v>9</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89907</v>
      </c>
      <c r="BR113" s="853"/>
      <c r="BS113" s="853"/>
      <c r="BT113" s="853"/>
      <c r="BU113" s="853"/>
      <c r="BV113" s="853">
        <v>73110</v>
      </c>
      <c r="BW113" s="853"/>
      <c r="BX113" s="853"/>
      <c r="BY113" s="853"/>
      <c r="BZ113" s="853"/>
      <c r="CA113" s="853">
        <v>56663</v>
      </c>
      <c r="CB113" s="853"/>
      <c r="CC113" s="853"/>
      <c r="CD113" s="853"/>
      <c r="CE113" s="853"/>
      <c r="CF113" s="911">
        <v>1.4</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18970</v>
      </c>
      <c r="AB114" s="816"/>
      <c r="AC114" s="816"/>
      <c r="AD114" s="816"/>
      <c r="AE114" s="817"/>
      <c r="AF114" s="818">
        <v>19289</v>
      </c>
      <c r="AG114" s="816"/>
      <c r="AH114" s="816"/>
      <c r="AI114" s="816"/>
      <c r="AJ114" s="817"/>
      <c r="AK114" s="818">
        <v>21120</v>
      </c>
      <c r="AL114" s="816"/>
      <c r="AM114" s="816"/>
      <c r="AN114" s="816"/>
      <c r="AO114" s="817"/>
      <c r="AP114" s="860">
        <v>0.5</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113894</v>
      </c>
      <c r="BR114" s="853"/>
      <c r="BS114" s="853"/>
      <c r="BT114" s="853"/>
      <c r="BU114" s="853"/>
      <c r="BV114" s="853">
        <v>1834</v>
      </c>
      <c r="BW114" s="853"/>
      <c r="BX114" s="853"/>
      <c r="BY114" s="853"/>
      <c r="BZ114" s="853"/>
      <c r="CA114" s="853" t="s">
        <v>121</v>
      </c>
      <c r="CB114" s="853"/>
      <c r="CC114" s="853"/>
      <c r="CD114" s="853"/>
      <c r="CE114" s="853"/>
      <c r="CF114" s="911" t="s">
        <v>121</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121</v>
      </c>
      <c r="AB115" s="955"/>
      <c r="AC115" s="955"/>
      <c r="AD115" s="955"/>
      <c r="AE115" s="956"/>
      <c r="AF115" s="957" t="s">
        <v>121</v>
      </c>
      <c r="AG115" s="955"/>
      <c r="AH115" s="955"/>
      <c r="AI115" s="955"/>
      <c r="AJ115" s="956"/>
      <c r="AK115" s="957" t="s">
        <v>121</v>
      </c>
      <c r="AL115" s="955"/>
      <c r="AM115" s="955"/>
      <c r="AN115" s="955"/>
      <c r="AO115" s="956"/>
      <c r="AP115" s="958" t="s">
        <v>121</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v>10566</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6269</v>
      </c>
      <c r="DH115" s="816"/>
      <c r="DI115" s="816"/>
      <c r="DJ115" s="816"/>
      <c r="DK115" s="817"/>
      <c r="DL115" s="818">
        <v>20714</v>
      </c>
      <c r="DM115" s="816"/>
      <c r="DN115" s="816"/>
      <c r="DO115" s="816"/>
      <c r="DP115" s="817"/>
      <c r="DQ115" s="818">
        <v>23061</v>
      </c>
      <c r="DR115" s="816"/>
      <c r="DS115" s="816"/>
      <c r="DT115" s="816"/>
      <c r="DU115" s="817"/>
      <c r="DV115" s="860">
        <v>0.6</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100</v>
      </c>
      <c r="AB116" s="816"/>
      <c r="AC116" s="816"/>
      <c r="AD116" s="816"/>
      <c r="AE116" s="817"/>
      <c r="AF116" s="818">
        <v>82</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801393</v>
      </c>
      <c r="AB117" s="939"/>
      <c r="AC117" s="939"/>
      <c r="AD117" s="939"/>
      <c r="AE117" s="940"/>
      <c r="AF117" s="941">
        <v>840521</v>
      </c>
      <c r="AG117" s="939"/>
      <c r="AH117" s="939"/>
      <c r="AI117" s="939"/>
      <c r="AJ117" s="940"/>
      <c r="AK117" s="941">
        <v>866281</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10668597</v>
      </c>
      <c r="BR119" s="881"/>
      <c r="BS119" s="881"/>
      <c r="BT119" s="881"/>
      <c r="BU119" s="881"/>
      <c r="BV119" s="881">
        <v>10585282</v>
      </c>
      <c r="BW119" s="881"/>
      <c r="BX119" s="881"/>
      <c r="BY119" s="881"/>
      <c r="BZ119" s="881"/>
      <c r="CA119" s="881">
        <v>10278393</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2706400</v>
      </c>
      <c r="BR120" s="878"/>
      <c r="BS120" s="878"/>
      <c r="BT120" s="878"/>
      <c r="BU120" s="878"/>
      <c r="BV120" s="878">
        <v>2857286</v>
      </c>
      <c r="BW120" s="878"/>
      <c r="BX120" s="878"/>
      <c r="BY120" s="878"/>
      <c r="BZ120" s="878"/>
      <c r="CA120" s="878">
        <v>2737892</v>
      </c>
      <c r="CB120" s="878"/>
      <c r="CC120" s="878"/>
      <c r="CD120" s="878"/>
      <c r="CE120" s="878"/>
      <c r="CF120" s="902">
        <v>69.400000000000006</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4175401</v>
      </c>
      <c r="DH120" s="878"/>
      <c r="DI120" s="878"/>
      <c r="DJ120" s="878"/>
      <c r="DK120" s="878"/>
      <c r="DL120" s="878">
        <v>4085360</v>
      </c>
      <c r="DM120" s="878"/>
      <c r="DN120" s="878"/>
      <c r="DO120" s="878"/>
      <c r="DP120" s="878"/>
      <c r="DQ120" s="878">
        <v>4354275</v>
      </c>
      <c r="DR120" s="878"/>
      <c r="DS120" s="878"/>
      <c r="DT120" s="878"/>
      <c r="DU120" s="878"/>
      <c r="DV120" s="879">
        <v>110.4</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9727</v>
      </c>
      <c r="BR121" s="853"/>
      <c r="BS121" s="853"/>
      <c r="BT121" s="853"/>
      <c r="BU121" s="853"/>
      <c r="BV121" s="853">
        <v>5076</v>
      </c>
      <c r="BW121" s="853"/>
      <c r="BX121" s="853"/>
      <c r="BY121" s="853"/>
      <c r="BZ121" s="853"/>
      <c r="CA121" s="853" t="s">
        <v>121</v>
      </c>
      <c r="CB121" s="853"/>
      <c r="CC121" s="853"/>
      <c r="CD121" s="853"/>
      <c r="CE121" s="853"/>
      <c r="CF121" s="911" t="s">
        <v>121</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292009</v>
      </c>
      <c r="DH121" s="853"/>
      <c r="DI121" s="853"/>
      <c r="DJ121" s="853"/>
      <c r="DK121" s="853"/>
      <c r="DL121" s="853">
        <v>351401</v>
      </c>
      <c r="DM121" s="853"/>
      <c r="DN121" s="853"/>
      <c r="DO121" s="853"/>
      <c r="DP121" s="853"/>
      <c r="DQ121" s="853">
        <v>266265</v>
      </c>
      <c r="DR121" s="853"/>
      <c r="DS121" s="853"/>
      <c r="DT121" s="853"/>
      <c r="DU121" s="853"/>
      <c r="DV121" s="830">
        <v>6.8</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6793645</v>
      </c>
      <c r="BR122" s="881"/>
      <c r="BS122" s="881"/>
      <c r="BT122" s="881"/>
      <c r="BU122" s="881"/>
      <c r="BV122" s="881">
        <v>6617683</v>
      </c>
      <c r="BW122" s="881"/>
      <c r="BX122" s="881"/>
      <c r="BY122" s="881"/>
      <c r="BZ122" s="881"/>
      <c r="CA122" s="881">
        <v>6556603</v>
      </c>
      <c r="CB122" s="881"/>
      <c r="CC122" s="881"/>
      <c r="CD122" s="881"/>
      <c r="CE122" s="881"/>
      <c r="CF122" s="882">
        <v>166.2</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26623</v>
      </c>
      <c r="DH122" s="853"/>
      <c r="DI122" s="853"/>
      <c r="DJ122" s="853"/>
      <c r="DK122" s="853"/>
      <c r="DL122" s="853">
        <v>27517</v>
      </c>
      <c r="DM122" s="853"/>
      <c r="DN122" s="853"/>
      <c r="DO122" s="853"/>
      <c r="DP122" s="853"/>
      <c r="DQ122" s="853">
        <v>3346</v>
      </c>
      <c r="DR122" s="853"/>
      <c r="DS122" s="853"/>
      <c r="DT122" s="853"/>
      <c r="DU122" s="853"/>
      <c r="DV122" s="830">
        <v>0.1</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9509772</v>
      </c>
      <c r="BR123" s="869"/>
      <c r="BS123" s="869"/>
      <c r="BT123" s="869"/>
      <c r="BU123" s="869"/>
      <c r="BV123" s="869">
        <v>9480045</v>
      </c>
      <c r="BW123" s="869"/>
      <c r="BX123" s="869"/>
      <c r="BY123" s="869"/>
      <c r="BZ123" s="869"/>
      <c r="CA123" s="869">
        <v>9294495</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28.5</v>
      </c>
      <c r="BR124" s="867"/>
      <c r="BS124" s="867"/>
      <c r="BT124" s="867"/>
      <c r="BU124" s="867"/>
      <c r="BV124" s="867">
        <v>28.4</v>
      </c>
      <c r="BW124" s="867"/>
      <c r="BX124" s="867"/>
      <c r="BY124" s="867"/>
      <c r="BZ124" s="867"/>
      <c r="CA124" s="867">
        <v>24.9</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v>453810</v>
      </c>
      <c r="DH124" s="800"/>
      <c r="DI124" s="800"/>
      <c r="DJ124" s="800"/>
      <c r="DK124" s="801"/>
      <c r="DL124" s="802">
        <v>422293</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v>10566</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4955</v>
      </c>
      <c r="AB128" s="837"/>
      <c r="AC128" s="837"/>
      <c r="AD128" s="837"/>
      <c r="AE128" s="838"/>
      <c r="AF128" s="839">
        <v>6110</v>
      </c>
      <c r="AG128" s="837"/>
      <c r="AH128" s="837"/>
      <c r="AI128" s="837"/>
      <c r="AJ128" s="838"/>
      <c r="AK128" s="839">
        <v>4718</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4638890</v>
      </c>
      <c r="AB129" s="816"/>
      <c r="AC129" s="816"/>
      <c r="AD129" s="816"/>
      <c r="AE129" s="817"/>
      <c r="AF129" s="818">
        <v>4464276</v>
      </c>
      <c r="AG129" s="816"/>
      <c r="AH129" s="816"/>
      <c r="AI129" s="816"/>
      <c r="AJ129" s="817"/>
      <c r="AK129" s="818">
        <v>4504558</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583873</v>
      </c>
      <c r="AB130" s="816"/>
      <c r="AC130" s="816"/>
      <c r="AD130" s="816"/>
      <c r="AE130" s="817"/>
      <c r="AF130" s="818">
        <v>584493</v>
      </c>
      <c r="AG130" s="816"/>
      <c r="AH130" s="816"/>
      <c r="AI130" s="816"/>
      <c r="AJ130" s="817"/>
      <c r="AK130" s="818">
        <v>560535</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6.4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4055017</v>
      </c>
      <c r="AB131" s="800"/>
      <c r="AC131" s="800"/>
      <c r="AD131" s="800"/>
      <c r="AE131" s="801"/>
      <c r="AF131" s="802">
        <v>3879783</v>
      </c>
      <c r="AG131" s="800"/>
      <c r="AH131" s="800"/>
      <c r="AI131" s="800"/>
      <c r="AJ131" s="801"/>
      <c r="AK131" s="802">
        <v>3944023</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24.9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5.2420248789999997</v>
      </c>
      <c r="AB132" s="781"/>
      <c r="AC132" s="781"/>
      <c r="AD132" s="781"/>
      <c r="AE132" s="782"/>
      <c r="AF132" s="783">
        <v>6.4415458289999998</v>
      </c>
      <c r="AG132" s="781"/>
      <c r="AH132" s="781"/>
      <c r="AI132" s="781"/>
      <c r="AJ132" s="782"/>
      <c r="AK132" s="783">
        <v>7.6325112710000003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6.1</v>
      </c>
      <c r="AB133" s="760"/>
      <c r="AC133" s="760"/>
      <c r="AD133" s="760"/>
      <c r="AE133" s="761"/>
      <c r="AF133" s="759">
        <v>5.9</v>
      </c>
      <c r="AG133" s="760"/>
      <c r="AH133" s="760"/>
      <c r="AI133" s="760"/>
      <c r="AJ133" s="761"/>
      <c r="AK133" s="759">
        <v>6.4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dcFDDUoGLqSPbXHIm537VJRku0AWGXz9Kn8icBod8Xp+Oafq6ZqvP++Lc8EkpJnye1dkLxCfgRKpvsvYeqo9g==" saltValue="GIQJvCpBrY7LKVQ2S2A/T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c9O0YkvYcUO+KEbuTX+jrs6XUQEgwGyGrc5gBz1XgLdiM2Vdzp7w+lUOF6Y7iRPFIZRpQnpyWwMQcYScn5RRg==" saltValue="1phIV4QPPuVXS9KUMSWE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MwOnYlxoYfdesmgFGcpBUp/mKRCkt2/t9TK0okbTJ5oxqE6G9PEkhKWgSDuDC0lzvcLN0L73oixWtywf/rqfA==" saltValue="OuSyIapBdbZF/v5F8fmeH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1110132</v>
      </c>
      <c r="AP9" s="281">
        <v>73485</v>
      </c>
      <c r="AQ9" s="282">
        <v>102178</v>
      </c>
      <c r="AR9" s="283">
        <v>-28.1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16480</v>
      </c>
      <c r="AP10" s="284">
        <v>1091</v>
      </c>
      <c r="AQ10" s="285">
        <v>12375</v>
      </c>
      <c r="AR10" s="286">
        <v>-91.2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3040</v>
      </c>
      <c r="AP11" s="284">
        <v>201</v>
      </c>
      <c r="AQ11" s="285">
        <v>998</v>
      </c>
      <c r="AR11" s="286">
        <v>-79.900000000000006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0</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t="s">
        <v>489</v>
      </c>
      <c r="AP13" s="284" t="s">
        <v>489</v>
      </c>
      <c r="AQ13" s="285">
        <v>3569</v>
      </c>
      <c r="AR13" s="286" t="s">
        <v>489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15640</v>
      </c>
      <c r="AP14" s="284">
        <v>1035</v>
      </c>
      <c r="AQ14" s="285">
        <v>2201</v>
      </c>
      <c r="AR14" s="286">
        <v>-53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-69728</v>
      </c>
      <c r="AP15" s="284">
        <v>-4616</v>
      </c>
      <c r="AQ15" s="285">
        <v>-6242</v>
      </c>
      <c r="AR15" s="286">
        <v>-26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1075564</v>
      </c>
      <c r="AP16" s="284">
        <v>71196</v>
      </c>
      <c r="AQ16" s="285">
        <v>115079</v>
      </c>
      <c r="AR16" s="286">
        <v>-38.1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7.08</v>
      </c>
      <c r="AP21" s="298">
        <v>9.93</v>
      </c>
      <c r="AQ21" s="299">
        <v>-2.85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95.5</v>
      </c>
      <c r="AP22" s="303">
        <v>96.1</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489445</v>
      </c>
      <c r="AP32" s="312">
        <v>32399</v>
      </c>
      <c r="AQ32" s="313">
        <v>55825</v>
      </c>
      <c r="AR32" s="314">
        <v>-42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v>10</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v>2</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355716</v>
      </c>
      <c r="AP35" s="312">
        <v>23546</v>
      </c>
      <c r="AQ35" s="313">
        <v>20336</v>
      </c>
      <c r="AR35" s="314">
        <v>15.8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21120</v>
      </c>
      <c r="AP36" s="312">
        <v>1398</v>
      </c>
      <c r="AQ36" s="313">
        <v>2951</v>
      </c>
      <c r="AR36" s="314">
        <v>-52.6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t="s">
        <v>489</v>
      </c>
      <c r="AP37" s="312" t="s">
        <v>489</v>
      </c>
      <c r="AQ37" s="313">
        <v>682</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2</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-4718</v>
      </c>
      <c r="AP39" s="312">
        <v>-312</v>
      </c>
      <c r="AQ39" s="313">
        <v>-2058</v>
      </c>
      <c r="AR39" s="314">
        <v>-84.8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-560535</v>
      </c>
      <c r="AP40" s="312">
        <v>-37104</v>
      </c>
      <c r="AQ40" s="313">
        <v>-53145</v>
      </c>
      <c r="AR40" s="314">
        <v>-30.2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301028</v>
      </c>
      <c r="AP41" s="312">
        <v>19926</v>
      </c>
      <c r="AQ41" s="313">
        <v>24606</v>
      </c>
      <c r="AR41" s="314">
        <v>-19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444464</v>
      </c>
      <c r="AN51" s="334">
        <v>28764</v>
      </c>
      <c r="AO51" s="335">
        <v>3.5</v>
      </c>
      <c r="AP51" s="336">
        <v>83103</v>
      </c>
      <c r="AQ51" s="337">
        <v>-13.8</v>
      </c>
      <c r="AR51" s="338">
        <v>17.3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279946</v>
      </c>
      <c r="AN52" s="342">
        <v>18117</v>
      </c>
      <c r="AO52" s="343">
        <v>18.3</v>
      </c>
      <c r="AP52" s="344">
        <v>41378</v>
      </c>
      <c r="AQ52" s="345">
        <v>3.7</v>
      </c>
      <c r="AR52" s="346">
        <v>14.6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642525</v>
      </c>
      <c r="AN53" s="334">
        <v>41782</v>
      </c>
      <c r="AO53" s="335">
        <v>45.3</v>
      </c>
      <c r="AP53" s="336">
        <v>84459</v>
      </c>
      <c r="AQ53" s="337">
        <v>1.6</v>
      </c>
      <c r="AR53" s="338">
        <v>43.7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347971</v>
      </c>
      <c r="AN54" s="342">
        <v>22628</v>
      </c>
      <c r="AO54" s="343">
        <v>24.9</v>
      </c>
      <c r="AP54" s="344">
        <v>47314</v>
      </c>
      <c r="AQ54" s="345">
        <v>14.3</v>
      </c>
      <c r="AR54" s="346">
        <v>10.6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853455</v>
      </c>
      <c r="AN55" s="334">
        <v>55887</v>
      </c>
      <c r="AO55" s="335">
        <v>33.799999999999997</v>
      </c>
      <c r="AP55" s="336">
        <v>74568</v>
      </c>
      <c r="AQ55" s="337">
        <v>-11.7</v>
      </c>
      <c r="AR55" s="338">
        <v>45.5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491913</v>
      </c>
      <c r="AN56" s="342">
        <v>32212</v>
      </c>
      <c r="AO56" s="343">
        <v>42.4</v>
      </c>
      <c r="AP56" s="344">
        <v>42558</v>
      </c>
      <c r="AQ56" s="345">
        <v>-10.1</v>
      </c>
      <c r="AR56" s="346">
        <v>52.5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786583</v>
      </c>
      <c r="AN57" s="334">
        <v>51879</v>
      </c>
      <c r="AO57" s="335">
        <v>-7.2</v>
      </c>
      <c r="AP57" s="336">
        <v>73693</v>
      </c>
      <c r="AQ57" s="337">
        <v>-1.2</v>
      </c>
      <c r="AR57" s="338">
        <v>-6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506663</v>
      </c>
      <c r="AN58" s="342">
        <v>33417</v>
      </c>
      <c r="AO58" s="343">
        <v>3.7</v>
      </c>
      <c r="AP58" s="344">
        <v>44203</v>
      </c>
      <c r="AQ58" s="345">
        <v>3.9</v>
      </c>
      <c r="AR58" s="346">
        <v>-0.2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859122</v>
      </c>
      <c r="AN59" s="334">
        <v>56869</v>
      </c>
      <c r="AO59" s="335">
        <v>9.6</v>
      </c>
      <c r="AP59" s="336">
        <v>79401</v>
      </c>
      <c r="AQ59" s="337">
        <v>7.7</v>
      </c>
      <c r="AR59" s="338">
        <v>1.9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579754</v>
      </c>
      <c r="AN60" s="342">
        <v>38377</v>
      </c>
      <c r="AO60" s="343">
        <v>14.8</v>
      </c>
      <c r="AP60" s="344">
        <v>49347</v>
      </c>
      <c r="AQ60" s="345">
        <v>11.6</v>
      </c>
      <c r="AR60" s="346">
        <v>3.2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717230</v>
      </c>
      <c r="AN61" s="349">
        <v>47036</v>
      </c>
      <c r="AO61" s="350">
        <v>17</v>
      </c>
      <c r="AP61" s="351">
        <v>79045</v>
      </c>
      <c r="AQ61" s="352">
        <v>-3.5</v>
      </c>
      <c r="AR61" s="338">
        <v>20.5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441249</v>
      </c>
      <c r="AN62" s="342">
        <v>28950</v>
      </c>
      <c r="AO62" s="343">
        <v>20.8</v>
      </c>
      <c r="AP62" s="344">
        <v>44960</v>
      </c>
      <c r="AQ62" s="345">
        <v>4.7</v>
      </c>
      <c r="AR62" s="346">
        <v>16.100000000000001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z4sHwN8/u08oOwqevAyiepqCdsHln/qzqPKYM9/fIuS2Gzrlbfkz5ZkwholEluI2JCZZ0TdArcVE2SAx6xhSYQ==" saltValue="H3gsg4hmR6MlFv7HRuOlD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GuL9ftvSzqDTg1mnWdoga25lKAY/FC9PfdzQxYjePr23Fcuny8ByokErr2NMzT0mmEFi0IQN3b/SdKcs+jVqYg==" saltValue="4jp5fJe38na4BtyM1x07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kRvgGK1JZXATQW02/koqltEvzYN09ANWLWZrdiOy25rkBQ7gyeaxZLIJRkVqX/yQNgQLwe+/xflxkg0Ilnk1/w==" saltValue="U7OqCNZo0WE9tAoSDvKq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39.53</v>
      </c>
      <c r="G47" s="12">
        <v>39.049999999999997</v>
      </c>
      <c r="H47" s="12">
        <v>40.28</v>
      </c>
      <c r="I47" s="12">
        <v>43.66</v>
      </c>
      <c r="J47" s="13">
        <v>41.85</v>
      </c>
    </row>
    <row r="48" spans="2:10" ht="57.75" customHeight="1" x14ac:dyDescent="0.2">
      <c r="B48" s="14"/>
      <c r="C48" s="1177" t="s">
        <v>4</v>
      </c>
      <c r="D48" s="1177"/>
      <c r="E48" s="1178"/>
      <c r="F48" s="15">
        <v>4.1900000000000004</v>
      </c>
      <c r="G48" s="16">
        <v>4.4800000000000004</v>
      </c>
      <c r="H48" s="16">
        <v>5.85</v>
      </c>
      <c r="I48" s="16">
        <v>5.15</v>
      </c>
      <c r="J48" s="17">
        <v>4.42</v>
      </c>
    </row>
    <row r="49" spans="2:10" ht="57.75" customHeight="1" thickBot="1" x14ac:dyDescent="0.25">
      <c r="B49" s="18"/>
      <c r="C49" s="1179" t="s">
        <v>5</v>
      </c>
      <c r="D49" s="1179"/>
      <c r="E49" s="1180"/>
      <c r="F49" s="19" t="s">
        <v>532</v>
      </c>
      <c r="G49" s="20">
        <v>0.62</v>
      </c>
      <c r="H49" s="20">
        <v>2.34</v>
      </c>
      <c r="I49" s="20" t="s">
        <v>533</v>
      </c>
      <c r="J49" s="21" t="s">
        <v>534</v>
      </c>
    </row>
    <row r="50" spans="2:10" ht="13" x14ac:dyDescent="0.2"/>
  </sheetData>
  <sheetProtection algorithmName="SHA-512" hashValue="BCOBBA6xz2+5zKTTJIDQ0xMTiQGfVdI793WgIUGdoCD1RWjdCdn3zb3qAjx8l7c5+jS1wbX8gPwJGF3lNxo/Eg==" saltValue="y8FIIYwxUQ4gDBLSakFu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