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6.xml"/>
  <Override ContentType="application/vnd.openxmlformats-officedocument.drawingml.chart+xml" PartName="/xl/charts/chart7.xml"/>
  <Override ContentType="application/vnd.openxmlformats-officedocument.drawingml.chart+xml" PartName="/xl/charts/chart8.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ml.chartshapes+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drawing+xml" PartName="/xl/drawings/drawing13.xml"/>
  <Override ContentType="application/vnd.openxmlformats-officedocument.drawing+xml" PartName="/xl/drawings/drawing14.xml"/>
  <Override ContentType="application/vnd.openxmlformats-officedocument.drawing+xml" PartName="/xl/drawings/drawing15.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themeOverride+xml" PartName="/xl/theme/themeOverride1.xml"/>
  <Override ContentType="application/vnd.openxmlformats-officedocument.themeOverride+xml" PartName="/xl/theme/themeOverride2.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ss210078\e財政第２班\24_財政事情・財政分析\07_財政状況資料集（H22決算～）\R5年度決算\12_市町から回答（２回目）\24度会町◎\完成\"/>
    </mc:Choice>
  </mc:AlternateContent>
  <xr:revisionPtr revIDLastSave="0" documentId="13_ncr:1_{2D580A1B-16EF-4851-A710-CBDA76E72374}" xr6:coauthVersionLast="47" xr6:coauthVersionMax="47" xr10:uidLastSave="{00000000-0000-0000-0000-000000000000}"/>
  <bookViews>
    <workbookView xWindow="-110" yWindow="-110" windowWidth="19420" windowHeight="1030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AO34" i="10" l="1"/>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AM35" i="10"/>
  <c r="C35" i="10"/>
  <c r="BE34" i="10"/>
  <c r="U34" i="10"/>
  <c r="U35" i="10" s="1"/>
  <c r="U36" i="10" s="1"/>
  <c r="U37" i="10" s="1"/>
  <c r="C34" i="10"/>
  <c r="AM34" i="10" l="1"/>
  <c r="BW34" i="10" s="1"/>
  <c r="BW35" i="10" s="1"/>
  <c r="BW36" i="10" s="1"/>
  <c r="BW37" i="10" s="1"/>
  <c r="BW38" i="10" s="1"/>
  <c r="BW39" i="10" s="1"/>
  <c r="BW40" i="10" s="1"/>
  <c r="BW41" i="10" s="1"/>
  <c r="BW42" i="10" s="1"/>
  <c r="BW43"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alcChain>
</file>

<file path=xl/sharedStrings.xml><?xml version="1.0" encoding="utf-8"?>
<sst xmlns="http://schemas.openxmlformats.org/spreadsheetml/2006/main" count="1197" uniqueCount="581">
  <si>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</si>
  <si>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</si>
  <si>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</si>
  <si>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</si>
  <si>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</si>
  <si>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</si>
  <si>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</si>
  <si>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</si>
  <si>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</si>
  <si>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</si>
  <si>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</si>
  <si>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</si>
  <si>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</si>
  <si>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</si>
  <si>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</si>
  <si>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</si>
  <si>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</si>
  <si>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</si>
  <si>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</si>
  <si>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</si>
  <si>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</si>
  <si>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</si>
  <si>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</si>
  <si>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</si>
  <si>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</si>
  <si>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</si>
  <si>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</si>
  <si>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</si>
  <si>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</si>
  <si>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</si>
  <si>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</si>
  <si>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</si>
  <si>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</si>
  <si>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</si>
  <si>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</si>
  <si>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</si>
  <si>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</si>
  <si>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</si>
  <si>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</si>
  <si>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</si>
  <si>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</si>
  <si>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</si>
  <si>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</si>
  <si>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</si>
  <si>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</si>
  <si>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</si>
  <si>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</si>
  <si>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</si>
  <si>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</si>
  <si>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</si>
  <si>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</si>
  <si>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</si>
  <si>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</si>
  <si>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</si>
  <si>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</si>
  <si>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</si>
  <si>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</si>
  <si>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</si>
  <si>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</si>
  <si>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</si>
  <si>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</si>
  <si>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</si>
  <si>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</si>
  <si>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</si>
  <si>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</si>
  <si>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</si>
  <si>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</si>
  <si>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</si>
  <si>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</si>
  <si>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</si>
  <si>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</si>
  <si>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</si>
  <si>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</si>
  <si>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</si>
  <si>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</si>
  <si>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</si>
  <si>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</si>
  <si>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</si>
  <si>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</si>
  <si>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</si>
  <si>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</si>
  <si>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Ⅱ－１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</si>
  <si>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</si>
  <si>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</si>
  <si>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</si>
  <si>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</si>
  <si>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</si>
  <si>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</si>
  <si>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</si>
  <si>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</si>
  <si>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</si>
  <si>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</si>
  <si>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</si>
  <si>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</si>
  <si>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度会町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</si>
  <si>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</si>
  <si>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</si>
  <si>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</si>
  <si>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</si>
  <si>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</si>
  <si>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</si>
  <si>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</si>
  <si>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</si>
  <si>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</si>
  <si>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</si>
  <si>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</si>
  <si>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</si>
  <si>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</si>
  <si>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</si>
  <si>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</si>
  <si>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</si>
  <si>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</si>
  <si>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</si>
  <si>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</si>
  <si>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</si>
  <si>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</si>
  <si>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</si>
  <si>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-5.6</t>
    <phoneticPr fontId="5"/>
  </si>
  <si>
    <t>山振</t>
    <rPh sb="0" eb="1">
      <t>ヤマ</t>
    </rPh>
    <rPh sb="1" eb="2">
      <t>フ</t>
    </rPh>
    <phoneticPr fontId="5"/>
  </si>
  <si>
    <t>○</t>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</si>
  <si>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</si>
  <si>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</si>
  <si>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</si>
  <si>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</si>
  <si>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</si>
  <si>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</si>
  <si>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</si>
  <si>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</si>
  <si>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</si>
  <si>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</si>
  <si>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</si>
  <si>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</si>
  <si>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</si>
  <si>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</si>
  <si>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</si>
  <si>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</si>
  <si>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</si>
  <si>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</si>
  <si>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</si>
  <si>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</si>
  <si>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</si>
  <si>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</si>
  <si>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6"/>
  </si>
  <si>
    <t>うち日本人(％)</t>
    <phoneticPr fontId="5"/>
  </si>
  <si>
    <t>-1.4</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</si>
  <si>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</si>
  <si>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</si>
  <si>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</si>
  <si>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</si>
  <si>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</si>
  <si>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</si>
  <si>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</si>
  <si>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</si>
  <si>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</si>
  <si>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</si>
  <si>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</si>
  <si>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</si>
  <si>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</si>
  <si>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</si>
  <si>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</si>
  <si>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</si>
  <si>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</si>
  <si>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</si>
  <si>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</si>
  <si>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</si>
  <si>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</si>
  <si>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</si>
  <si>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</si>
  <si>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</si>
  <si>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</si>
  <si>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</si>
  <si>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</si>
  <si>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</si>
  <si>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</si>
  <si>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</si>
  <si>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</si>
  <si>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</si>
  <si>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</si>
  <si>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</si>
  <si>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</si>
  <si>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</si>
  <si>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</si>
  <si>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</si>
  <si>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</si>
  <si>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</si>
  <si>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</si>
  <si>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</si>
  <si>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</si>
  <si>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</si>
  <si>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</si>
  <si>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</si>
  <si>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</si>
  <si>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</si>
  <si>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</si>
  <si>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</si>
  <si>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</si>
  <si>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</si>
  <si>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</si>
  <si>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</si>
  <si>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</si>
  <si>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</si>
  <si>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</si>
  <si>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</si>
  <si>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</si>
  <si>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三重県度会町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</si>
  <si>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</si>
  <si>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</si>
  <si>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</si>
  <si>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</si>
  <si>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</si>
  <si>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</si>
  <si>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</si>
  <si>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</si>
  <si>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</si>
  <si>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</si>
  <si>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</si>
  <si>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</si>
  <si>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</si>
  <si>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</si>
  <si>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</si>
  <si>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</si>
  <si>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</si>
  <si>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</si>
  <si>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</si>
  <si>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</si>
  <si>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</si>
  <si>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</si>
  <si>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</si>
  <si>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</si>
  <si>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</si>
  <si>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</si>
  <si>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</si>
  <si>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</si>
  <si>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</si>
  <si>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</si>
  <si>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</si>
  <si>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</si>
  <si>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</si>
  <si>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</si>
  <si>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</si>
  <si>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</si>
  <si>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</si>
  <si>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</si>
  <si>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</si>
  <si>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</si>
  <si>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</si>
  <si>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</si>
  <si>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</si>
  <si>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</si>
  <si>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</si>
  <si>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</si>
  <si>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</si>
  <si>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</si>
  <si>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</si>
  <si>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</si>
  <si>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</si>
  <si>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</si>
  <si>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</si>
  <si>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</si>
  <si>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</si>
  <si>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</si>
  <si>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</si>
  <si>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</si>
  <si>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</si>
  <si>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</si>
  <si>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</si>
  <si>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</si>
  <si>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</si>
  <si>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</si>
  <si>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</si>
  <si>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</si>
  <si>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</si>
  <si>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</si>
  <si>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</si>
  <si>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</si>
  <si>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</si>
  <si>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</si>
  <si>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</si>
  <si>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</si>
  <si>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</si>
  <si>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</si>
  <si>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</si>
  <si>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</si>
  <si>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</si>
  <si>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</si>
  <si>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</si>
  <si>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</si>
  <si>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</si>
  <si>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</si>
  <si>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</si>
  <si>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</si>
  <si>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</si>
  <si>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</si>
  <si>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</si>
  <si>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</si>
  <si>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</si>
  <si>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</si>
  <si>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</si>
  <si>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</si>
  <si>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</si>
  <si>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</si>
  <si>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</si>
  <si>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</si>
  <si>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</si>
  <si>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</si>
  <si>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</si>
  <si>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</si>
  <si>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</si>
  <si>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</si>
  <si>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</si>
  <si>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</si>
  <si>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</si>
  <si>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</si>
  <si>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</si>
  <si>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</si>
  <si>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</si>
  <si>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</si>
  <si>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</si>
  <si>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</si>
  <si>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</si>
  <si>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</si>
  <si>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</si>
  <si>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</si>
  <si>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</si>
  <si>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工業用水道</t>
    <phoneticPr fontId="5"/>
  </si>
  <si>
    <t>加入世帯数(世帯)</t>
  </si>
  <si>
    <t>　繰出金</t>
    <phoneticPr fontId="5"/>
  </si>
  <si>
    <t>　うち減収補塡債(特例分)</t>
    <rPh sb="4" eb="5">
      <t>シュウ</t>
    </rPh>
    <rPh sb="9" eb="10">
      <t>トク</t>
    </rPh>
    <rPh sb="10" eb="11">
      <t>レイ</t>
    </rPh>
    <rPh sb="11" eb="12">
      <t>ブン</t>
    </rPh>
    <phoneticPr fontId="17"/>
  </si>
  <si>
    <t>交通</t>
    <phoneticPr fontId="5"/>
  </si>
  <si>
    <t>被保険者数(人)</t>
  </si>
  <si>
    <t>　積立金</t>
    <phoneticPr fontId="5"/>
  </si>
  <si>
    <t>　うち臨時財政対策債</t>
    <phoneticPr fontId="5"/>
  </si>
  <si>
    <t>電気</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</si>
  <si>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</si>
  <si>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</si>
  <si>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</si>
  <si>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</si>
  <si>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</si>
  <si>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</si>
  <si>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</si>
  <si>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</si>
  <si>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</si>
  <si>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</si>
  <si>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</si>
  <si>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</si>
  <si>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</si>
  <si>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</si>
  <si>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</si>
  <si>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</si>
  <si>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</si>
  <si>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</si>
  <si>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</si>
  <si>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</si>
  <si>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</si>
  <si>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</si>
  <si>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三重県度会町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</si>
  <si>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</si>
  <si>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</si>
  <si>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</si>
  <si>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</si>
  <si>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</si>
  <si>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</si>
  <si>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</si>
  <si>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</si>
  <si>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</si>
  <si>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</si>
  <si>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</si>
  <si>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</si>
  <si>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</si>
  <si>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</si>
  <si>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</si>
  <si>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</si>
  <si>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</si>
  <si>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</si>
  <si>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</si>
  <si>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</si>
  <si>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</si>
  <si>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</si>
  <si>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</si>
  <si>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</si>
  <si>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</si>
  <si>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</si>
  <si>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</si>
  <si>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</si>
  <si>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</si>
  <si>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</si>
  <si>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</si>
  <si>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</si>
  <si>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</si>
  <si>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</si>
  <si>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</si>
  <si>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</si>
  <si>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介護サービス事業特別会計</t>
    <phoneticPr fontId="5"/>
  </si>
  <si>
    <t>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</si>
  <si>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</si>
  <si>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</si>
  <si>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</si>
  <si>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</si>
  <si>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</si>
  <si>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</si>
  <si>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</si>
  <si>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</si>
  <si>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</si>
  <si>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</si>
  <si>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</si>
  <si>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</si>
  <si>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</si>
  <si>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</si>
  <si>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</si>
  <si>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</si>
  <si>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</si>
  <si>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</si>
  <si>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</si>
  <si>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</si>
  <si>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</si>
  <si>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</si>
  <si>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</si>
  <si>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</si>
  <si>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</si>
  <si>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</si>
  <si>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</si>
  <si>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</si>
  <si>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</si>
  <si>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</si>
  <si>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</si>
  <si>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</si>
  <si>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</si>
  <si>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</si>
  <si>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</si>
  <si>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</si>
  <si>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</si>
  <si>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</si>
  <si>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</si>
  <si>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</si>
  <si>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</si>
  <si>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</si>
  <si>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</si>
  <si>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</si>
  <si>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</si>
  <si>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</si>
  <si>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</si>
  <si>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</si>
  <si>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</si>
  <si>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</si>
  <si>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</si>
  <si>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</si>
  <si>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</si>
  <si>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</si>
  <si>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</si>
  <si>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</si>
  <si>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</si>
  <si>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</si>
  <si>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</si>
  <si>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</si>
  <si>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</si>
  <si>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</si>
  <si>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</si>
  <si>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</si>
  <si>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</si>
  <si>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</si>
  <si>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</si>
  <si>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</si>
  <si>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</si>
  <si>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</si>
  <si>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</si>
  <si>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</si>
  <si>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</si>
  <si>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</si>
  <si>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</si>
  <si>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</si>
  <si>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</si>
  <si>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</si>
  <si>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</si>
  <si>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</si>
  <si>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</si>
  <si>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</si>
  <si>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</si>
  <si>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</si>
  <si>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</si>
  <si>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</si>
  <si>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</si>
  <si>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</si>
  <si>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</si>
  <si>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</si>
  <si>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</si>
  <si>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</si>
  <si>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</si>
  <si>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</si>
  <si>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</si>
  <si>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</si>
  <si>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</si>
  <si>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</si>
  <si>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</si>
  <si>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</si>
  <si>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</si>
  <si>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</si>
  <si>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</si>
  <si>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</si>
  <si>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</si>
  <si>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</si>
  <si>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</si>
  <si>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</si>
  <si>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</si>
  <si>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</si>
  <si>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</si>
  <si>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</si>
  <si>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</si>
  <si>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</si>
  <si>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</si>
  <si>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</si>
  <si>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</si>
  <si>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</si>
  <si>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</si>
  <si>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</si>
  <si>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</si>
  <si>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</si>
  <si>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</si>
  <si>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</si>
  <si>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</si>
  <si>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</si>
  <si>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</si>
  <si>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</si>
  <si>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</si>
  <si>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</si>
  <si>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</si>
  <si>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</si>
  <si>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</si>
  <si>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</si>
  <si>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</si>
  <si>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</si>
  <si>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3.43</t>
  </si>
  <si>
    <t>水道事業会計</t>
  </si>
  <si>
    <t>国民健康保険特別会計</t>
  </si>
  <si>
    <t>一般会計</t>
  </si>
  <si>
    <t>介護保険特別会計</t>
  </si>
  <si>
    <t>介護サービス事業特別会計</t>
  </si>
  <si>
    <t>後期高齢者医療特別会計</t>
  </si>
  <si>
    <t>その他会計（赤字）</t>
  </si>
  <si>
    <t>その他会計（黒字）</t>
  </si>
  <si>
    <t>R01</t>
    <phoneticPr fontId="5"/>
  </si>
  <si>
    <t>R02</t>
    <phoneticPr fontId="5"/>
  </si>
  <si>
    <t>R03</t>
    <phoneticPr fontId="5"/>
  </si>
  <si>
    <t>R04</t>
    <phoneticPr fontId="5"/>
  </si>
  <si>
    <t>R05</t>
    <phoneticPr fontId="5"/>
  </si>
  <si>
    <t>—</t>
    <phoneticPr fontId="2"/>
  </si>
  <si>
    <t>〇</t>
    <phoneticPr fontId="2"/>
  </si>
  <si>
    <t>度会土地開発公社</t>
    <rPh sb="0" eb="2">
      <t>ワタライ</t>
    </rPh>
    <rPh sb="2" eb="4">
      <t>トチ</t>
    </rPh>
    <rPh sb="4" eb="6">
      <t>カイハツ</t>
    </rPh>
    <rPh sb="6" eb="8">
      <t>コウシャ</t>
    </rPh>
    <phoneticPr fontId="2"/>
  </si>
  <si>
    <t>わたらい老人福祉施設組合（一般会計）</t>
    <rPh sb="4" eb="6">
      <t>ロウジン</t>
    </rPh>
    <rPh sb="6" eb="8">
      <t>フクシ</t>
    </rPh>
    <rPh sb="8" eb="10">
      <t>シセツ</t>
    </rPh>
    <rPh sb="10" eb="12">
      <t>クミアイ</t>
    </rPh>
    <rPh sb="13" eb="15">
      <t>イッパン</t>
    </rPh>
    <rPh sb="15" eb="17">
      <t>カイケイ</t>
    </rPh>
    <phoneticPr fontId="2"/>
  </si>
  <si>
    <t>わたらい老人福祉施設組合（特別養護老人ホーム高砂寮特別会計）</t>
    <rPh sb="4" eb="6">
      <t>ロウジン</t>
    </rPh>
    <rPh sb="6" eb="8">
      <t>フクシ</t>
    </rPh>
    <rPh sb="8" eb="10">
      <t>シセツ</t>
    </rPh>
    <rPh sb="10" eb="12">
      <t>クミアイ</t>
    </rPh>
    <rPh sb="13" eb="15">
      <t>トクベツ</t>
    </rPh>
    <rPh sb="15" eb="17">
      <t>ヨウゴ</t>
    </rPh>
    <rPh sb="17" eb="19">
      <t>ロウジン</t>
    </rPh>
    <rPh sb="22" eb="25">
      <t>タカサゴリョウ</t>
    </rPh>
    <rPh sb="25" eb="27">
      <t>トクベツ</t>
    </rPh>
    <rPh sb="27" eb="29">
      <t>カイケイ</t>
    </rPh>
    <phoneticPr fontId="2"/>
  </si>
  <si>
    <t>わたらい老人福祉施設組合（指定通所介護事業所高砂寮特別会計）</t>
    <rPh sb="4" eb="6">
      <t>ロウジン</t>
    </rPh>
    <rPh sb="6" eb="8">
      <t>フクシ</t>
    </rPh>
    <rPh sb="8" eb="10">
      <t>シセツ</t>
    </rPh>
    <rPh sb="10" eb="12">
      <t>クミアイ</t>
    </rPh>
    <rPh sb="13" eb="15">
      <t>シテイ</t>
    </rPh>
    <rPh sb="15" eb="17">
      <t>ツウショ</t>
    </rPh>
    <rPh sb="17" eb="19">
      <t>カイゴ</t>
    </rPh>
    <rPh sb="19" eb="22">
      <t>ジギョウショ</t>
    </rPh>
    <rPh sb="22" eb="25">
      <t>タカサゴリョウ</t>
    </rPh>
    <rPh sb="25" eb="27">
      <t>トクベツ</t>
    </rPh>
    <rPh sb="27" eb="29">
      <t>カイケイ</t>
    </rPh>
    <phoneticPr fontId="2"/>
  </si>
  <si>
    <t>わたらい老人福祉施設組合（特別養護老人ホーム真砂寮特別会計）</t>
    <rPh sb="4" eb="6">
      <t>ロウジン</t>
    </rPh>
    <rPh sb="6" eb="8">
      <t>フクシ</t>
    </rPh>
    <rPh sb="8" eb="10">
      <t>シセツ</t>
    </rPh>
    <rPh sb="10" eb="12">
      <t>クミアイ</t>
    </rPh>
    <rPh sb="13" eb="15">
      <t>トクベツ</t>
    </rPh>
    <rPh sb="15" eb="17">
      <t>ヨウゴ</t>
    </rPh>
    <rPh sb="17" eb="19">
      <t>ロウジン</t>
    </rPh>
    <rPh sb="22" eb="24">
      <t>マサゴ</t>
    </rPh>
    <rPh sb="24" eb="25">
      <t>リョウ</t>
    </rPh>
    <rPh sb="25" eb="27">
      <t>トクベツ</t>
    </rPh>
    <rPh sb="27" eb="29">
      <t>カイケイ</t>
    </rPh>
    <phoneticPr fontId="2"/>
  </si>
  <si>
    <t>わたらい老人福祉施設組合（特別養護老人ホームわたらい緑清苑特別会計）</t>
    <rPh sb="4" eb="6">
      <t>ロウジン</t>
    </rPh>
    <rPh sb="6" eb="8">
      <t>フクシ</t>
    </rPh>
    <rPh sb="8" eb="10">
      <t>シセツ</t>
    </rPh>
    <rPh sb="10" eb="12">
      <t>クミアイ</t>
    </rPh>
    <rPh sb="13" eb="15">
      <t>トクベツ</t>
    </rPh>
    <rPh sb="15" eb="17">
      <t>ヨウゴ</t>
    </rPh>
    <rPh sb="17" eb="19">
      <t>ロウジン</t>
    </rPh>
    <rPh sb="26" eb="27">
      <t>リョク</t>
    </rPh>
    <rPh sb="27" eb="28">
      <t>キヨシ</t>
    </rPh>
    <rPh sb="28" eb="29">
      <t>エン</t>
    </rPh>
    <rPh sb="29" eb="31">
      <t>トクベツ</t>
    </rPh>
    <rPh sb="31" eb="33">
      <t>カイケイ</t>
    </rPh>
    <phoneticPr fontId="2"/>
  </si>
  <si>
    <t>三重県市町総合事務組合（一般会計）</t>
    <rPh sb="0" eb="3">
      <t>ミエケン</t>
    </rPh>
    <rPh sb="3" eb="5">
      <t>シチョウ</t>
    </rPh>
    <rPh sb="5" eb="7">
      <t>ソウゴウ</t>
    </rPh>
    <rPh sb="7" eb="9">
      <t>ジム</t>
    </rPh>
    <rPh sb="9" eb="11">
      <t>クミアイ</t>
    </rPh>
    <rPh sb="12" eb="14">
      <t>イッパン</t>
    </rPh>
    <rPh sb="14" eb="16">
      <t>カイケイ</t>
    </rPh>
    <phoneticPr fontId="2"/>
  </si>
  <si>
    <t>三重県市町総合事務組合（共同研修特別会計）</t>
    <rPh sb="0" eb="3">
      <t>ミエケン</t>
    </rPh>
    <rPh sb="3" eb="5">
      <t>シチョウ</t>
    </rPh>
    <rPh sb="5" eb="7">
      <t>ソウゴウ</t>
    </rPh>
    <rPh sb="7" eb="9">
      <t>ジム</t>
    </rPh>
    <rPh sb="9" eb="11">
      <t>クミアイ</t>
    </rPh>
    <rPh sb="12" eb="14">
      <t>キョウドウ</t>
    </rPh>
    <rPh sb="14" eb="16">
      <t>ケンシュウ</t>
    </rPh>
    <rPh sb="16" eb="18">
      <t>トクベツ</t>
    </rPh>
    <rPh sb="18" eb="20">
      <t>カイケイ</t>
    </rPh>
    <phoneticPr fontId="2"/>
  </si>
  <si>
    <t>三重県市町総合事務組合（デジタル地図特別会計）</t>
    <rPh sb="0" eb="3">
      <t>ミエケン</t>
    </rPh>
    <rPh sb="3" eb="5">
      <t>シチョウ</t>
    </rPh>
    <rPh sb="5" eb="7">
      <t>ソウゴウ</t>
    </rPh>
    <rPh sb="7" eb="9">
      <t>ジム</t>
    </rPh>
    <rPh sb="9" eb="11">
      <t>クミアイ</t>
    </rPh>
    <rPh sb="16" eb="18">
      <t>チズ</t>
    </rPh>
    <rPh sb="18" eb="20">
      <t>トクベツ</t>
    </rPh>
    <rPh sb="20" eb="22">
      <t>カイケイ</t>
    </rPh>
    <phoneticPr fontId="2"/>
  </si>
  <si>
    <t>三重県市町総合事務組合（物品特別会計）</t>
    <rPh sb="0" eb="3">
      <t>ミエケン</t>
    </rPh>
    <rPh sb="3" eb="5">
      <t>シチョウ</t>
    </rPh>
    <rPh sb="5" eb="7">
      <t>ソウゴウ</t>
    </rPh>
    <rPh sb="7" eb="9">
      <t>ジム</t>
    </rPh>
    <rPh sb="9" eb="11">
      <t>クミアイ</t>
    </rPh>
    <rPh sb="12" eb="14">
      <t>ブッピン</t>
    </rPh>
    <rPh sb="14" eb="16">
      <t>トクベツ</t>
    </rPh>
    <rPh sb="16" eb="18">
      <t>カイケイ</t>
    </rPh>
    <phoneticPr fontId="2"/>
  </si>
  <si>
    <t>三重県市町総合事務組合（退職手当特別会計）</t>
    <rPh sb="0" eb="3">
      <t>ミエケン</t>
    </rPh>
    <rPh sb="3" eb="5">
      <t>シチョウ</t>
    </rPh>
    <rPh sb="5" eb="7">
      <t>ソウゴウ</t>
    </rPh>
    <rPh sb="7" eb="9">
      <t>ジム</t>
    </rPh>
    <rPh sb="9" eb="11">
      <t>クミアイ</t>
    </rPh>
    <rPh sb="12" eb="14">
      <t>タイショク</t>
    </rPh>
    <rPh sb="14" eb="16">
      <t>テアテ</t>
    </rPh>
    <rPh sb="16" eb="18">
      <t>トクベツ</t>
    </rPh>
    <rPh sb="18" eb="20">
      <t>カイケイ</t>
    </rPh>
    <phoneticPr fontId="2"/>
  </si>
  <si>
    <t>三重県市町総合事務組合（消防救急無線特別会計）</t>
    <rPh sb="0" eb="3">
      <t>ミエケン</t>
    </rPh>
    <rPh sb="3" eb="5">
      <t>シチョウ</t>
    </rPh>
    <rPh sb="5" eb="7">
      <t>ソウゴウ</t>
    </rPh>
    <rPh sb="7" eb="9">
      <t>ジム</t>
    </rPh>
    <rPh sb="9" eb="11">
      <t>クミアイ</t>
    </rPh>
    <rPh sb="12" eb="14">
      <t>ショウボウ</t>
    </rPh>
    <rPh sb="14" eb="16">
      <t>キュウキュウ</t>
    </rPh>
    <rPh sb="16" eb="18">
      <t>ムセン</t>
    </rPh>
    <rPh sb="18" eb="20">
      <t>トクベツ</t>
    </rPh>
    <rPh sb="20" eb="22">
      <t>カイケイ</t>
    </rPh>
    <phoneticPr fontId="2"/>
  </si>
  <si>
    <t>三重県市町総合事務組合（公平委員会特別会計）</t>
    <rPh sb="0" eb="3">
      <t>ミエケン</t>
    </rPh>
    <rPh sb="3" eb="5">
      <t>シチョウ</t>
    </rPh>
    <rPh sb="5" eb="7">
      <t>ソウゴウ</t>
    </rPh>
    <rPh sb="7" eb="9">
      <t>ジム</t>
    </rPh>
    <rPh sb="9" eb="11">
      <t>クミアイ</t>
    </rPh>
    <rPh sb="12" eb="14">
      <t>コウヘイ</t>
    </rPh>
    <rPh sb="14" eb="17">
      <t>イインカイ</t>
    </rPh>
    <rPh sb="17" eb="19">
      <t>トクベツ</t>
    </rPh>
    <rPh sb="19" eb="21">
      <t>カイケイ</t>
    </rPh>
    <phoneticPr fontId="2"/>
  </si>
  <si>
    <t>度会広域連合（一般会計）</t>
    <rPh sb="0" eb="2">
      <t>ワタライ</t>
    </rPh>
    <rPh sb="2" eb="4">
      <t>コウイキ</t>
    </rPh>
    <rPh sb="4" eb="6">
      <t>レンゴウ</t>
    </rPh>
    <rPh sb="7" eb="9">
      <t>イッパン</t>
    </rPh>
    <rPh sb="9" eb="11">
      <t>カイケイ</t>
    </rPh>
    <phoneticPr fontId="2"/>
  </si>
  <si>
    <t>伊勢広域環境組合（一般会計）</t>
    <rPh sb="0" eb="2">
      <t>イセ</t>
    </rPh>
    <rPh sb="2" eb="4">
      <t>コウイキ</t>
    </rPh>
    <rPh sb="4" eb="6">
      <t>カンキョウ</t>
    </rPh>
    <rPh sb="6" eb="8">
      <t>クミアイ</t>
    </rPh>
    <rPh sb="9" eb="11">
      <t>イッパン</t>
    </rPh>
    <rPh sb="11" eb="13">
      <t>カイケイ</t>
    </rPh>
    <phoneticPr fontId="2"/>
  </si>
  <si>
    <t>三重地方税管理回収機構（一般会計）</t>
    <rPh sb="0" eb="2">
      <t>ミエ</t>
    </rPh>
    <rPh sb="2" eb="5">
      <t>チホウゼイ</t>
    </rPh>
    <rPh sb="5" eb="7">
      <t>カンリ</t>
    </rPh>
    <rPh sb="7" eb="9">
      <t>カイシュウ</t>
    </rPh>
    <rPh sb="9" eb="11">
      <t>キコウ</t>
    </rPh>
    <rPh sb="12" eb="14">
      <t>イッパン</t>
    </rPh>
    <rPh sb="14" eb="16">
      <t>カイケイ</t>
    </rPh>
    <phoneticPr fontId="2"/>
  </si>
  <si>
    <t>三重地方税管理回収機構（滞納整理拡充事業特別会計）</t>
    <rPh sb="0" eb="2">
      <t>ミエ</t>
    </rPh>
    <rPh sb="2" eb="5">
      <t>チホウゼイ</t>
    </rPh>
    <rPh sb="5" eb="7">
      <t>カンリ</t>
    </rPh>
    <rPh sb="7" eb="9">
      <t>カイシュウ</t>
    </rPh>
    <rPh sb="9" eb="11">
      <t>キコウ</t>
    </rPh>
    <rPh sb="12" eb="16">
      <t>タイノウセイリ</t>
    </rPh>
    <rPh sb="16" eb="18">
      <t>カクジュウ</t>
    </rPh>
    <rPh sb="18" eb="20">
      <t>ジギョウ</t>
    </rPh>
    <rPh sb="20" eb="22">
      <t>トクベツ</t>
    </rPh>
    <rPh sb="22" eb="24">
      <t>カイケイ</t>
    </rPh>
    <phoneticPr fontId="2"/>
  </si>
  <si>
    <t>三重県後期高齢者医療広域連合（一般会計）</t>
    <rPh sb="0" eb="3">
      <t>ミエケン</t>
    </rPh>
    <rPh sb="3" eb="5">
      <t>コウキ</t>
    </rPh>
    <rPh sb="5" eb="8">
      <t>コウレイシャ</t>
    </rPh>
    <rPh sb="8" eb="10">
      <t>イリョウ</t>
    </rPh>
    <rPh sb="10" eb="12">
      <t>コウイキ</t>
    </rPh>
    <rPh sb="12" eb="14">
      <t>レンゴウ</t>
    </rPh>
    <rPh sb="15" eb="17">
      <t>イッパン</t>
    </rPh>
    <rPh sb="17" eb="19">
      <t>カイケイ</t>
    </rPh>
    <phoneticPr fontId="2"/>
  </si>
  <si>
    <t>三重県後期高齢者医療広域連合（後期高齢者医療特別会計）</t>
    <rPh sb="0" eb="3">
      <t>ミエケン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</si>
  <si>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教育施設整備基金</t>
    <rPh sb="0" eb="2">
      <t>キョウイク</t>
    </rPh>
    <rPh sb="2" eb="4">
      <t>シセツ</t>
    </rPh>
    <rPh sb="4" eb="6">
      <t>セイビ</t>
    </rPh>
    <rPh sb="6" eb="8">
      <t>キキン</t>
    </rPh>
    <phoneticPr fontId="10"/>
  </si>
  <si>
    <t>まちづくり施設等整備基金</t>
    <rPh sb="5" eb="7">
      <t>シセツ</t>
    </rPh>
    <rPh sb="7" eb="8">
      <t>トウ</t>
    </rPh>
    <rPh sb="8" eb="10">
      <t>セイビ</t>
    </rPh>
    <rPh sb="10" eb="12">
      <t>キキン</t>
    </rPh>
    <phoneticPr fontId="10"/>
  </si>
  <si>
    <t>公園施設保全管理基金</t>
    <rPh sb="0" eb="2">
      <t>コウエン</t>
    </rPh>
    <rPh sb="2" eb="4">
      <t>シセツ</t>
    </rPh>
    <rPh sb="4" eb="6">
      <t>ホゼン</t>
    </rPh>
    <rPh sb="6" eb="8">
      <t>カンリ</t>
    </rPh>
    <rPh sb="8" eb="10">
      <t>キキン</t>
    </rPh>
    <phoneticPr fontId="10"/>
  </si>
  <si>
    <t>ふるさと応援基金</t>
    <rPh sb="4" eb="6">
      <t>オウエン</t>
    </rPh>
    <rPh sb="6" eb="8">
      <t>キキン</t>
    </rPh>
    <phoneticPr fontId="10"/>
  </si>
  <si>
    <t>地域福祉基金</t>
    <rPh sb="0" eb="2">
      <t>チイキ</t>
    </rPh>
    <rPh sb="2" eb="4">
      <t>フクシ</t>
    </rPh>
    <rPh sb="4" eb="6">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</si>
  <si>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</si>
  <si>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</si>
  <si>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</si>
  <si>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</si>
  <si>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</si>
  <si>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</si>
  <si>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</si>
  <si>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</si>
  <si>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</si>
  <si>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これまで地方債の発行と償還のバランス、事業の取捨選択等により、将来負担比率がマイナスに転じたことはないが、今後、減価償却が進むと公共施設の更新や大規模改修に伴い、新規の地方債発行や支出増加が見込まれる。更新ありきではなく、施設の複合・集約化あるいは廃止といった柔軟な考え方を検討していくために、全庁的に共通認識を持つことが重要である。</t>
    <phoneticPr fontId="5"/>
  </si>
  <si>
    <t>　普通会計の町債発行や償還とのバランスは常に意識しながら管理を行っているものの、公営企業や一部事務組合分はどうしても認識が甘く、数年先の将来負担が見込みづらい状況にあり、近年の比率上昇に繋がっているので、より意識を強め、町債残高の適正管理に取り組んでいく。</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</si>
</sst>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1445489-24A1-4485-938F-BE20DD628A08}"/>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worksheets/sheet17.xml" Type="http://schemas.openxmlformats.org/officeDocument/2006/relationships/worksheet"/><Relationship Id="rId18" Target="theme/theme1.xml" Type="http://schemas.openxmlformats.org/officeDocument/2006/relationships/theme"/><Relationship Id="rId19" Target="styles.xml" Type="http://schemas.openxmlformats.org/officeDocument/2006/relationships/styles"/><Relationship Id="rId2" Target="worksheets/sheet2.xml" Type="http://schemas.openxmlformats.org/officeDocument/2006/relationships/worksheet"/><Relationship Id="rId20" Target="sharedStrings.xml" Type="http://schemas.openxmlformats.org/officeDocument/2006/relationships/sharedStrings"/><Relationship Id="rId21" Target="calcChain.xml" Type="http://schemas.openxmlformats.org/officeDocument/2006/relationships/calcChain"/><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harts/_rels/chart1.xml.rels><?xml version="1.0" encoding="UTF-8" standalone="yes"?><Relationships xmlns="http://schemas.openxmlformats.org/package/2006/relationships"><Relationship Id="rId1" Target="../drawings/drawing5.xml" Type="http://schemas.openxmlformats.org/officeDocument/2006/relationships/chartUserShapes"/></Relationships>
</file>

<file path=xl/charts/_rels/chart7.xml.rels><?xml version="1.0" encoding="UTF-8" standalone="yes"?><Relationships xmlns="http://schemas.openxmlformats.org/package/2006/relationships"><Relationship Id="rId1" Target="../theme/themeOverride1.xml" Type="http://schemas.openxmlformats.org/officeDocument/2006/relationships/themeOverride"/></Relationships>
</file>

<file path=xl/charts/_rels/chart8.xml.rels><?xml version="1.0" encoding="UTF-8" standalone="yes"?><Relationships xmlns="http://schemas.openxmlformats.org/package/2006/relationships"><Relationship Id="rId1" Target="../theme/themeOverride2.xml" Type="http://schemas.openxmlformats.org/officeDocument/2006/relationships/themeOverride"/></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126262</c:v>
                </c:pt>
                <c:pt idx="1">
                  <c:v>126525</c:v>
                </c:pt>
                <c:pt idx="2">
                  <c:v>122054</c:v>
                </c:pt>
                <c:pt idx="3">
                  <c:v>111644</c:v>
                </c:pt>
                <c:pt idx="4">
                  <c:v>127917</c:v>
                </c:pt>
              </c:numCache>
            </c:numRef>
          </c:val>
          <c:smooth val="0"/>
          <c:extLst>
            <c:ext xmlns:c16="http://schemas.microsoft.com/office/drawing/2014/chart" uri="{C3380CC4-5D6E-409C-BE32-E72D297353CC}">
              <c16:uniqueId val="{00000000-5505-4251-B5A3-01C80ABD290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54594</c:v>
                </c:pt>
                <c:pt idx="1">
                  <c:v>46001</c:v>
                </c:pt>
                <c:pt idx="2">
                  <c:v>101264</c:v>
                </c:pt>
                <c:pt idx="3">
                  <c:v>61485</c:v>
                </c:pt>
                <c:pt idx="4">
                  <c:v>54790</c:v>
                </c:pt>
              </c:numCache>
            </c:numRef>
          </c:val>
          <c:smooth val="0"/>
          <c:extLst>
            <c:ext xmlns:c16="http://schemas.microsoft.com/office/drawing/2014/chart" uri="{C3380CC4-5D6E-409C-BE32-E72D297353CC}">
              <c16:uniqueId val="{00000001-5505-4251-B5A3-01C80ABD290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4.97</c:v>
                </c:pt>
                <c:pt idx="1">
                  <c:v>5.75</c:v>
                </c:pt>
                <c:pt idx="2">
                  <c:v>5.48</c:v>
                </c:pt>
                <c:pt idx="3">
                  <c:v>5.18</c:v>
                </c:pt>
                <c:pt idx="4">
                  <c:v>2.91</c:v>
                </c:pt>
              </c:numCache>
            </c:numRef>
          </c:val>
          <c:extLst>
            <c:ext xmlns:c16="http://schemas.microsoft.com/office/drawing/2014/chart" uri="{C3380CC4-5D6E-409C-BE32-E72D297353CC}">
              <c16:uniqueId val="{00000000-63DE-4FBD-A788-FEEBED7A2CA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49.36</c:v>
                </c:pt>
                <c:pt idx="1">
                  <c:v>46.43</c:v>
                </c:pt>
                <c:pt idx="2">
                  <c:v>50.09</c:v>
                </c:pt>
                <c:pt idx="3">
                  <c:v>56.3</c:v>
                </c:pt>
                <c:pt idx="4">
                  <c:v>56.22</c:v>
                </c:pt>
              </c:numCache>
            </c:numRef>
          </c:val>
          <c:extLst>
            <c:ext xmlns:c16="http://schemas.microsoft.com/office/drawing/2014/chart" uri="{C3380CC4-5D6E-409C-BE32-E72D297353CC}">
              <c16:uniqueId val="{00000001-63DE-4FBD-A788-FEEBED7A2CA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0.55000000000000004</c:v>
                </c:pt>
                <c:pt idx="1">
                  <c:v>2.02</c:v>
                </c:pt>
                <c:pt idx="2">
                  <c:v>7.88</c:v>
                </c:pt>
                <c:pt idx="3">
                  <c:v>4.4400000000000004</c:v>
                </c:pt>
                <c:pt idx="4">
                  <c:v>-3.43</c:v>
                </c:pt>
              </c:numCache>
            </c:numRef>
          </c:val>
          <c:smooth val="0"/>
          <c:extLst>
            <c:ext xmlns:c16="http://schemas.microsoft.com/office/drawing/2014/chart" uri="{C3380CC4-5D6E-409C-BE32-E72D297353CC}">
              <c16:uniqueId val="{00000002-63DE-4FBD-A788-FEEBED7A2CA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0.03</c:v>
                </c:pt>
                <c:pt idx="2">
                  <c:v>#N/A</c:v>
                </c:pt>
                <c:pt idx="3">
                  <c:v>7.0000000000000007E-2</c:v>
                </c:pt>
                <c:pt idx="4">
                  <c:v>#N/A</c:v>
                </c:pt>
                <c:pt idx="5">
                  <c:v>0.05</c:v>
                </c:pt>
                <c:pt idx="6">
                  <c:v>#N/A</c:v>
                </c:pt>
                <c:pt idx="7">
                  <c:v>0</c:v>
                </c:pt>
                <c:pt idx="8">
                  <c:v>0</c:v>
                </c:pt>
                <c:pt idx="9">
                  <c:v>0</c:v>
                </c:pt>
              </c:numCache>
            </c:numRef>
          </c:val>
          <c:extLst>
            <c:ext xmlns:c16="http://schemas.microsoft.com/office/drawing/2014/chart" uri="{C3380CC4-5D6E-409C-BE32-E72D297353CC}">
              <c16:uniqueId val="{00000000-4036-4B8A-9464-C0611F7156D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036-4B8A-9464-C0611F7156D8}"/>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4036-4B8A-9464-C0611F7156D8}"/>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4036-4B8A-9464-C0611F7156D8}"/>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0.01</c:v>
                </c:pt>
                <c:pt idx="2">
                  <c:v>#N/A</c:v>
                </c:pt>
                <c:pt idx="3">
                  <c:v>0.05</c:v>
                </c:pt>
                <c:pt idx="4">
                  <c:v>#N/A</c:v>
                </c:pt>
                <c:pt idx="5">
                  <c:v>0</c:v>
                </c:pt>
                <c:pt idx="6">
                  <c:v>#N/A</c:v>
                </c:pt>
                <c:pt idx="7">
                  <c:v>0</c:v>
                </c:pt>
                <c:pt idx="8">
                  <c:v>#N/A</c:v>
                </c:pt>
                <c:pt idx="9">
                  <c:v>7.0000000000000007E-2</c:v>
                </c:pt>
              </c:numCache>
            </c:numRef>
          </c:val>
          <c:extLst>
            <c:ext xmlns:c16="http://schemas.microsoft.com/office/drawing/2014/chart" uri="{C3380CC4-5D6E-409C-BE32-E72D297353CC}">
              <c16:uniqueId val="{00000004-4036-4B8A-9464-C0611F7156D8}"/>
            </c:ext>
          </c:extLst>
        </c:ser>
        <c:ser>
          <c:idx val="5"/>
          <c:order val="5"/>
          <c:tx>
            <c:strRef>
              <c:f>データシート!$A$32</c:f>
              <c:strCache>
                <c:ptCount val="1"/>
                <c:pt idx="0">
                  <c:v>介護サービス事業特別会計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0.2</c:v>
                </c:pt>
                <c:pt idx="2">
                  <c:v>#N/A</c:v>
                </c:pt>
                <c:pt idx="3">
                  <c:v>0.21</c:v>
                </c:pt>
                <c:pt idx="4">
                  <c:v>#N/A</c:v>
                </c:pt>
                <c:pt idx="5">
                  <c:v>0.2</c:v>
                </c:pt>
                <c:pt idx="6">
                  <c:v>#N/A</c:v>
                </c:pt>
                <c:pt idx="7">
                  <c:v>0.22</c:v>
                </c:pt>
                <c:pt idx="8">
                  <c:v>#N/A</c:v>
                </c:pt>
                <c:pt idx="9">
                  <c:v>0.16</c:v>
                </c:pt>
              </c:numCache>
            </c:numRef>
          </c:val>
          <c:extLst>
            <c:ext xmlns:c16="http://schemas.microsoft.com/office/drawing/2014/chart" uri="{C3380CC4-5D6E-409C-BE32-E72D297353CC}">
              <c16:uniqueId val="{00000005-4036-4B8A-9464-C0611F7156D8}"/>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2.1</c:v>
                </c:pt>
                <c:pt idx="2">
                  <c:v>#N/A</c:v>
                </c:pt>
                <c:pt idx="3">
                  <c:v>0.3</c:v>
                </c:pt>
                <c:pt idx="4">
                  <c:v>#N/A</c:v>
                </c:pt>
                <c:pt idx="5">
                  <c:v>0.5</c:v>
                </c:pt>
                <c:pt idx="6">
                  <c:v>#N/A</c:v>
                </c:pt>
                <c:pt idx="7">
                  <c:v>1.01</c:v>
                </c:pt>
                <c:pt idx="8">
                  <c:v>#N/A</c:v>
                </c:pt>
                <c:pt idx="9">
                  <c:v>0.37</c:v>
                </c:pt>
              </c:numCache>
            </c:numRef>
          </c:val>
          <c:extLst>
            <c:ext xmlns:c16="http://schemas.microsoft.com/office/drawing/2014/chart" uri="{C3380CC4-5D6E-409C-BE32-E72D297353CC}">
              <c16:uniqueId val="{00000006-4036-4B8A-9464-C0611F7156D8}"/>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4.93</c:v>
                </c:pt>
                <c:pt idx="2">
                  <c:v>#N/A</c:v>
                </c:pt>
                <c:pt idx="3">
                  <c:v>5.66</c:v>
                </c:pt>
                <c:pt idx="4">
                  <c:v>#N/A</c:v>
                </c:pt>
                <c:pt idx="5">
                  <c:v>5.42</c:v>
                </c:pt>
                <c:pt idx="6">
                  <c:v>#N/A</c:v>
                </c:pt>
                <c:pt idx="7">
                  <c:v>5.18</c:v>
                </c:pt>
                <c:pt idx="8">
                  <c:v>#N/A</c:v>
                </c:pt>
                <c:pt idx="9">
                  <c:v>2.91</c:v>
                </c:pt>
              </c:numCache>
            </c:numRef>
          </c:val>
          <c:extLst>
            <c:ext xmlns:c16="http://schemas.microsoft.com/office/drawing/2014/chart" uri="{C3380CC4-5D6E-409C-BE32-E72D297353CC}">
              <c16:uniqueId val="{00000007-4036-4B8A-9464-C0611F7156D8}"/>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2.2999999999999998</c:v>
                </c:pt>
                <c:pt idx="2">
                  <c:v>#N/A</c:v>
                </c:pt>
                <c:pt idx="3">
                  <c:v>3.07</c:v>
                </c:pt>
                <c:pt idx="4">
                  <c:v>#N/A</c:v>
                </c:pt>
                <c:pt idx="5">
                  <c:v>3.94</c:v>
                </c:pt>
                <c:pt idx="6">
                  <c:v>#N/A</c:v>
                </c:pt>
                <c:pt idx="7">
                  <c:v>3.24</c:v>
                </c:pt>
                <c:pt idx="8">
                  <c:v>#N/A</c:v>
                </c:pt>
                <c:pt idx="9">
                  <c:v>3.1</c:v>
                </c:pt>
              </c:numCache>
            </c:numRef>
          </c:val>
          <c:extLst>
            <c:ext xmlns:c16="http://schemas.microsoft.com/office/drawing/2014/chart" uri="{C3380CC4-5D6E-409C-BE32-E72D297353CC}">
              <c16:uniqueId val="{00000008-4036-4B8A-9464-C0611F7156D8}"/>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2.31</c:v>
                </c:pt>
                <c:pt idx="2">
                  <c:v>#N/A</c:v>
                </c:pt>
                <c:pt idx="3">
                  <c:v>2.99</c:v>
                </c:pt>
                <c:pt idx="4">
                  <c:v>#N/A</c:v>
                </c:pt>
                <c:pt idx="5">
                  <c:v>3.55</c:v>
                </c:pt>
                <c:pt idx="6">
                  <c:v>#N/A</c:v>
                </c:pt>
                <c:pt idx="7">
                  <c:v>4.22</c:v>
                </c:pt>
                <c:pt idx="8">
                  <c:v>#N/A</c:v>
                </c:pt>
                <c:pt idx="9">
                  <c:v>4.79</c:v>
                </c:pt>
              </c:numCache>
            </c:numRef>
          </c:val>
          <c:extLst>
            <c:ext xmlns:c16="http://schemas.microsoft.com/office/drawing/2014/chart" uri="{C3380CC4-5D6E-409C-BE32-E72D297353CC}">
              <c16:uniqueId val="{00000009-4036-4B8A-9464-C0611F7156D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268</c:v>
                </c:pt>
                <c:pt idx="5">
                  <c:v>269</c:v>
                </c:pt>
                <c:pt idx="8">
                  <c:v>264</c:v>
                </c:pt>
                <c:pt idx="11">
                  <c:v>253</c:v>
                </c:pt>
                <c:pt idx="14">
                  <c:v>218</c:v>
                </c:pt>
              </c:numCache>
            </c:numRef>
          </c:val>
          <c:extLst>
            <c:ext xmlns:c16="http://schemas.microsoft.com/office/drawing/2014/chart" uri="{C3380CC4-5D6E-409C-BE32-E72D297353CC}">
              <c16:uniqueId val="{00000000-185B-46E2-916D-CA3CDAC8523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85B-46E2-916D-CA3CDAC8523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185B-46E2-916D-CA3CDAC8523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12</c:v>
                </c:pt>
                <c:pt idx="6">
                  <c:v>11</c:v>
                </c:pt>
                <c:pt idx="9">
                  <c:v>11</c:v>
                </c:pt>
                <c:pt idx="12">
                  <c:v>11</c:v>
                </c:pt>
              </c:numCache>
            </c:numRef>
          </c:val>
          <c:extLst>
            <c:ext xmlns:c16="http://schemas.microsoft.com/office/drawing/2014/chart" uri="{C3380CC4-5D6E-409C-BE32-E72D297353CC}">
              <c16:uniqueId val="{00000003-185B-46E2-916D-CA3CDAC8523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19</c:v>
                </c:pt>
                <c:pt idx="3">
                  <c:v>29</c:v>
                </c:pt>
                <c:pt idx="6">
                  <c:v>41</c:v>
                </c:pt>
                <c:pt idx="9">
                  <c:v>69</c:v>
                </c:pt>
                <c:pt idx="12">
                  <c:v>32</c:v>
                </c:pt>
              </c:numCache>
            </c:numRef>
          </c:val>
          <c:extLst>
            <c:ext xmlns:c16="http://schemas.microsoft.com/office/drawing/2014/chart" uri="{C3380CC4-5D6E-409C-BE32-E72D297353CC}">
              <c16:uniqueId val="{00000004-185B-46E2-916D-CA3CDAC8523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21</c:v>
                </c:pt>
                <c:pt idx="3">
                  <c:v>0</c:v>
                </c:pt>
                <c:pt idx="6">
                  <c:v>0</c:v>
                </c:pt>
                <c:pt idx="9">
                  <c:v>0</c:v>
                </c:pt>
                <c:pt idx="12">
                  <c:v>0</c:v>
                </c:pt>
              </c:numCache>
            </c:numRef>
          </c:val>
          <c:extLst>
            <c:ext xmlns:c16="http://schemas.microsoft.com/office/drawing/2014/chart" uri="{C3380CC4-5D6E-409C-BE32-E72D297353CC}">
              <c16:uniqueId val="{00000005-185B-46E2-916D-CA3CDAC8523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85B-46E2-916D-CA3CDAC8523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317</c:v>
                </c:pt>
                <c:pt idx="3">
                  <c:v>318</c:v>
                </c:pt>
                <c:pt idx="6">
                  <c:v>319</c:v>
                </c:pt>
                <c:pt idx="9">
                  <c:v>318</c:v>
                </c:pt>
                <c:pt idx="12">
                  <c:v>323</c:v>
                </c:pt>
              </c:numCache>
            </c:numRef>
          </c:val>
          <c:extLst>
            <c:ext xmlns:c16="http://schemas.microsoft.com/office/drawing/2014/chart" uri="{C3380CC4-5D6E-409C-BE32-E72D297353CC}">
              <c16:uniqueId val="{00000007-185B-46E2-916D-CA3CDAC8523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89</c:v>
                </c:pt>
                <c:pt idx="2">
                  <c:v>#N/A</c:v>
                </c:pt>
                <c:pt idx="3">
                  <c:v>#N/A</c:v>
                </c:pt>
                <c:pt idx="4">
                  <c:v>90</c:v>
                </c:pt>
                <c:pt idx="5">
                  <c:v>#N/A</c:v>
                </c:pt>
                <c:pt idx="6">
                  <c:v>#N/A</c:v>
                </c:pt>
                <c:pt idx="7">
                  <c:v>107</c:v>
                </c:pt>
                <c:pt idx="8">
                  <c:v>#N/A</c:v>
                </c:pt>
                <c:pt idx="9">
                  <c:v>#N/A</c:v>
                </c:pt>
                <c:pt idx="10">
                  <c:v>145</c:v>
                </c:pt>
                <c:pt idx="11">
                  <c:v>#N/A</c:v>
                </c:pt>
                <c:pt idx="12">
                  <c:v>#N/A</c:v>
                </c:pt>
                <c:pt idx="13">
                  <c:v>148</c:v>
                </c:pt>
                <c:pt idx="14">
                  <c:v>#N/A</c:v>
                </c:pt>
              </c:numCache>
            </c:numRef>
          </c:val>
          <c:smooth val="0"/>
          <c:extLst>
            <c:ext xmlns:c16="http://schemas.microsoft.com/office/drawing/2014/chart" uri="{C3380CC4-5D6E-409C-BE32-E72D297353CC}">
              <c16:uniqueId val="{00000008-185B-46E2-916D-CA3CDAC8523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2338</c:v>
                </c:pt>
                <c:pt idx="5">
                  <c:v>2348</c:v>
                </c:pt>
                <c:pt idx="8">
                  <c:v>2248</c:v>
                </c:pt>
                <c:pt idx="11">
                  <c:v>2117</c:v>
                </c:pt>
                <c:pt idx="14">
                  <c:v>2213</c:v>
                </c:pt>
              </c:numCache>
            </c:numRef>
          </c:val>
          <c:extLst>
            <c:ext xmlns:c16="http://schemas.microsoft.com/office/drawing/2014/chart" uri="{C3380CC4-5D6E-409C-BE32-E72D297353CC}">
              <c16:uniqueId val="{00000000-3B08-481B-8016-617E4325E10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3B08-481B-8016-617E4325E10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3141</c:v>
                </c:pt>
                <c:pt idx="5">
                  <c:v>3334</c:v>
                </c:pt>
                <c:pt idx="8">
                  <c:v>3749</c:v>
                </c:pt>
                <c:pt idx="11">
                  <c:v>4042</c:v>
                </c:pt>
                <c:pt idx="14">
                  <c:v>4178</c:v>
                </c:pt>
              </c:numCache>
            </c:numRef>
          </c:val>
          <c:extLst>
            <c:ext xmlns:c16="http://schemas.microsoft.com/office/drawing/2014/chart" uri="{C3380CC4-5D6E-409C-BE32-E72D297353CC}">
              <c16:uniqueId val="{00000002-3B08-481B-8016-617E4325E10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B08-481B-8016-617E4325E10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B08-481B-8016-617E4325E10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B08-481B-8016-617E4325E10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563</c:v>
                </c:pt>
                <c:pt idx="3">
                  <c:v>531</c:v>
                </c:pt>
                <c:pt idx="6">
                  <c:v>518</c:v>
                </c:pt>
                <c:pt idx="9">
                  <c:v>476</c:v>
                </c:pt>
                <c:pt idx="12">
                  <c:v>480</c:v>
                </c:pt>
              </c:numCache>
            </c:numRef>
          </c:val>
          <c:extLst>
            <c:ext xmlns:c16="http://schemas.microsoft.com/office/drawing/2014/chart" uri="{C3380CC4-5D6E-409C-BE32-E72D297353CC}">
              <c16:uniqueId val="{00000006-3B08-481B-8016-617E4325E10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79</c:v>
                </c:pt>
                <c:pt idx="3">
                  <c:v>68</c:v>
                </c:pt>
                <c:pt idx="6">
                  <c:v>58</c:v>
                </c:pt>
                <c:pt idx="9">
                  <c:v>46</c:v>
                </c:pt>
                <c:pt idx="12">
                  <c:v>36</c:v>
                </c:pt>
              </c:numCache>
            </c:numRef>
          </c:val>
          <c:extLst>
            <c:ext xmlns:c16="http://schemas.microsoft.com/office/drawing/2014/chart" uri="{C3380CC4-5D6E-409C-BE32-E72D297353CC}">
              <c16:uniqueId val="{00000007-3B08-481B-8016-617E4325E10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631</c:v>
                </c:pt>
                <c:pt idx="3">
                  <c:v>686</c:v>
                </c:pt>
                <c:pt idx="6">
                  <c:v>704</c:v>
                </c:pt>
                <c:pt idx="9">
                  <c:v>754</c:v>
                </c:pt>
                <c:pt idx="12">
                  <c:v>851</c:v>
                </c:pt>
              </c:numCache>
            </c:numRef>
          </c:val>
          <c:extLst>
            <c:ext xmlns:c16="http://schemas.microsoft.com/office/drawing/2014/chart" uri="{C3380CC4-5D6E-409C-BE32-E72D297353CC}">
              <c16:uniqueId val="{00000008-3B08-481B-8016-617E4325E10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3B08-481B-8016-617E4325E10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2922</c:v>
                </c:pt>
                <c:pt idx="3">
                  <c:v>2830</c:v>
                </c:pt>
                <c:pt idx="6">
                  <c:v>3016</c:v>
                </c:pt>
                <c:pt idx="9">
                  <c:v>2842</c:v>
                </c:pt>
                <c:pt idx="12">
                  <c:v>2634</c:v>
                </c:pt>
              </c:numCache>
            </c:numRef>
          </c:val>
          <c:extLst>
            <c:ext xmlns:c16="http://schemas.microsoft.com/office/drawing/2014/chart" uri="{C3380CC4-5D6E-409C-BE32-E72D297353CC}">
              <c16:uniqueId val="{0000000A-3B08-481B-8016-617E4325E10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B08-481B-8016-617E4325E10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1568</c:v>
                </c:pt>
                <c:pt idx="1">
                  <c:v>1718</c:v>
                </c:pt>
                <c:pt idx="2">
                  <c:v>1686</c:v>
                </c:pt>
              </c:numCache>
            </c:numRef>
          </c:val>
          <c:extLst>
            <c:ext xmlns:c16="http://schemas.microsoft.com/office/drawing/2014/chart" uri="{C3380CC4-5D6E-409C-BE32-E72D297353CC}">
              <c16:uniqueId val="{00000000-65BD-4F26-BA4C-7DF26F21548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398</c:v>
                </c:pt>
                <c:pt idx="1">
                  <c:v>403</c:v>
                </c:pt>
                <c:pt idx="2">
                  <c:v>408</c:v>
                </c:pt>
              </c:numCache>
            </c:numRef>
          </c:val>
          <c:extLst>
            <c:ext xmlns:c16="http://schemas.microsoft.com/office/drawing/2014/chart" uri="{C3380CC4-5D6E-409C-BE32-E72D297353CC}">
              <c16:uniqueId val="{00000001-65BD-4F26-BA4C-7DF26F21548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1438</c:v>
                </c:pt>
                <c:pt idx="1">
                  <c:v>1576</c:v>
                </c:pt>
                <c:pt idx="2">
                  <c:v>1683</c:v>
                </c:pt>
              </c:numCache>
            </c:numRef>
          </c:val>
          <c:extLst>
            <c:ext xmlns:c16="http://schemas.microsoft.com/office/drawing/2014/chart" uri="{C3380CC4-5D6E-409C-BE32-E72D297353CC}">
              <c16:uniqueId val="{00000002-65BD-4F26-BA4C-7DF26F21548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{FE2EE2B5-2138-4330-AADF-4CE188FCF854}</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9E40-4E11-805F-1598D5BCEEA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{98638C97-1250-4406-A4D2-6A3312BDF912}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E40-4E11-805F-1598D5BCEEA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{094D5042-2DBD-40B7-81C6-494C150F7768}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E40-4E11-805F-1598D5BCEEA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{2F57BC64-0AF9-4AB6-9854-59A99865C3A1}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E40-4E11-805F-1598D5BCEEA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{3E0ECD54-A9B4-4879-AA85-A8FF91F5EC79}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E40-4E11-805F-1598D5BCEEAC}"/>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{A82A037C-860B-4EA1-9E37-E9298AB52AAA}</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9E40-4E11-805F-1598D5BCEEAC}"/>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{4FEC0DE6-A21A-4749-9F41-82286807FD89}</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9E40-4E11-805F-1598D5BCEEAC}"/>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{40ED7782-FA1B-4BAD-A981-D3A4B11C6F0B}</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9E40-4E11-805F-1598D5BCEEAC}"/>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{D3485CA7-0138-4715-913F-A75C92AF752F}</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9E40-4E11-805F-1598D5BCEEA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48</c:v>
                </c:pt>
                <c:pt idx="8">
                  <c:v>49.2</c:v>
                </c:pt>
                <c:pt idx="16">
                  <c:v>49.6</c:v>
                </c:pt>
                <c:pt idx="24">
                  <c:v>50.4</c:v>
                </c:pt>
                <c:pt idx="32">
                  <c:v>51.3</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9E40-4E11-805F-1598D5BCEEA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{13F8F286-84FA-441D-AD47-70D9D7E4A524}</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9E40-4E11-805F-1598D5BCEEA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{BCD90FB1-EF0D-4C21-8C2B-A2862DF3A878}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E40-4E11-805F-1598D5BCEEA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{48536C1F-1F1D-418E-9E65-97F55106F9C3}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E40-4E11-805F-1598D5BCEEA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{411227A8-F878-42A9-B718-DFF3D7017378}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E40-4E11-805F-1598D5BCEEA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{812EB200-7336-47AC-A762-E4BA1163BC0A}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E40-4E11-805F-1598D5BCEEAC}"/>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{87A9DB54-3D56-4909-A906-CD82F5B17744}</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9E40-4E11-805F-1598D5BCEEAC}"/>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{9DD93F7C-5154-477A-8FFC-923F85221270}</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9E40-4E11-805F-1598D5BCEEAC}"/>
                </c:ext>
              </c:extLst>
            </c:dLbl>
            <c:dLbl>
              <c:idx val="24"/>
              <c:layout>
                <c:manualLayout>
                  <c:x val="-3.8390681010890965E-2"/>
                  <c:y val="-4.5114315056352043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{24EA4D81-34D0-4F3C-8277-01A939CACDBF}</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9E40-4E11-805F-1598D5BCEEAC}"/>
                </c:ext>
              </c:extLst>
            </c:dLbl>
            <c:dLbl>
              <c:idx val="32"/>
              <c:layout>
                <c:manualLayout>
                  <c:x val="-2.5640820289577388E-2"/>
                  <c:y val="-8.4363769155378313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{B326F654-06AD-4057-8C0C-9019B58F7108}</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9E40-4E11-805F-1598D5BCEEA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62.8</c:v>
                </c:pt>
                <c:pt idx="8">
                  <c:v>64</c:v>
                </c:pt>
                <c:pt idx="16">
                  <c:v>66.2</c:v>
                </c:pt>
                <c:pt idx="24">
                  <c:v>67.099999999999994</c:v>
                </c:pt>
                <c:pt idx="32">
                  <c:v>67</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9E40-4E11-805F-1598D5BCEEAC}"/>
            </c:ext>
          </c:extLst>
        </c:ser>
        <c:dLbls>
          <c:showLegendKey val="0"/>
          <c:showVal val="1"/>
          <c:showCatName val="0"/>
          <c:showSerName val="0"/>
          <c:showPercent val="0"/>
          <c:showBubbleSize val="0"/>
        </c:dLbls>
        <c:axId val="46179840"/>
        <c:axId val="46181760"/>
      </c:scatterChart>
      <c:valAx>
        <c:axId val="46179840"/>
        <c:scaling>
          <c:orientation val="maxMin"/>
          <c:max val="68"/>
          <c:min val="62"/>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{4FCBAADC-9772-4AA8-B915-5D8D599AEDF9}</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2E63-4ADF-A373-127D23F17B2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{EC3E88D1-2081-4EDC-ADB0-C1B954AA3B7F}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E63-4ADF-A373-127D23F17B2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{0F32C3CC-3BC0-4C05-9F5A-BAA1F0A8BDA9}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E63-4ADF-A373-127D23F17B2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{727661A3-CEEE-4E4E-9190-A02F1E497D61}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E63-4ADF-A373-127D23F17B2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{FAD0DEC3-CB82-4082-AD08-36CB31420421}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E63-4ADF-A373-127D23F17B28}"/>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{EFC0A5C3-B21A-48C8-9775-94A4F6D69E80}</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2E63-4ADF-A373-127D23F17B28}"/>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{8DBCAA08-9500-48BD-9047-F552A4DBCC9D}</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2E63-4ADF-A373-127D23F17B28}"/>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{6F9DA8CF-3C2E-4069-9390-A7189C2D4FC0}</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2E63-4ADF-A373-127D23F17B28}"/>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{9DE56274-1929-42CB-8200-555E95B03BBA}</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2E63-4ADF-A373-127D23F17B2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3.7</c:v>
                </c:pt>
                <c:pt idx="8">
                  <c:v>3.7</c:v>
                </c:pt>
                <c:pt idx="16">
                  <c:v>3.6</c:v>
                </c:pt>
                <c:pt idx="24">
                  <c:v>4.0999999999999996</c:v>
                </c:pt>
                <c:pt idx="32">
                  <c:v>4.7</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2E63-4ADF-A373-127D23F17B2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{10FF9B91-BCDE-4D27-A831-D34DF73EC99E}</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2E63-4ADF-A373-127D23F17B2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{ABDD3AF5-974A-48E5-BE76-77562CA7271C}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E63-4ADF-A373-127D23F17B2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{66EB6031-422D-49CA-8963-FB7510B0CD0A}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E63-4ADF-A373-127D23F17B2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{4F3E665E-EC42-4972-8247-9034CB2B22D3}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E63-4ADF-A373-127D23F17B2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{5A1EBD6B-F94D-4AF1-8E51-D26B570844D4}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E63-4ADF-A373-127D23F17B28}"/>
                </c:ext>
              </c:extLst>
            </c:dLbl>
            <c:dLbl>
              <c:idx val="8"/>
              <c:layout>
                <c:manualLayout>
                  <c:x val="-4.4905057365901106E-2"/>
                  <c:y val="-4.3495921315535875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{F404F810-8E49-4378-AC81-7277216067CB}</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2E63-4ADF-A373-127D23F17B28}"/>
                </c:ext>
              </c:extLst>
            </c:dLbl>
            <c:dLbl>
              <c:idx val="16"/>
              <c:layout>
                <c:manualLayout>
                  <c:x val="-1.8235628084250059E-2"/>
                  <c:y val="-8.1337372860052048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{33022BAC-3A7C-420B-A933-5E35D3B7B5AD}</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2E63-4ADF-A373-127D23F17B28}"/>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{602CE7E3-AA24-406D-BDB4-A17B2C0C6D84}</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2E63-4ADF-A373-127D23F17B28}"/>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{02066B55-D167-4F59-9BD9-96C8C3B5D9FE}</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2E63-4ADF-A373-127D23F17B2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8</c:v>
                </c:pt>
                <c:pt idx="16">
                  <c:v>8</c:v>
                </c:pt>
                <c:pt idx="24">
                  <c:v>8.3000000000000007</c:v>
                </c:pt>
                <c:pt idx="32">
                  <c:v>8.4</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2E63-4ADF-A373-127D23F17B28}"/>
            </c:ext>
          </c:extLst>
        </c:ser>
        <c:dLbls>
          <c:showLegendKey val="0"/>
          <c:showVal val="1"/>
          <c:showCatName val="0"/>
          <c:showSerName val="0"/>
          <c:showPercent val="0"/>
          <c:showBubbleSize val="0"/>
        </c:dLbls>
        <c:axId val="84219776"/>
        <c:axId val="84234240"/>
      </c:scatterChart>
      <c:valAx>
        <c:axId val="84219776"/>
        <c:scaling>
          <c:orientation val="maxMin"/>
          <c:max val="8.5"/>
          <c:min val="7.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Relationships xmlns="http://schemas.openxmlformats.org/package/2006/relationships"><Relationship Id="rId1" Target="../charts/chart4.xml" Type="http://schemas.openxmlformats.org/officeDocument/2006/relationships/chart"/></Relationships>
</file>

<file path=xl/drawings/_rels/drawing11.xml.rels><?xml version="1.0" encoding="UTF-8" standalone="yes"?><Relationships xmlns="http://schemas.openxmlformats.org/package/2006/relationships"><Relationship Id="rId1" Target="../charts/chart5.xml" Type="http://schemas.openxmlformats.org/officeDocument/2006/relationships/chart"/></Relationships>
</file>

<file path=xl/drawings/_rels/drawing12.xml.rels><?xml version="1.0" encoding="UTF-8" standalone="yes"?><Relationships xmlns="http://schemas.openxmlformats.org/package/2006/relationships"><Relationship Id="rId1" Target="../charts/chart6.xml" Type="http://schemas.openxmlformats.org/officeDocument/2006/relationships/chart"/></Relationships>
</file>

<file path=xl/drawings/_rels/drawing13.xml.rels><?xml version="1.0" encoding="UTF-8" standalone="yes"?><Relationships xmlns="http://schemas.openxmlformats.org/package/2006/relationships"><Relationship Id="rId1" Target="../charts/chart7.xml" Type="http://schemas.openxmlformats.org/officeDocument/2006/relationships/chart"/><Relationship Id="rId2" Target="../charts/chart8.xml" Type="http://schemas.openxmlformats.org/officeDocument/2006/relationships/chart"/></Relationships>
</file>

<file path=xl/drawings/_rels/drawing4.xml.rels><?xml version="1.0" encoding="UTF-8" standalone="yes"?><Relationships xmlns="http://schemas.openxmlformats.org/package/2006/relationships"><Relationship Id="rId1" Target="../charts/chart1.xml" Type="http://schemas.openxmlformats.org/officeDocument/2006/relationships/chart"/></Relationships>
</file>

<file path=xl/drawings/_rels/drawing8.xml.rels><?xml version="1.0" encoding="UTF-8" standalone="yes"?><Relationships xmlns="http://schemas.openxmlformats.org/package/2006/relationships"><Relationship Id="rId1" Target="../charts/chart2.xml" Type="http://schemas.openxmlformats.org/officeDocument/2006/relationships/chart"/></Relationships>
</file>

<file path=xl/drawings/_rels/drawing9.xml.rels><?xml version="1.0" encoding="UTF-8" standalone="yes"?><Relationships xmlns="http://schemas.openxmlformats.org/package/2006/relationships"><Relationship Id="rId1" Target="../charts/chart3.xml" Type="http://schemas.openxmlformats.org/officeDocument/2006/relationships/chart"/></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三重県度会町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300">
              <a:latin typeface="ＭＳ ゴシック" pitchFamily="49" charset="-128"/>
              <a:ea typeface="ＭＳ ゴシック" pitchFamily="49" charset="-128"/>
            </a:rPr>
            <a:t>大規模事業の元金償還開始に伴い、元利償還金は増加したが、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繰越事業のため、当該起債分の基準財政需要額算入がされていないことから、算入公債費等は大きく減額している。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公益企業債（水道）に対する繰入分は、当年度は半減しているが、暫くは水道施設の耐震化事業が続くため、増加の見込みである。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ゴシック" pitchFamily="49" charset="-128"/>
            <a:ea typeface="ＭＳ ゴシック" pitchFamily="49" charset="-128"/>
            <a:cs typeface="+mn-cs"/>
          </a:endParaRPr>
        </a:p>
        <a:p>
          <a:r>
            <a:rPr kumimoji="1" lang="en-US" altLang="ja-JP"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左表中の正誤</a:t>
          </a:r>
          <a:endParaRPr lang="ja-JP" altLang="ja-JP" sz="1000">
            <a:effectLst/>
          </a:endParaRPr>
        </a:p>
        <a:p>
          <a:r>
            <a:rPr kumimoji="1" lang="ja-JP" altLang="ja-JP" sz="1000">
              <a:solidFill>
                <a:schemeClr val="dk1"/>
              </a:solidFill>
              <a:effectLst/>
              <a:latin typeface="+mn-lt"/>
              <a:ea typeface="+mn-ea"/>
              <a:cs typeface="+mn-cs"/>
            </a:rPr>
            <a:t>・</a:t>
          </a:r>
          <a:r>
            <a:rPr kumimoji="1" lang="en-US" altLang="ja-JP" sz="1000">
              <a:solidFill>
                <a:schemeClr val="dk1"/>
              </a:solidFill>
              <a:effectLst/>
              <a:latin typeface="+mn-lt"/>
              <a:ea typeface="+mn-ea"/>
              <a:cs typeface="+mn-cs"/>
            </a:rPr>
            <a:t>R1</a:t>
          </a:r>
          <a:r>
            <a:rPr kumimoji="1" lang="ja-JP" altLang="ja-JP" sz="1000">
              <a:solidFill>
                <a:schemeClr val="dk1"/>
              </a:solidFill>
              <a:effectLst/>
              <a:latin typeface="+mn-lt"/>
              <a:ea typeface="+mn-ea"/>
              <a:cs typeface="+mn-cs"/>
            </a:rPr>
            <a:t>満期一括償還地方債に係る年度割相当額「</a:t>
          </a:r>
          <a:r>
            <a:rPr kumimoji="1" lang="en-US" altLang="ja-JP" sz="1000">
              <a:solidFill>
                <a:schemeClr val="dk1"/>
              </a:solidFill>
              <a:effectLst/>
              <a:latin typeface="+mn-lt"/>
              <a:ea typeface="+mn-ea"/>
              <a:cs typeface="+mn-cs"/>
            </a:rPr>
            <a:t>21</a:t>
          </a:r>
          <a:r>
            <a:rPr kumimoji="1" lang="ja-JP" altLang="ja-JP" sz="1000">
              <a:solidFill>
                <a:schemeClr val="dk1"/>
              </a:solidFill>
              <a:effectLst/>
              <a:latin typeface="+mn-lt"/>
              <a:ea typeface="+mn-ea"/>
              <a:cs typeface="+mn-cs"/>
            </a:rPr>
            <a:t>」→「－」</a:t>
          </a:r>
          <a:endParaRPr lang="ja-JP" altLang="ja-JP" sz="1000">
            <a:effectLst/>
          </a:endParaRPr>
        </a:p>
        <a:p>
          <a:r>
            <a:rPr kumimoji="1" lang="ja-JP" altLang="ja-JP" sz="1000">
              <a:solidFill>
                <a:schemeClr val="dk1"/>
              </a:solidFill>
              <a:effectLst/>
              <a:latin typeface="+mn-lt"/>
              <a:ea typeface="+mn-ea"/>
              <a:cs typeface="+mn-cs"/>
            </a:rPr>
            <a:t>・</a:t>
          </a:r>
          <a:r>
            <a:rPr kumimoji="1" lang="en-US" altLang="ja-JP" sz="1000">
              <a:solidFill>
                <a:schemeClr val="dk1"/>
              </a:solidFill>
              <a:effectLst/>
              <a:latin typeface="+mn-lt"/>
              <a:ea typeface="+mn-ea"/>
              <a:cs typeface="+mn-cs"/>
            </a:rPr>
            <a:t>R1</a:t>
          </a:r>
          <a:r>
            <a:rPr kumimoji="1" lang="ja-JP" altLang="ja-JP" sz="1000">
              <a:solidFill>
                <a:schemeClr val="dk1"/>
              </a:solidFill>
              <a:effectLst/>
              <a:latin typeface="+mn-lt"/>
              <a:ea typeface="+mn-ea"/>
              <a:cs typeface="+mn-cs"/>
            </a:rPr>
            <a:t>公営企業債の元利償還金に対する繰入金「</a:t>
          </a:r>
          <a:r>
            <a:rPr kumimoji="1" lang="en-US" altLang="ja-JP" sz="1000">
              <a:solidFill>
                <a:schemeClr val="dk1"/>
              </a:solidFill>
              <a:effectLst/>
              <a:latin typeface="+mn-lt"/>
              <a:ea typeface="+mn-ea"/>
              <a:cs typeface="+mn-cs"/>
            </a:rPr>
            <a:t>19</a:t>
          </a:r>
          <a:r>
            <a:rPr kumimoji="1" lang="ja-JP" altLang="ja-JP" sz="1000">
              <a:solidFill>
                <a:schemeClr val="dk1"/>
              </a:solidFill>
              <a:effectLst/>
              <a:latin typeface="+mn-lt"/>
              <a:ea typeface="+mn-ea"/>
              <a:cs typeface="+mn-cs"/>
            </a:rPr>
            <a:t>」→「</a:t>
          </a:r>
          <a:r>
            <a:rPr kumimoji="1" lang="en-US" altLang="ja-JP" sz="1000">
              <a:solidFill>
                <a:schemeClr val="dk1"/>
              </a:solidFill>
              <a:effectLst/>
              <a:latin typeface="+mn-lt"/>
              <a:ea typeface="+mn-ea"/>
              <a:cs typeface="+mn-cs"/>
            </a:rPr>
            <a:t>21</a:t>
          </a:r>
          <a:r>
            <a:rPr kumimoji="1" lang="ja-JP" altLang="ja-JP" sz="1000">
              <a:solidFill>
                <a:schemeClr val="dk1"/>
              </a:solidFill>
              <a:effectLst/>
              <a:latin typeface="+mn-lt"/>
              <a:ea typeface="+mn-ea"/>
              <a:cs typeface="+mn-cs"/>
            </a:rPr>
            <a:t>」</a:t>
          </a:r>
          <a:endParaRPr lang="ja-JP" altLang="ja-JP" sz="1000">
            <a:effectLst/>
          </a:endParaRPr>
        </a:p>
        <a:p>
          <a:r>
            <a:rPr kumimoji="1" lang="ja-JP" altLang="ja-JP" sz="1000">
              <a:solidFill>
                <a:schemeClr val="dk1"/>
              </a:solidFill>
              <a:effectLst/>
              <a:latin typeface="+mn-lt"/>
              <a:ea typeface="+mn-ea"/>
              <a:cs typeface="+mn-cs"/>
            </a:rPr>
            <a:t>・</a:t>
          </a:r>
          <a:r>
            <a:rPr kumimoji="1" lang="en-US" altLang="ja-JP" sz="1000">
              <a:solidFill>
                <a:schemeClr val="dk1"/>
              </a:solidFill>
              <a:effectLst/>
              <a:latin typeface="+mn-lt"/>
              <a:ea typeface="+mn-ea"/>
              <a:cs typeface="+mn-cs"/>
            </a:rPr>
            <a:t>R1</a:t>
          </a:r>
          <a:r>
            <a:rPr kumimoji="1" lang="ja-JP" altLang="ja-JP" sz="1000">
              <a:solidFill>
                <a:schemeClr val="dk1"/>
              </a:solidFill>
              <a:effectLst/>
              <a:latin typeface="+mn-lt"/>
              <a:ea typeface="+mn-ea"/>
              <a:cs typeface="+mn-cs"/>
            </a:rPr>
            <a:t>組合等が起こした地方債の元利償還金に対する負担金「－」→「</a:t>
          </a:r>
          <a:r>
            <a:rPr kumimoji="1" lang="en-US" altLang="ja-JP" sz="1000">
              <a:solidFill>
                <a:schemeClr val="dk1"/>
              </a:solidFill>
              <a:effectLst/>
              <a:latin typeface="+mn-lt"/>
              <a:ea typeface="+mn-ea"/>
              <a:cs typeface="+mn-cs"/>
            </a:rPr>
            <a:t>19</a:t>
          </a:r>
          <a:r>
            <a:rPr kumimoji="1" lang="ja-JP" altLang="ja-JP" sz="1000">
              <a:solidFill>
                <a:schemeClr val="dk1"/>
              </a:solidFill>
              <a:effectLst/>
              <a:latin typeface="+mn-lt"/>
              <a:ea typeface="+mn-ea"/>
              <a:cs typeface="+mn-cs"/>
            </a:rPr>
            <a:t>」</a:t>
          </a:r>
          <a:endParaRPr lang="ja-JP" altLang="ja-JP" sz="10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満期一括償還地方債の起債は無し。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三重県度会町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当年度は、償還額が新たな発行額を上回り、地方債現在高は減少した。また、</a:t>
          </a:r>
          <a:r>
            <a:rPr kumimoji="0"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その他特定目的</a:t>
          </a:r>
          <a:r>
            <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基金の</a:t>
          </a:r>
          <a:r>
            <a:rPr kumimoji="0"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計画的な</a:t>
          </a:r>
          <a:r>
            <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積み増しにより</a:t>
          </a:r>
          <a:r>
            <a:rPr kumimoji="0"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充当可能財源を保持することができたため、将来負担比率の分子はマイナスを維持できている。</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今後、大規模事業により町債発行額の増大が見込まれるが、交付税措置見込額を考慮した適正管理に努めていく。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三重県度会町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当年度、財政調整基金は、財源調整に伴い取崩額が積立額を上回り、残高は減少している。減災基金やその他特定目的基金は計画的に積み増すことができ、基金全体としては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徴収率の向上や使用料の適正化、また、ふるさと納税制度の活用など、自主財源の歳入確保を講じるとともに、過度に基金の取崩しに依存することのないような財政の健全化に努め、計画的な基金運営を目指す。</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・教育施設整備基金：町教育関係の施設整備</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・まちづくり施設等整備基金：まちづくり施設等の整備、充実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・公園施設保全管理基金：公園及び公園類似施設の良好な保全管理</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・ふるさと応援基金：持続可能なまちづくりの財源として</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・地域福祉基金：高齢者等の保健福祉の増進</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・教育施設整備基金：</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条例規定分の積立、廃校利用に関する財産処分承認条件の積立（最終年）、将来的な校舎更新のための臨時積立による増加。</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・まちづくり施設等整備基金：</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条例規定分の積立による増加。</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・公園施設保全管理基金：</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プール施設更新事業充当による減少。</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・ふるさと応援基金：</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ふるさと納税寄附金の増加による積立増加。</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地域福祉</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増減なし。</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条例規定分による積立のほか、事業目的に応じた積み増しや充当など計画的な基金運用を目指す。</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ここ数年は臨時積立を行うなど、計画的に積み増してきたが、当年度は財源調整により取崩しが必要となり、残高が減少している。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業務の効率化、事業の取捨選択を行い、今後も災害への備えや緊急な財政需要に対応するため、同水準の残高を維持していく。</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条例規定積立分の増加。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大規模な災害や経済事情の変動など特殊要因により財源が著しく不足する場合に、地方債の償還に充てられるよう基金の維持を図る。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565010E0-C108-451C-80C7-24CC86D38ED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395AC9E-1ECB-484B-B3E0-185D7D6A062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69A306DE-D574-46B0-B2CC-74B3DF63574D}"/>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1229D19F-1AB8-487B-8CC7-2BAE4130AC8D}"/>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DD8E1791-5EB7-43EF-AE7A-6E47A954061F}"/>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FB0FB89-005E-40FD-8076-4DE50F667ABC}"/>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ED9DB365-0646-4BFF-A804-ED1F0D14FAD1}"/>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694EE42F-18A7-4D73-AEF8-F3118D7A2596}"/>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A15C60D-9DD6-43CF-8C39-8A011BC55D07}"/>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2BBB509D-758F-44FD-8F56-EB12D7868D6E}"/>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49314E54-1BB3-4777-8035-7A7B7DECD923}"/>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C8E26B60-C038-4E5D-86C9-EE84A26F64F7}"/>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3591EEE6-2223-4017-8272-7AA053A2A557}"/>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CD08E2A7-D80F-44B4-A093-09F094E72947}"/>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5B9AACBD-1667-419D-B87C-328BA766F29E}"/>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4B2DBAB1-A5B5-42CC-AF68-F3BA3623B9EA}"/>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三重県度会町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5BAD18DD-0734-4C5F-B60E-90CD32B2A48C}"/>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5EBE2691-599C-4B5F-B2C9-B986630294EE}"/>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DFC37DD0-79E3-4E35-AA2F-7C4D5D0F71CA}"/>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50728311-EB17-4F25-841C-53600D510B48}"/>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ADAF9B34-7BE1-4D3F-A45F-25DD5A31E5E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C2E3192E-59F9-4B9E-9593-3F7918F3B4B6}"/>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7,708
7,646
134.98
4,534,334
4,369,273
87,350
2,998,057
2,633,558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5EB77976-E90E-4DA2-ACFC-9A029165E8CB}"/>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7146BEA8-4907-458D-95FA-CEBF854AAE7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7DEDB8C4-4393-46FB-901C-8D3080E77B08}"/>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16C95584-0B69-458E-92CB-3C4985EE7BB4}"/>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8AA2E09D-DF0A-408B-9BA9-1CEB4D8DDD67}"/>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74033B76-FA95-4369-800C-36F066E31A08}"/>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FE49B001-0A65-4489-8E73-D909E56F9CF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EDDE2D86-E9DF-4DFA-AD5B-4C45BFD7E22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86FC67B2-42BC-463B-A2B4-153750255B38}"/>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CEAAB430-CFA6-4CEB-B59E-9C0A980494BD}"/>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F90B7BA6-F8E9-4EC3-BE05-2A03CD19C74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7A4D95D2-A3AC-46AA-900C-D2D443F1127A}"/>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C5D71A9F-E6CC-42ED-B7E8-AB3516458687}"/>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CF5ED90E-C91C-4648-AFF0-C411CCFE88E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5611B438-50E8-4CAB-B5E2-33DE6FA02E5E}"/>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DB642B4A-F4E6-4D00-A461-B58E113FDFDB}"/>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32AD77CB-E3F4-466E-8D88-2A35C98BC558}"/>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A0E1809C-8397-409B-817E-59A0943B56B9}"/>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D16DA814-46E9-4A2E-B3CF-F4E2098629BB}"/>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54A06111-2ECE-4EA5-AD93-5632456F0374}"/>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0F5450E6-6909-40D7-876C-B882129EF90A}"/>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A8D94291-4A2A-4111-86B2-0E7F0599234D}"/>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E4E0E6E1-F541-4277-89FB-F3614581C362}"/>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23EC7C28-1133-4DAC-9A21-C43B67E328FA}"/>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D5E16831-E6AC-4809-A046-3DDBB07A3D53}"/>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[ 51.3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63004AB4-419E-4B5E-A3E9-36C94DEEF333}"/>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E59100F1-E003-41FE-8BAE-558DB4219747}"/>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B87BD234-B811-4CB2-9EAE-60BEFD81EF3B}"/>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C5B04AE5-7A0C-4DBB-AB44-364180D26CDC}"/>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CA396531-DD5F-40B0-88E2-D8510D6FD108}"/>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113D26D7-C5C3-42B2-B937-4A01DBB77B69}"/>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D3398C60-1ECC-48B6-B94B-59AF81FA2CAD}"/>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D621744-7D20-4601-8FB6-0C15888E84DD}"/>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87268B23-E26F-4A97-AB48-6D0D08C045E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25AF5894-CBB0-494A-9502-3D94247AA35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類似団体平均と比較して低い水準にあるものの、令和４年度に</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割に達した。施設の老朽化は確実に進んでいるが、人口減少も進むなかで、更新または集約化する施設の選択と、負債のバランスが重要になる。</a:t>
          </a:r>
        </a:p>
        <a:p>
          <a:r>
            <a:rPr kumimoji="1" lang="ja-JP" altLang="en-US" sz="1100">
              <a:latin typeface="ＭＳ Ｐゴシック" panose="020B0600070205080204" pitchFamily="50" charset="-128"/>
              <a:ea typeface="ＭＳ Ｐゴシック" panose="020B0600070205080204" pitchFamily="50" charset="-128"/>
            </a:rPr>
            <a:t>　また、老朽化対策を先送りすると、潜在的な将来負担を高めるため、予防保全型の長寿命化対策により資産形成を進めていく必要がある。</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9CF4E729-2609-4FA3-9756-62F5F79800E5}"/>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3503AC9E-D028-423F-BDC9-B1066C425796}"/>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861DDD1A-DF55-49B5-B927-B43DDB2B849C}"/>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525B2745-CEE7-4725-89AB-4F0E54059FB8}"/>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63" name="テキスト ボックス 62">
          <a:extLst>
            <a:ext uri="{FF2B5EF4-FFF2-40B4-BE49-F238E27FC236}">
              <a16:creationId xmlns:a16="http://schemas.microsoft.com/office/drawing/2014/main" id="{7863CAF1-1B19-4BD8-B853-5B2075097549}"/>
            </a:ext>
          </a:extLst>
        </xdr:cNvPr>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1FCA3BF1-0A59-491A-88ED-57BD53509E74}"/>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A33B024C-7401-4AE8-B1EA-E7EFDF281AD2}"/>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7A849A5F-183D-4720-9CB7-682A4F4B037D}"/>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7A518E65-8BF0-40A4-9A02-A3088CA5FDDF}"/>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6B334F60-1CF1-4D94-ABC8-868FA6637C38}"/>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EAADB220-1852-4F30-8589-833A4B8B7C96}"/>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A47D266B-2EC0-4BA2-9083-B88AB027E9B6}"/>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CB075D28-4F62-4A96-93C7-61AD844F8356}"/>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38229F50-806F-45E2-B920-76E572795EA5}"/>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88646</xdr:rowOff>
    </xdr:from>
    <xdr:to>
      <xdr:col>23</xdr:col>
      <xdr:colOff>85090</xdr:colOff>
      <xdr:row>32</xdr:row>
      <xdr:rowOff>148082</xdr:rowOff>
    </xdr:to>
    <xdr:cxnSp macro="">
      <xdr:nvCxnSpPr>
        <xdr:cNvPr id="73" name="直線コネクタ 72">
          <a:extLst>
            <a:ext uri="{FF2B5EF4-FFF2-40B4-BE49-F238E27FC236}">
              <a16:creationId xmlns:a16="http://schemas.microsoft.com/office/drawing/2014/main" id="{4EE6C5C6-E102-4EB4-87AE-64C3FC8BBDC0}"/>
            </a:ext>
          </a:extLst>
        </xdr:cNvPr>
        <xdr:cNvCxnSpPr/>
      </xdr:nvCxnSpPr>
      <xdr:spPr>
        <a:xfrm flipV="1">
          <a:off x="4760595" y="5317871"/>
          <a:ext cx="1270" cy="1088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151909</xdr:rowOff>
    </xdr:from>
    <xdr:ext cx="405111" cy="259045"/>
    <xdr:sp macro="" textlink="">
      <xdr:nvSpPr>
        <xdr:cNvPr id="74" name="有形固定資産減価償却率最小値テキスト">
          <a:extLst>
            <a:ext uri="{FF2B5EF4-FFF2-40B4-BE49-F238E27FC236}">
              <a16:creationId xmlns:a16="http://schemas.microsoft.com/office/drawing/2014/main" id="{3F1A9C30-2E4A-4B17-AA4C-706B0D7F05DA}"/>
            </a:ext>
          </a:extLst>
        </xdr:cNvPr>
        <xdr:cNvSpPr txBox="1"/>
      </xdr:nvSpPr>
      <xdr:spPr>
        <a:xfrm>
          <a:off x="4813300" y="64098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148082</xdr:rowOff>
    </xdr:from>
    <xdr:to>
      <xdr:col>23</xdr:col>
      <xdr:colOff>174625</xdr:colOff>
      <xdr:row>32</xdr:row>
      <xdr:rowOff>148082</xdr:rowOff>
    </xdr:to>
    <xdr:cxnSp macro="">
      <xdr:nvCxnSpPr>
        <xdr:cNvPr id="75" name="直線コネクタ 74">
          <a:extLst>
            <a:ext uri="{FF2B5EF4-FFF2-40B4-BE49-F238E27FC236}">
              <a16:creationId xmlns:a16="http://schemas.microsoft.com/office/drawing/2014/main" id="{B3E72168-A7E9-47BD-88D9-ED21200C7363}"/>
            </a:ext>
          </a:extLst>
        </xdr:cNvPr>
        <xdr:cNvCxnSpPr/>
      </xdr:nvCxnSpPr>
      <xdr:spPr>
        <a:xfrm>
          <a:off x="4673600" y="6406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35323</xdr:rowOff>
    </xdr:from>
    <xdr:ext cx="405111" cy="259045"/>
    <xdr:sp macro="" textlink="">
      <xdr:nvSpPr>
        <xdr:cNvPr id="76" name="有形固定資産減価償却率最大値テキスト">
          <a:extLst>
            <a:ext uri="{FF2B5EF4-FFF2-40B4-BE49-F238E27FC236}">
              <a16:creationId xmlns:a16="http://schemas.microsoft.com/office/drawing/2014/main" id="{6DA75569-2E44-4959-B487-658477D66BB4}"/>
            </a:ext>
          </a:extLst>
        </xdr:cNvPr>
        <xdr:cNvSpPr txBox="1"/>
      </xdr:nvSpPr>
      <xdr:spPr>
        <a:xfrm>
          <a:off x="4813300" y="5093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88646</xdr:rowOff>
    </xdr:from>
    <xdr:to>
      <xdr:col>23</xdr:col>
      <xdr:colOff>174625</xdr:colOff>
      <xdr:row>26</xdr:row>
      <xdr:rowOff>88646</xdr:rowOff>
    </xdr:to>
    <xdr:cxnSp macro="">
      <xdr:nvCxnSpPr>
        <xdr:cNvPr id="77" name="直線コネクタ 76">
          <a:extLst>
            <a:ext uri="{FF2B5EF4-FFF2-40B4-BE49-F238E27FC236}">
              <a16:creationId xmlns:a16="http://schemas.microsoft.com/office/drawing/2014/main" id="{8C0F8ADA-259A-411B-AC5B-3F09A28E17DD}"/>
            </a:ext>
          </a:extLst>
        </xdr:cNvPr>
        <xdr:cNvCxnSpPr/>
      </xdr:nvCxnSpPr>
      <xdr:spPr>
        <a:xfrm>
          <a:off x="4673600" y="531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151782</xdr:rowOff>
    </xdr:from>
    <xdr:ext cx="405111" cy="259045"/>
    <xdr:sp macro="" textlink="">
      <xdr:nvSpPr>
        <xdr:cNvPr id="78" name="有形固定資産減価償却率平均値テキスト">
          <a:extLst>
            <a:ext uri="{FF2B5EF4-FFF2-40B4-BE49-F238E27FC236}">
              <a16:creationId xmlns:a16="http://schemas.microsoft.com/office/drawing/2014/main" id="{5793BFF0-1B80-4359-97E3-4AAC5653073A}"/>
            </a:ext>
          </a:extLst>
        </xdr:cNvPr>
        <xdr:cNvSpPr txBox="1"/>
      </xdr:nvSpPr>
      <xdr:spPr>
        <a:xfrm>
          <a:off x="4813300" y="5895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1905</xdr:rowOff>
    </xdr:from>
    <xdr:to>
      <xdr:col>23</xdr:col>
      <xdr:colOff>136525</xdr:colOff>
      <xdr:row>30</xdr:row>
      <xdr:rowOff>103505</xdr:rowOff>
    </xdr:to>
    <xdr:sp macro="" textlink="">
      <xdr:nvSpPr>
        <xdr:cNvPr id="79" name="フローチャート: 判断 78">
          <a:extLst>
            <a:ext uri="{FF2B5EF4-FFF2-40B4-BE49-F238E27FC236}">
              <a16:creationId xmlns:a16="http://schemas.microsoft.com/office/drawing/2014/main" id="{17799D44-F71A-44EF-9C11-B4D9F942456D}"/>
            </a:ext>
          </a:extLst>
        </xdr:cNvPr>
        <xdr:cNvSpPr/>
      </xdr:nvSpPr>
      <xdr:spPr>
        <a:xfrm>
          <a:off x="47117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4064</xdr:rowOff>
    </xdr:from>
    <xdr:to>
      <xdr:col>19</xdr:col>
      <xdr:colOff>187325</xdr:colOff>
      <xdr:row>30</xdr:row>
      <xdr:rowOff>105664</xdr:rowOff>
    </xdr:to>
    <xdr:sp macro="" textlink="">
      <xdr:nvSpPr>
        <xdr:cNvPr id="80" name="フローチャート: 判断 79">
          <a:extLst>
            <a:ext uri="{FF2B5EF4-FFF2-40B4-BE49-F238E27FC236}">
              <a16:creationId xmlns:a16="http://schemas.microsoft.com/office/drawing/2014/main" id="{32ACD99B-6360-4D10-9227-3D2D5A7A71F0}"/>
            </a:ext>
          </a:extLst>
        </xdr:cNvPr>
        <xdr:cNvSpPr/>
      </xdr:nvSpPr>
      <xdr:spPr>
        <a:xfrm>
          <a:off x="4000500" y="59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156083</xdr:rowOff>
    </xdr:from>
    <xdr:to>
      <xdr:col>15</xdr:col>
      <xdr:colOff>187325</xdr:colOff>
      <xdr:row>30</xdr:row>
      <xdr:rowOff>86233</xdr:rowOff>
    </xdr:to>
    <xdr:sp macro="" textlink="">
      <xdr:nvSpPr>
        <xdr:cNvPr id="81" name="フローチャート: 判断 80">
          <a:extLst>
            <a:ext uri="{FF2B5EF4-FFF2-40B4-BE49-F238E27FC236}">
              <a16:creationId xmlns:a16="http://schemas.microsoft.com/office/drawing/2014/main" id="{48545CB1-65BF-4755-83F4-EB84BF2F7CE5}"/>
            </a:ext>
          </a:extLst>
        </xdr:cNvPr>
        <xdr:cNvSpPr/>
      </xdr:nvSpPr>
      <xdr:spPr>
        <a:xfrm>
          <a:off x="3238500" y="589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108585</xdr:rowOff>
    </xdr:from>
    <xdr:to>
      <xdr:col>11</xdr:col>
      <xdr:colOff>187325</xdr:colOff>
      <xdr:row>30</xdr:row>
      <xdr:rowOff>38735</xdr:rowOff>
    </xdr:to>
    <xdr:sp macro="" textlink="">
      <xdr:nvSpPr>
        <xdr:cNvPr id="82" name="フローチャート: 判断 81">
          <a:extLst>
            <a:ext uri="{FF2B5EF4-FFF2-40B4-BE49-F238E27FC236}">
              <a16:creationId xmlns:a16="http://schemas.microsoft.com/office/drawing/2014/main" id="{2EA02691-E59A-485D-9F1B-86F9245A596A}"/>
            </a:ext>
          </a:extLst>
        </xdr:cNvPr>
        <xdr:cNvSpPr/>
      </xdr:nvSpPr>
      <xdr:spPr>
        <a:xfrm>
          <a:off x="24765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82677</xdr:rowOff>
    </xdr:from>
    <xdr:to>
      <xdr:col>7</xdr:col>
      <xdr:colOff>187325</xdr:colOff>
      <xdr:row>30</xdr:row>
      <xdr:rowOff>12827</xdr:rowOff>
    </xdr:to>
    <xdr:sp macro="" textlink="">
      <xdr:nvSpPr>
        <xdr:cNvPr id="83" name="フローチャート: 判断 82">
          <a:extLst>
            <a:ext uri="{FF2B5EF4-FFF2-40B4-BE49-F238E27FC236}">
              <a16:creationId xmlns:a16="http://schemas.microsoft.com/office/drawing/2014/main" id="{3C1134D6-C384-45DC-800D-5794D333FCEA}"/>
            </a:ext>
          </a:extLst>
        </xdr:cNvPr>
        <xdr:cNvSpPr/>
      </xdr:nvSpPr>
      <xdr:spPr>
        <a:xfrm>
          <a:off x="1714500" y="582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6C473646-1B3B-43BC-A81F-A0A009B758CC}"/>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DE6202D2-1C40-4C21-BBFF-07235C00F8CE}"/>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F3F670A5-8C37-49AA-B7E2-F47E2500F3A3}"/>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ECFB5668-0D2F-42B2-993B-3A8CF9A8BC54}"/>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BA38A989-DDC0-4956-892F-5B0995C8B3F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5842</xdr:rowOff>
    </xdr:from>
    <xdr:to>
      <xdr:col>23</xdr:col>
      <xdr:colOff>136525</xdr:colOff>
      <xdr:row>28</xdr:row>
      <xdr:rowOff>107442</xdr:rowOff>
    </xdr:to>
    <xdr:sp macro="" textlink="">
      <xdr:nvSpPr>
        <xdr:cNvPr id="89" name="楕円 88">
          <a:extLst>
            <a:ext uri="{FF2B5EF4-FFF2-40B4-BE49-F238E27FC236}">
              <a16:creationId xmlns:a16="http://schemas.microsoft.com/office/drawing/2014/main" id="{7069DAF5-C24E-4B94-A548-5567255E852E}"/>
            </a:ext>
          </a:extLst>
        </xdr:cNvPr>
        <xdr:cNvSpPr/>
      </xdr:nvSpPr>
      <xdr:spPr>
        <a:xfrm>
          <a:off x="4711700" y="5577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28719</xdr:rowOff>
    </xdr:from>
    <xdr:ext cx="405111" cy="259045"/>
    <xdr:sp macro="" textlink="">
      <xdr:nvSpPr>
        <xdr:cNvPr id="90" name="有形固定資産減価償却率該当値テキスト">
          <a:extLst>
            <a:ext uri="{FF2B5EF4-FFF2-40B4-BE49-F238E27FC236}">
              <a16:creationId xmlns:a16="http://schemas.microsoft.com/office/drawing/2014/main" id="{16C6AE2E-1030-4022-8379-EB8F27CDAA78}"/>
            </a:ext>
          </a:extLst>
        </xdr:cNvPr>
        <xdr:cNvSpPr txBox="1"/>
      </xdr:nvSpPr>
      <xdr:spPr>
        <a:xfrm>
          <a:off x="4813300" y="5429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157861</xdr:rowOff>
    </xdr:from>
    <xdr:to>
      <xdr:col>19</xdr:col>
      <xdr:colOff>187325</xdr:colOff>
      <xdr:row>28</xdr:row>
      <xdr:rowOff>88011</xdr:rowOff>
    </xdr:to>
    <xdr:sp macro="" textlink="">
      <xdr:nvSpPr>
        <xdr:cNvPr id="91" name="楕円 90">
          <a:extLst>
            <a:ext uri="{FF2B5EF4-FFF2-40B4-BE49-F238E27FC236}">
              <a16:creationId xmlns:a16="http://schemas.microsoft.com/office/drawing/2014/main" id="{A99EE890-0E92-408A-B790-659147D9B488}"/>
            </a:ext>
          </a:extLst>
        </xdr:cNvPr>
        <xdr:cNvSpPr/>
      </xdr:nvSpPr>
      <xdr:spPr>
        <a:xfrm>
          <a:off x="4000500" y="555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37211</xdr:rowOff>
    </xdr:from>
    <xdr:to>
      <xdr:col>23</xdr:col>
      <xdr:colOff>85725</xdr:colOff>
      <xdr:row>28</xdr:row>
      <xdr:rowOff>56642</xdr:rowOff>
    </xdr:to>
    <xdr:cxnSp macro="">
      <xdr:nvCxnSpPr>
        <xdr:cNvPr id="92" name="直線コネクタ 91">
          <a:extLst>
            <a:ext uri="{FF2B5EF4-FFF2-40B4-BE49-F238E27FC236}">
              <a16:creationId xmlns:a16="http://schemas.microsoft.com/office/drawing/2014/main" id="{FA0836FD-19AE-4D1D-94A8-3CF5E6B618EB}"/>
            </a:ext>
          </a:extLst>
        </xdr:cNvPr>
        <xdr:cNvCxnSpPr/>
      </xdr:nvCxnSpPr>
      <xdr:spPr>
        <a:xfrm>
          <a:off x="4051300" y="5609336"/>
          <a:ext cx="7112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140589</xdr:rowOff>
    </xdr:from>
    <xdr:to>
      <xdr:col>15</xdr:col>
      <xdr:colOff>187325</xdr:colOff>
      <xdr:row>28</xdr:row>
      <xdr:rowOff>70739</xdr:rowOff>
    </xdr:to>
    <xdr:sp macro="" textlink="">
      <xdr:nvSpPr>
        <xdr:cNvPr id="93" name="楕円 92">
          <a:extLst>
            <a:ext uri="{FF2B5EF4-FFF2-40B4-BE49-F238E27FC236}">
              <a16:creationId xmlns:a16="http://schemas.microsoft.com/office/drawing/2014/main" id="{4FAE8E1B-F282-4ECB-A09D-8FEDB3D19796}"/>
            </a:ext>
          </a:extLst>
        </xdr:cNvPr>
        <xdr:cNvSpPr/>
      </xdr:nvSpPr>
      <xdr:spPr>
        <a:xfrm>
          <a:off x="3238500" y="5541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19939</xdr:rowOff>
    </xdr:from>
    <xdr:to>
      <xdr:col>19</xdr:col>
      <xdr:colOff>136525</xdr:colOff>
      <xdr:row>28</xdr:row>
      <xdr:rowOff>37211</xdr:rowOff>
    </xdr:to>
    <xdr:cxnSp macro="">
      <xdr:nvCxnSpPr>
        <xdr:cNvPr id="94" name="直線コネクタ 93">
          <a:extLst>
            <a:ext uri="{FF2B5EF4-FFF2-40B4-BE49-F238E27FC236}">
              <a16:creationId xmlns:a16="http://schemas.microsoft.com/office/drawing/2014/main" id="{13BFAD84-F8F3-445E-BB8E-E855C7F46F7B}"/>
            </a:ext>
          </a:extLst>
        </xdr:cNvPr>
        <xdr:cNvCxnSpPr/>
      </xdr:nvCxnSpPr>
      <xdr:spPr>
        <a:xfrm>
          <a:off x="3289300" y="5592064"/>
          <a:ext cx="762000" cy="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131953</xdr:rowOff>
    </xdr:from>
    <xdr:to>
      <xdr:col>11</xdr:col>
      <xdr:colOff>187325</xdr:colOff>
      <xdr:row>28</xdr:row>
      <xdr:rowOff>62103</xdr:rowOff>
    </xdr:to>
    <xdr:sp macro="" textlink="">
      <xdr:nvSpPr>
        <xdr:cNvPr id="95" name="楕円 94">
          <a:extLst>
            <a:ext uri="{FF2B5EF4-FFF2-40B4-BE49-F238E27FC236}">
              <a16:creationId xmlns:a16="http://schemas.microsoft.com/office/drawing/2014/main" id="{4B3F8269-B9F5-49C7-8999-1F75664B49B4}"/>
            </a:ext>
          </a:extLst>
        </xdr:cNvPr>
        <xdr:cNvSpPr/>
      </xdr:nvSpPr>
      <xdr:spPr>
        <a:xfrm>
          <a:off x="2476500" y="553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11303</xdr:rowOff>
    </xdr:from>
    <xdr:to>
      <xdr:col>15</xdr:col>
      <xdr:colOff>136525</xdr:colOff>
      <xdr:row>28</xdr:row>
      <xdr:rowOff>19939</xdr:rowOff>
    </xdr:to>
    <xdr:cxnSp macro="">
      <xdr:nvCxnSpPr>
        <xdr:cNvPr id="96" name="直線コネクタ 95">
          <a:extLst>
            <a:ext uri="{FF2B5EF4-FFF2-40B4-BE49-F238E27FC236}">
              <a16:creationId xmlns:a16="http://schemas.microsoft.com/office/drawing/2014/main" id="{876B66AF-A3BB-4B52-831D-0C3674EE5EB8}"/>
            </a:ext>
          </a:extLst>
        </xdr:cNvPr>
        <xdr:cNvCxnSpPr/>
      </xdr:nvCxnSpPr>
      <xdr:spPr>
        <a:xfrm>
          <a:off x="2527300" y="5583428"/>
          <a:ext cx="762000" cy="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106045</xdr:rowOff>
    </xdr:from>
    <xdr:to>
      <xdr:col>7</xdr:col>
      <xdr:colOff>187325</xdr:colOff>
      <xdr:row>28</xdr:row>
      <xdr:rowOff>36195</xdr:rowOff>
    </xdr:to>
    <xdr:sp macro="" textlink="">
      <xdr:nvSpPr>
        <xdr:cNvPr id="97" name="楕円 96">
          <a:extLst>
            <a:ext uri="{FF2B5EF4-FFF2-40B4-BE49-F238E27FC236}">
              <a16:creationId xmlns:a16="http://schemas.microsoft.com/office/drawing/2014/main" id="{4FE60689-717F-423C-83A6-A075DD259861}"/>
            </a:ext>
          </a:extLst>
        </xdr:cNvPr>
        <xdr:cNvSpPr/>
      </xdr:nvSpPr>
      <xdr:spPr>
        <a:xfrm>
          <a:off x="1714500" y="550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156845</xdr:rowOff>
    </xdr:from>
    <xdr:to>
      <xdr:col>11</xdr:col>
      <xdr:colOff>136525</xdr:colOff>
      <xdr:row>28</xdr:row>
      <xdr:rowOff>11303</xdr:rowOff>
    </xdr:to>
    <xdr:cxnSp macro="">
      <xdr:nvCxnSpPr>
        <xdr:cNvPr id="98" name="直線コネクタ 97">
          <a:extLst>
            <a:ext uri="{FF2B5EF4-FFF2-40B4-BE49-F238E27FC236}">
              <a16:creationId xmlns:a16="http://schemas.microsoft.com/office/drawing/2014/main" id="{C76A535C-AD19-4E1F-A4FE-46465F8B4B08}"/>
            </a:ext>
          </a:extLst>
        </xdr:cNvPr>
        <xdr:cNvCxnSpPr/>
      </xdr:nvCxnSpPr>
      <xdr:spPr>
        <a:xfrm>
          <a:off x="1765300" y="5557520"/>
          <a:ext cx="762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96791</xdr:rowOff>
    </xdr:from>
    <xdr:ext cx="405111" cy="259045"/>
    <xdr:sp macro="" textlink="">
      <xdr:nvSpPr>
        <xdr:cNvPr id="99" name="n_1aveValue有形固定資産減価償却率">
          <a:extLst>
            <a:ext uri="{FF2B5EF4-FFF2-40B4-BE49-F238E27FC236}">
              <a16:creationId xmlns:a16="http://schemas.microsoft.com/office/drawing/2014/main" id="{B07018F4-2C98-4849-B176-8BCF16B37988}"/>
            </a:ext>
          </a:extLst>
        </xdr:cNvPr>
        <xdr:cNvSpPr txBox="1"/>
      </xdr:nvSpPr>
      <xdr:spPr>
        <a:xfrm>
          <a:off x="3836044" y="601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77360</xdr:rowOff>
    </xdr:from>
    <xdr:ext cx="405111" cy="259045"/>
    <xdr:sp macro="" textlink="">
      <xdr:nvSpPr>
        <xdr:cNvPr id="100" name="n_2aveValue有形固定資産減価償却率">
          <a:extLst>
            <a:ext uri="{FF2B5EF4-FFF2-40B4-BE49-F238E27FC236}">
              <a16:creationId xmlns:a16="http://schemas.microsoft.com/office/drawing/2014/main" id="{6BDB3BAF-E712-4655-83A1-B943166AED62}"/>
            </a:ext>
          </a:extLst>
        </xdr:cNvPr>
        <xdr:cNvSpPr txBox="1"/>
      </xdr:nvSpPr>
      <xdr:spPr>
        <a:xfrm>
          <a:off x="3086744" y="5992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29862</xdr:rowOff>
    </xdr:from>
    <xdr:ext cx="405111" cy="259045"/>
    <xdr:sp macro="" textlink="">
      <xdr:nvSpPr>
        <xdr:cNvPr id="101" name="n_3aveValue有形固定資産減価償却率">
          <a:extLst>
            <a:ext uri="{FF2B5EF4-FFF2-40B4-BE49-F238E27FC236}">
              <a16:creationId xmlns:a16="http://schemas.microsoft.com/office/drawing/2014/main" id="{B08134C5-8D34-4BC5-A2A4-DD7B3984D128}"/>
            </a:ext>
          </a:extLst>
        </xdr:cNvPr>
        <xdr:cNvSpPr txBox="1"/>
      </xdr:nvSpPr>
      <xdr:spPr>
        <a:xfrm>
          <a:off x="2324744" y="5944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3954</xdr:rowOff>
    </xdr:from>
    <xdr:ext cx="405111" cy="259045"/>
    <xdr:sp macro="" textlink="">
      <xdr:nvSpPr>
        <xdr:cNvPr id="102" name="n_4aveValue有形固定資産減価償却率">
          <a:extLst>
            <a:ext uri="{FF2B5EF4-FFF2-40B4-BE49-F238E27FC236}">
              <a16:creationId xmlns:a16="http://schemas.microsoft.com/office/drawing/2014/main" id="{AD590960-F73C-45D2-A820-A651BF662D09}"/>
            </a:ext>
          </a:extLst>
        </xdr:cNvPr>
        <xdr:cNvSpPr txBox="1"/>
      </xdr:nvSpPr>
      <xdr:spPr>
        <a:xfrm>
          <a:off x="1562744" y="5918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104538</xdr:rowOff>
    </xdr:from>
    <xdr:ext cx="405111" cy="259045"/>
    <xdr:sp macro="" textlink="">
      <xdr:nvSpPr>
        <xdr:cNvPr id="103" name="n_1mainValue有形固定資産減価償却率">
          <a:extLst>
            <a:ext uri="{FF2B5EF4-FFF2-40B4-BE49-F238E27FC236}">
              <a16:creationId xmlns:a16="http://schemas.microsoft.com/office/drawing/2014/main" id="{7EFC027B-E59D-4FF3-BDB3-F3E3F5966035}"/>
            </a:ext>
          </a:extLst>
        </xdr:cNvPr>
        <xdr:cNvSpPr txBox="1"/>
      </xdr:nvSpPr>
      <xdr:spPr>
        <a:xfrm>
          <a:off x="3836044" y="5333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87266</xdr:rowOff>
    </xdr:from>
    <xdr:ext cx="405111" cy="259045"/>
    <xdr:sp macro="" textlink="">
      <xdr:nvSpPr>
        <xdr:cNvPr id="104" name="n_2mainValue有形固定資産減価償却率">
          <a:extLst>
            <a:ext uri="{FF2B5EF4-FFF2-40B4-BE49-F238E27FC236}">
              <a16:creationId xmlns:a16="http://schemas.microsoft.com/office/drawing/2014/main" id="{A3A3A9D2-F6FC-4E6F-B6B1-82F5A0D91AAF}"/>
            </a:ext>
          </a:extLst>
        </xdr:cNvPr>
        <xdr:cNvSpPr txBox="1"/>
      </xdr:nvSpPr>
      <xdr:spPr>
        <a:xfrm>
          <a:off x="3086744" y="5316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78630</xdr:rowOff>
    </xdr:from>
    <xdr:ext cx="405111" cy="259045"/>
    <xdr:sp macro="" textlink="">
      <xdr:nvSpPr>
        <xdr:cNvPr id="105" name="n_3mainValue有形固定資産減価償却率">
          <a:extLst>
            <a:ext uri="{FF2B5EF4-FFF2-40B4-BE49-F238E27FC236}">
              <a16:creationId xmlns:a16="http://schemas.microsoft.com/office/drawing/2014/main" id="{99D03E2F-26F2-4FAC-BAE9-AA85DA6093EC}"/>
            </a:ext>
          </a:extLst>
        </xdr:cNvPr>
        <xdr:cNvSpPr txBox="1"/>
      </xdr:nvSpPr>
      <xdr:spPr>
        <a:xfrm>
          <a:off x="2324744" y="5307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52722</xdr:rowOff>
    </xdr:from>
    <xdr:ext cx="405111" cy="259045"/>
    <xdr:sp macro="" textlink="">
      <xdr:nvSpPr>
        <xdr:cNvPr id="106" name="n_4mainValue有形固定資産減価償却率">
          <a:extLst>
            <a:ext uri="{FF2B5EF4-FFF2-40B4-BE49-F238E27FC236}">
              <a16:creationId xmlns:a16="http://schemas.microsoft.com/office/drawing/2014/main" id="{9A9B4354-022B-4885-BAE8-033439A4755D}"/>
            </a:ext>
          </a:extLst>
        </xdr:cNvPr>
        <xdr:cNvSpPr txBox="1"/>
      </xdr:nvSpPr>
      <xdr:spPr>
        <a:xfrm>
          <a:off x="1562744" y="5281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CAD0B010-7650-4E29-B680-B389BA4A02EE}"/>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24084302-F5B0-4FCC-916A-E9B3923AF4DF}"/>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09" name="正方形/長方形 108">
          <a:extLst>
            <a:ext uri="{FF2B5EF4-FFF2-40B4-BE49-F238E27FC236}">
              <a16:creationId xmlns:a16="http://schemas.microsoft.com/office/drawing/2014/main" id="{2F47E04E-17BC-4547-BC1C-A706292EA236}"/>
            </a:ext>
          </a:extLst>
        </xdr:cNvPr>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DED22735-C4D0-4034-847C-B3C1DF2F6EFD}"/>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66203227-71B3-4396-AD75-02C6ABC7E516}"/>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97535B9F-4FCD-41BF-BB41-85DD9741FAC5}"/>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4655B1E5-021A-453F-A95A-2A9CD70FAD4E}"/>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06B2E42C-656B-4CA1-AB0E-ABD4B7CF7F55}"/>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C2FE8150-B67E-4030-A7BD-7302538938B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2C026416-C715-4E86-B6F8-907EB9AA92F2}"/>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057F7821-8E38-4E51-80B3-B3CBBF99C23F}"/>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D187EADF-F575-46F6-A6DB-C4E228BBCBE6}"/>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FBAF1E69-6F43-4664-84C4-6A7AA2733567}"/>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a:t>
          </a:r>
          <a:r>
            <a:rPr kumimoji="1" lang="en-US" altLang="ja-JP" sz="1100">
              <a:latin typeface="ＭＳ Ｐゴシック" panose="020B0600070205080204" pitchFamily="50" charset="-128"/>
              <a:ea typeface="ＭＳ Ｐゴシック" panose="020B0600070205080204" pitchFamily="50" charset="-128"/>
            </a:rPr>
            <a:t>0.0</a:t>
          </a:r>
          <a:r>
            <a:rPr kumimoji="1" lang="ja-JP" altLang="en-US" sz="1100">
              <a:latin typeface="ＭＳ Ｐゴシック" panose="020B0600070205080204" pitchFamily="50" charset="-128"/>
              <a:ea typeface="ＭＳ Ｐゴシック" panose="020B0600070205080204" pitchFamily="50" charset="-128"/>
            </a:rPr>
            <a:t>％となり、算定上は債務償還能力が高まっているとみえるが、人口減少が進むなかで、経常一般財源等が現状維持できる可能性も低く、また施設の長寿命化対策に伴う負担を考えると、比率減少はあくまで参考指標と捉えている。</a:t>
          </a: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29D8D8D2-2C5C-4A2C-8144-D5AE617BE637}"/>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1857DF6C-4662-4665-82AE-159A9E6A30A6}"/>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2A9D40A9-8488-4D7D-92A0-0277AFC990A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id="{90C8FB17-ED1C-44DF-ABF0-C3E2D2AA4B3A}"/>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4" name="テキスト ボックス 123">
          <a:extLst>
            <a:ext uri="{FF2B5EF4-FFF2-40B4-BE49-F238E27FC236}">
              <a16:creationId xmlns:a16="http://schemas.microsoft.com/office/drawing/2014/main" id="{2BA12279-4267-4637-A245-31921443D7CB}"/>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id="{060C1FC4-7C0D-4C66-BC08-41193A9197AA}"/>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26" name="テキスト ボックス 125">
          <a:extLst>
            <a:ext uri="{FF2B5EF4-FFF2-40B4-BE49-F238E27FC236}">
              <a16:creationId xmlns:a16="http://schemas.microsoft.com/office/drawing/2014/main" id="{27767120-B2A6-4D6E-963F-BF91FB66E304}"/>
            </a:ext>
          </a:extLst>
        </xdr:cNvPr>
        <xdr:cNvSpPr txBox="1"/>
      </xdr:nvSpPr>
      <xdr:spPr>
        <a:xfrm>
          <a:off x="10756676" y="62985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7CC554A5-FE8D-43F9-83EF-8BF9FA7D1F65}"/>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30</xdr:row>
      <xdr:rowOff>23674</xdr:rowOff>
    </xdr:from>
    <xdr:ext cx="482824" cy="225703"/>
    <xdr:sp macro="" textlink="">
      <xdr:nvSpPr>
        <xdr:cNvPr id="128" name="テキスト ボックス 127">
          <a:extLst>
            <a:ext uri="{FF2B5EF4-FFF2-40B4-BE49-F238E27FC236}">
              <a16:creationId xmlns:a16="http://schemas.microsoft.com/office/drawing/2014/main" id="{F25D6294-26C3-403A-953C-B1E0CDCD808B}"/>
            </a:ext>
          </a:extLst>
        </xdr:cNvPr>
        <xdr:cNvSpPr txBox="1"/>
      </xdr:nvSpPr>
      <xdr:spPr>
        <a:xfrm>
          <a:off x="10756676" y="59386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id="{C432BDC3-38DC-4313-813E-72D804A40349}"/>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id="{51A8BF22-BD05-4727-84E1-17EA989001BD}"/>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id="{FEBCAAB6-CFE9-4099-96E3-7F3F0399CD82}"/>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a:extLst>
            <a:ext uri="{FF2B5EF4-FFF2-40B4-BE49-F238E27FC236}">
              <a16:creationId xmlns:a16="http://schemas.microsoft.com/office/drawing/2014/main" id="{85AA1A4A-74AB-4981-AAA3-1E69A4C9CCE3}"/>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9F0E043F-528D-4DA2-BA35-8A2F0F45CD4A}"/>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7AC51E89-E9F2-41AB-BD96-B5B58AA00C8A}"/>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111209</xdr:rowOff>
    </xdr:to>
    <xdr:cxnSp macro="">
      <xdr:nvCxnSpPr>
        <xdr:cNvPr id="135" name="直線コネクタ 134">
          <a:extLst>
            <a:ext uri="{FF2B5EF4-FFF2-40B4-BE49-F238E27FC236}">
              <a16:creationId xmlns:a16="http://schemas.microsoft.com/office/drawing/2014/main" id="{A4DF2A17-5A17-4120-80BF-4EE10AE831BF}"/>
            </a:ext>
          </a:extLst>
        </xdr:cNvPr>
        <xdr:cNvCxnSpPr/>
      </xdr:nvCxnSpPr>
      <xdr:spPr>
        <a:xfrm flipV="1">
          <a:off x="14793595" y="5312833"/>
          <a:ext cx="1269" cy="1227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115036</xdr:rowOff>
    </xdr:from>
    <xdr:ext cx="560923" cy="259045"/>
    <xdr:sp macro="" textlink="">
      <xdr:nvSpPr>
        <xdr:cNvPr id="136" name="債務償還比率最小値テキスト">
          <a:extLst>
            <a:ext uri="{FF2B5EF4-FFF2-40B4-BE49-F238E27FC236}">
              <a16:creationId xmlns:a16="http://schemas.microsoft.com/office/drawing/2014/main" id="{B7600E50-0013-424B-8F8E-8755A2D18A3B}"/>
            </a:ext>
          </a:extLst>
        </xdr:cNvPr>
        <xdr:cNvSpPr txBox="1"/>
      </xdr:nvSpPr>
      <xdr:spPr>
        <a:xfrm>
          <a:off x="14846300" y="654441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111209</xdr:rowOff>
    </xdr:from>
    <xdr:to>
      <xdr:col>76</xdr:col>
      <xdr:colOff>111125</xdr:colOff>
      <xdr:row>33</xdr:row>
      <xdr:rowOff>111209</xdr:rowOff>
    </xdr:to>
    <xdr:cxnSp macro="">
      <xdr:nvCxnSpPr>
        <xdr:cNvPr id="137" name="直線コネクタ 136">
          <a:extLst>
            <a:ext uri="{FF2B5EF4-FFF2-40B4-BE49-F238E27FC236}">
              <a16:creationId xmlns:a16="http://schemas.microsoft.com/office/drawing/2014/main" id="{473A2B76-54B2-45FB-B6F0-379901189C32}"/>
            </a:ext>
          </a:extLst>
        </xdr:cNvPr>
        <xdr:cNvCxnSpPr/>
      </xdr:nvCxnSpPr>
      <xdr:spPr>
        <a:xfrm>
          <a:off x="14706600" y="6540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a:extLst>
            <a:ext uri="{FF2B5EF4-FFF2-40B4-BE49-F238E27FC236}">
              <a16:creationId xmlns:a16="http://schemas.microsoft.com/office/drawing/2014/main" id="{64D93C36-5883-41B2-B385-E866CFD838CC}"/>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a:extLst>
            <a:ext uri="{FF2B5EF4-FFF2-40B4-BE49-F238E27FC236}">
              <a16:creationId xmlns:a16="http://schemas.microsoft.com/office/drawing/2014/main" id="{A8F4B3F2-F040-4D66-BAE8-F160C8EE075F}"/>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66768</xdr:rowOff>
    </xdr:from>
    <xdr:ext cx="469744" cy="259045"/>
    <xdr:sp macro="" textlink="">
      <xdr:nvSpPr>
        <xdr:cNvPr id="140" name="債務償還比率平均値テキスト">
          <a:extLst>
            <a:ext uri="{FF2B5EF4-FFF2-40B4-BE49-F238E27FC236}">
              <a16:creationId xmlns:a16="http://schemas.microsoft.com/office/drawing/2014/main" id="{CCC7F06F-95DB-4302-820B-3E85F8E27EB4}"/>
            </a:ext>
          </a:extLst>
        </xdr:cNvPr>
        <xdr:cNvSpPr txBox="1"/>
      </xdr:nvSpPr>
      <xdr:spPr>
        <a:xfrm>
          <a:off x="14846300" y="54674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88341</xdr:rowOff>
    </xdr:from>
    <xdr:to>
      <xdr:col>76</xdr:col>
      <xdr:colOff>73025</xdr:colOff>
      <xdr:row>28</xdr:row>
      <xdr:rowOff>18491</xdr:rowOff>
    </xdr:to>
    <xdr:sp macro="" textlink="">
      <xdr:nvSpPr>
        <xdr:cNvPr id="141" name="フローチャート: 判断 140">
          <a:extLst>
            <a:ext uri="{FF2B5EF4-FFF2-40B4-BE49-F238E27FC236}">
              <a16:creationId xmlns:a16="http://schemas.microsoft.com/office/drawing/2014/main" id="{1CC0F2CE-6BF3-4155-B221-D16F8FDD7097}"/>
            </a:ext>
          </a:extLst>
        </xdr:cNvPr>
        <xdr:cNvSpPr/>
      </xdr:nvSpPr>
      <xdr:spPr>
        <a:xfrm>
          <a:off x="14744700" y="5489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101223</xdr:rowOff>
    </xdr:from>
    <xdr:to>
      <xdr:col>72</xdr:col>
      <xdr:colOff>123825</xdr:colOff>
      <xdr:row>28</xdr:row>
      <xdr:rowOff>31373</xdr:rowOff>
    </xdr:to>
    <xdr:sp macro="" textlink="">
      <xdr:nvSpPr>
        <xdr:cNvPr id="142" name="フローチャート: 判断 141">
          <a:extLst>
            <a:ext uri="{FF2B5EF4-FFF2-40B4-BE49-F238E27FC236}">
              <a16:creationId xmlns:a16="http://schemas.microsoft.com/office/drawing/2014/main" id="{FF43A60F-1E44-41F8-AB58-195E237D1C6F}"/>
            </a:ext>
          </a:extLst>
        </xdr:cNvPr>
        <xdr:cNvSpPr/>
      </xdr:nvSpPr>
      <xdr:spPr>
        <a:xfrm>
          <a:off x="14033500" y="5501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94314</xdr:rowOff>
    </xdr:from>
    <xdr:to>
      <xdr:col>68</xdr:col>
      <xdr:colOff>123825</xdr:colOff>
      <xdr:row>28</xdr:row>
      <xdr:rowOff>24464</xdr:rowOff>
    </xdr:to>
    <xdr:sp macro="" textlink="">
      <xdr:nvSpPr>
        <xdr:cNvPr id="143" name="フローチャート: 判断 142">
          <a:extLst>
            <a:ext uri="{FF2B5EF4-FFF2-40B4-BE49-F238E27FC236}">
              <a16:creationId xmlns:a16="http://schemas.microsoft.com/office/drawing/2014/main" id="{5EE31D6B-5F20-4B37-8BB1-CA95B107B4F2}"/>
            </a:ext>
          </a:extLst>
        </xdr:cNvPr>
        <xdr:cNvSpPr/>
      </xdr:nvSpPr>
      <xdr:spPr>
        <a:xfrm>
          <a:off x="13271500" y="5494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4331</xdr:rowOff>
    </xdr:from>
    <xdr:to>
      <xdr:col>64</xdr:col>
      <xdr:colOff>123825</xdr:colOff>
      <xdr:row>28</xdr:row>
      <xdr:rowOff>105931</xdr:rowOff>
    </xdr:to>
    <xdr:sp macro="" textlink="">
      <xdr:nvSpPr>
        <xdr:cNvPr id="144" name="フローチャート: 判断 143">
          <a:extLst>
            <a:ext uri="{FF2B5EF4-FFF2-40B4-BE49-F238E27FC236}">
              <a16:creationId xmlns:a16="http://schemas.microsoft.com/office/drawing/2014/main" id="{6A2386AC-2E00-491E-84C7-1BA911DC473A}"/>
            </a:ext>
          </a:extLst>
        </xdr:cNvPr>
        <xdr:cNvSpPr/>
      </xdr:nvSpPr>
      <xdr:spPr>
        <a:xfrm>
          <a:off x="12509500" y="5576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30455</xdr:rowOff>
    </xdr:from>
    <xdr:to>
      <xdr:col>60</xdr:col>
      <xdr:colOff>123825</xdr:colOff>
      <xdr:row>28</xdr:row>
      <xdr:rowOff>132055</xdr:rowOff>
    </xdr:to>
    <xdr:sp macro="" textlink="">
      <xdr:nvSpPr>
        <xdr:cNvPr id="145" name="フローチャート: 判断 144">
          <a:extLst>
            <a:ext uri="{FF2B5EF4-FFF2-40B4-BE49-F238E27FC236}">
              <a16:creationId xmlns:a16="http://schemas.microsoft.com/office/drawing/2014/main" id="{A8B5CAF9-FF38-4D73-A398-11DC6BB367B4}"/>
            </a:ext>
          </a:extLst>
        </xdr:cNvPr>
        <xdr:cNvSpPr/>
      </xdr:nvSpPr>
      <xdr:spPr>
        <a:xfrm>
          <a:off x="11747500" y="560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7489327A-97AC-46E7-A740-B90E35EB0CEA}"/>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507A41EF-2469-4622-8AFD-80DE3AAE1DF3}"/>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29DE6EA3-D844-4DAA-9432-30B1778B5CD7}"/>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66FFDBAF-7E94-44FA-A00A-C30D1B078FE8}"/>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3C963EA9-01D4-4F51-B627-EFE96B4F7B97}"/>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26</xdr:row>
      <xdr:rowOff>37054</xdr:rowOff>
    </xdr:from>
    <xdr:to>
      <xdr:col>72</xdr:col>
      <xdr:colOff>123825</xdr:colOff>
      <xdr:row>26</xdr:row>
      <xdr:rowOff>138654</xdr:rowOff>
    </xdr:to>
    <xdr:sp macro="" textlink="">
      <xdr:nvSpPr>
        <xdr:cNvPr id="151" name="楕円 150">
          <a:extLst>
            <a:ext uri="{FF2B5EF4-FFF2-40B4-BE49-F238E27FC236}">
              <a16:creationId xmlns:a16="http://schemas.microsoft.com/office/drawing/2014/main" id="{48A50B6E-15DE-4469-87F2-ADC1C5F44F0F}"/>
            </a:ext>
          </a:extLst>
        </xdr:cNvPr>
        <xdr:cNvSpPr/>
      </xdr:nvSpPr>
      <xdr:spPr>
        <a:xfrm>
          <a:off x="14033500" y="5266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26</xdr:row>
      <xdr:rowOff>61235</xdr:rowOff>
    </xdr:from>
    <xdr:to>
      <xdr:col>68</xdr:col>
      <xdr:colOff>123825</xdr:colOff>
      <xdr:row>26</xdr:row>
      <xdr:rowOff>162835</xdr:rowOff>
    </xdr:to>
    <xdr:sp macro="" textlink="">
      <xdr:nvSpPr>
        <xdr:cNvPr id="152" name="楕円 151">
          <a:extLst>
            <a:ext uri="{FF2B5EF4-FFF2-40B4-BE49-F238E27FC236}">
              <a16:creationId xmlns:a16="http://schemas.microsoft.com/office/drawing/2014/main" id="{ED9B1AD9-6A58-48EE-8393-45774E474402}"/>
            </a:ext>
          </a:extLst>
        </xdr:cNvPr>
        <xdr:cNvSpPr/>
      </xdr:nvSpPr>
      <xdr:spPr>
        <a:xfrm>
          <a:off x="13271500" y="529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26</xdr:row>
      <xdr:rowOff>87854</xdr:rowOff>
    </xdr:from>
    <xdr:to>
      <xdr:col>72</xdr:col>
      <xdr:colOff>73025</xdr:colOff>
      <xdr:row>26</xdr:row>
      <xdr:rowOff>112035</xdr:rowOff>
    </xdr:to>
    <xdr:cxnSp macro="">
      <xdr:nvCxnSpPr>
        <xdr:cNvPr id="153" name="直線コネクタ 152">
          <a:extLst>
            <a:ext uri="{FF2B5EF4-FFF2-40B4-BE49-F238E27FC236}">
              <a16:creationId xmlns:a16="http://schemas.microsoft.com/office/drawing/2014/main" id="{9429FDED-2034-433E-980F-BB8F2A3D6C51}"/>
            </a:ext>
          </a:extLst>
        </xdr:cNvPr>
        <xdr:cNvCxnSpPr/>
      </xdr:nvCxnSpPr>
      <xdr:spPr>
        <a:xfrm flipV="1">
          <a:off x="13322300" y="5317079"/>
          <a:ext cx="762000" cy="24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26</xdr:row>
      <xdr:rowOff>77931</xdr:rowOff>
    </xdr:from>
    <xdr:to>
      <xdr:col>64</xdr:col>
      <xdr:colOff>123825</xdr:colOff>
      <xdr:row>27</xdr:row>
      <xdr:rowOff>8081</xdr:rowOff>
    </xdr:to>
    <xdr:sp macro="" textlink="">
      <xdr:nvSpPr>
        <xdr:cNvPr id="154" name="楕円 153">
          <a:extLst>
            <a:ext uri="{FF2B5EF4-FFF2-40B4-BE49-F238E27FC236}">
              <a16:creationId xmlns:a16="http://schemas.microsoft.com/office/drawing/2014/main" id="{A841654B-7882-45F2-9B7E-74F03FA4D2F6}"/>
            </a:ext>
          </a:extLst>
        </xdr:cNvPr>
        <xdr:cNvSpPr/>
      </xdr:nvSpPr>
      <xdr:spPr>
        <a:xfrm>
          <a:off x="12509500" y="530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26</xdr:row>
      <xdr:rowOff>112035</xdr:rowOff>
    </xdr:from>
    <xdr:to>
      <xdr:col>68</xdr:col>
      <xdr:colOff>73025</xdr:colOff>
      <xdr:row>26</xdr:row>
      <xdr:rowOff>128731</xdr:rowOff>
    </xdr:to>
    <xdr:cxnSp macro="">
      <xdr:nvCxnSpPr>
        <xdr:cNvPr id="155" name="直線コネクタ 154">
          <a:extLst>
            <a:ext uri="{FF2B5EF4-FFF2-40B4-BE49-F238E27FC236}">
              <a16:creationId xmlns:a16="http://schemas.microsoft.com/office/drawing/2014/main" id="{E3742B68-E748-44E4-A739-1BCEBD99D809}"/>
            </a:ext>
          </a:extLst>
        </xdr:cNvPr>
        <xdr:cNvCxnSpPr/>
      </xdr:nvCxnSpPr>
      <xdr:spPr>
        <a:xfrm flipV="1">
          <a:off x="12560300" y="5341260"/>
          <a:ext cx="762000" cy="16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26</xdr:row>
      <xdr:rowOff>107941</xdr:rowOff>
    </xdr:from>
    <xdr:to>
      <xdr:col>60</xdr:col>
      <xdr:colOff>123825</xdr:colOff>
      <xdr:row>27</xdr:row>
      <xdr:rowOff>38091</xdr:rowOff>
    </xdr:to>
    <xdr:sp macro="" textlink="">
      <xdr:nvSpPr>
        <xdr:cNvPr id="156" name="楕円 155">
          <a:extLst>
            <a:ext uri="{FF2B5EF4-FFF2-40B4-BE49-F238E27FC236}">
              <a16:creationId xmlns:a16="http://schemas.microsoft.com/office/drawing/2014/main" id="{5DBB4A09-2807-402F-A8CD-7F1C72388D29}"/>
            </a:ext>
          </a:extLst>
        </xdr:cNvPr>
        <xdr:cNvSpPr/>
      </xdr:nvSpPr>
      <xdr:spPr>
        <a:xfrm>
          <a:off x="11747500" y="5337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26</xdr:row>
      <xdr:rowOff>128731</xdr:rowOff>
    </xdr:from>
    <xdr:to>
      <xdr:col>64</xdr:col>
      <xdr:colOff>73025</xdr:colOff>
      <xdr:row>26</xdr:row>
      <xdr:rowOff>158741</xdr:rowOff>
    </xdr:to>
    <xdr:cxnSp macro="">
      <xdr:nvCxnSpPr>
        <xdr:cNvPr id="157" name="直線コネクタ 156">
          <a:extLst>
            <a:ext uri="{FF2B5EF4-FFF2-40B4-BE49-F238E27FC236}">
              <a16:creationId xmlns:a16="http://schemas.microsoft.com/office/drawing/2014/main" id="{F973F978-8A18-4635-B898-41AF70781D26}"/>
            </a:ext>
          </a:extLst>
        </xdr:cNvPr>
        <xdr:cNvCxnSpPr/>
      </xdr:nvCxnSpPr>
      <xdr:spPr>
        <a:xfrm flipV="1">
          <a:off x="11798300" y="5357956"/>
          <a:ext cx="762000" cy="3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22500</xdr:rowOff>
    </xdr:from>
    <xdr:ext cx="469744" cy="259045"/>
    <xdr:sp macro="" textlink="">
      <xdr:nvSpPr>
        <xdr:cNvPr id="158" name="n_1aveValue債務償還比率">
          <a:extLst>
            <a:ext uri="{FF2B5EF4-FFF2-40B4-BE49-F238E27FC236}">
              <a16:creationId xmlns:a16="http://schemas.microsoft.com/office/drawing/2014/main" id="{5D0E1760-2470-47DE-BB7A-00024F2FCDC6}"/>
            </a:ext>
          </a:extLst>
        </xdr:cNvPr>
        <xdr:cNvSpPr txBox="1"/>
      </xdr:nvSpPr>
      <xdr:spPr>
        <a:xfrm>
          <a:off x="13836727" y="5594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15591</xdr:rowOff>
    </xdr:from>
    <xdr:ext cx="469744" cy="259045"/>
    <xdr:sp macro="" textlink="">
      <xdr:nvSpPr>
        <xdr:cNvPr id="159" name="n_2aveValue債務償還比率">
          <a:extLst>
            <a:ext uri="{FF2B5EF4-FFF2-40B4-BE49-F238E27FC236}">
              <a16:creationId xmlns:a16="http://schemas.microsoft.com/office/drawing/2014/main" id="{79FCFA68-D7CD-4797-A250-87CD3CD44007}"/>
            </a:ext>
          </a:extLst>
        </xdr:cNvPr>
        <xdr:cNvSpPr txBox="1"/>
      </xdr:nvSpPr>
      <xdr:spPr>
        <a:xfrm>
          <a:off x="13087427" y="5587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97058</xdr:rowOff>
    </xdr:from>
    <xdr:ext cx="469744" cy="259045"/>
    <xdr:sp macro="" textlink="">
      <xdr:nvSpPr>
        <xdr:cNvPr id="160" name="n_3aveValue債務償還比率">
          <a:extLst>
            <a:ext uri="{FF2B5EF4-FFF2-40B4-BE49-F238E27FC236}">
              <a16:creationId xmlns:a16="http://schemas.microsoft.com/office/drawing/2014/main" id="{8B84CF60-3341-407E-B135-4DAA50B27663}"/>
            </a:ext>
          </a:extLst>
        </xdr:cNvPr>
        <xdr:cNvSpPr txBox="1"/>
      </xdr:nvSpPr>
      <xdr:spPr>
        <a:xfrm>
          <a:off x="12325427" y="5669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123182</xdr:rowOff>
    </xdr:from>
    <xdr:ext cx="469744" cy="259045"/>
    <xdr:sp macro="" textlink="">
      <xdr:nvSpPr>
        <xdr:cNvPr id="161" name="n_4aveValue債務償還比率">
          <a:extLst>
            <a:ext uri="{FF2B5EF4-FFF2-40B4-BE49-F238E27FC236}">
              <a16:creationId xmlns:a16="http://schemas.microsoft.com/office/drawing/2014/main" id="{EA28F871-0D19-4203-8F93-AA4FE0C80B11}"/>
            </a:ext>
          </a:extLst>
        </xdr:cNvPr>
        <xdr:cNvSpPr txBox="1"/>
      </xdr:nvSpPr>
      <xdr:spPr>
        <a:xfrm>
          <a:off x="11563427" y="5695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80586</xdr:colOff>
      <xdr:row>24</xdr:row>
      <xdr:rowOff>155181</xdr:rowOff>
    </xdr:from>
    <xdr:ext cx="340478" cy="259045"/>
    <xdr:sp macro="" textlink="">
      <xdr:nvSpPr>
        <xdr:cNvPr id="162" name="n_1mainValue債務償還比率">
          <a:extLst>
            <a:ext uri="{FF2B5EF4-FFF2-40B4-BE49-F238E27FC236}">
              <a16:creationId xmlns:a16="http://schemas.microsoft.com/office/drawing/2014/main" id="{A9EBB14B-477E-44CA-8975-FEBB19F2F2CC}"/>
            </a:ext>
          </a:extLst>
        </xdr:cNvPr>
        <xdr:cNvSpPr txBox="1"/>
      </xdr:nvSpPr>
      <xdr:spPr>
        <a:xfrm>
          <a:off x="13901361" y="504150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60969</xdr:colOff>
      <xdr:row>25</xdr:row>
      <xdr:rowOff>7912</xdr:rowOff>
    </xdr:from>
    <xdr:ext cx="405111" cy="259045"/>
    <xdr:sp macro="" textlink="">
      <xdr:nvSpPr>
        <xdr:cNvPr id="163" name="n_2mainValue債務償還比率">
          <a:extLst>
            <a:ext uri="{FF2B5EF4-FFF2-40B4-BE49-F238E27FC236}">
              <a16:creationId xmlns:a16="http://schemas.microsoft.com/office/drawing/2014/main" id="{D393FF6E-9EB9-43BB-8391-3D5D5457F53E}"/>
            </a:ext>
          </a:extLst>
        </xdr:cNvPr>
        <xdr:cNvSpPr txBox="1"/>
      </xdr:nvSpPr>
      <xdr:spPr>
        <a:xfrm>
          <a:off x="13119744" y="506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60969</xdr:colOff>
      <xdr:row>25</xdr:row>
      <xdr:rowOff>24608</xdr:rowOff>
    </xdr:from>
    <xdr:ext cx="405111" cy="259045"/>
    <xdr:sp macro="" textlink="">
      <xdr:nvSpPr>
        <xdr:cNvPr id="164" name="n_3mainValue債務償還比率">
          <a:extLst>
            <a:ext uri="{FF2B5EF4-FFF2-40B4-BE49-F238E27FC236}">
              <a16:creationId xmlns:a16="http://schemas.microsoft.com/office/drawing/2014/main" id="{14C1524D-839F-468E-80B6-9038991FD9F8}"/>
            </a:ext>
          </a:extLst>
        </xdr:cNvPr>
        <xdr:cNvSpPr txBox="1"/>
      </xdr:nvSpPr>
      <xdr:spPr>
        <a:xfrm>
          <a:off x="12357744" y="5082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25</xdr:row>
      <xdr:rowOff>54618</xdr:rowOff>
    </xdr:from>
    <xdr:ext cx="469744" cy="259045"/>
    <xdr:sp macro="" textlink="">
      <xdr:nvSpPr>
        <xdr:cNvPr id="165" name="n_4mainValue債務償還比率">
          <a:extLst>
            <a:ext uri="{FF2B5EF4-FFF2-40B4-BE49-F238E27FC236}">
              <a16:creationId xmlns:a16="http://schemas.microsoft.com/office/drawing/2014/main" id="{AB7D273D-3E20-4C5C-BA4F-044ACC252690}"/>
            </a:ext>
          </a:extLst>
        </xdr:cNvPr>
        <xdr:cNvSpPr txBox="1"/>
      </xdr:nvSpPr>
      <xdr:spPr>
        <a:xfrm>
          <a:off x="11563427" y="5112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6" name="正方形/長方形 165">
          <a:extLst>
            <a:ext uri="{FF2B5EF4-FFF2-40B4-BE49-F238E27FC236}">
              <a16:creationId xmlns:a16="http://schemas.microsoft.com/office/drawing/2014/main" id="{34D44B3F-4363-4C71-A9F4-22E869DF4C05}"/>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7" name="正方形/長方形 166">
          <a:extLst>
            <a:ext uri="{FF2B5EF4-FFF2-40B4-BE49-F238E27FC236}">
              <a16:creationId xmlns:a16="http://schemas.microsoft.com/office/drawing/2014/main" id="{802F4000-BE9F-415A-935A-30F608DA136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8" name="テキスト ボックス 167">
          <a:extLst>
            <a:ext uri="{FF2B5EF4-FFF2-40B4-BE49-F238E27FC236}">
              <a16:creationId xmlns:a16="http://schemas.microsoft.com/office/drawing/2014/main" id="{1F0B333B-1F1B-46C8-8355-D6EA41FCB17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9" name="テキスト ボックス 168">
          <a:extLst>
            <a:ext uri="{FF2B5EF4-FFF2-40B4-BE49-F238E27FC236}">
              <a16:creationId xmlns:a16="http://schemas.microsoft.com/office/drawing/2014/main" id="{7189646D-7455-4C89-8BC6-03B78E365AF1}"/>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0" name="テキスト ボックス 169">
          <a:extLst>
            <a:ext uri="{FF2B5EF4-FFF2-40B4-BE49-F238E27FC236}">
              <a16:creationId xmlns:a16="http://schemas.microsoft.com/office/drawing/2014/main" id="{D202BF8B-6760-47F5-A21F-5D938427CFA8}"/>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1" name="テキスト ボックス 170">
          <a:extLst>
            <a:ext uri="{FF2B5EF4-FFF2-40B4-BE49-F238E27FC236}">
              <a16:creationId xmlns:a16="http://schemas.microsoft.com/office/drawing/2014/main" id="{8B839149-29E9-490D-B67E-406E3AD1AED7}"/>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5DB1C53-9F8B-4F3F-8745-AB28669912C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E6730D3-92D6-4E8B-BBA6-7EBD44391971}"/>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8A174E1-84A8-47BC-A4C0-ADF660BF1D2C}"/>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FDE19E5-36E1-431A-9F0F-9468778A642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三重県度会町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4A0FFBD-8439-4848-A031-0C19D30755C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89DC2EA-17D4-4CBB-BE01-3BEAE52AEB1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8E5C293-CB47-47A4-8318-4F749734BD8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42134D8-244D-46F8-8F94-331C7FE546B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5CD9ABA-26EA-4DBA-96D0-66108368C22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E704B0F-D017-4869-AFDB-B7F134DC875C}"/>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7,708
7,646
134.98
4,534,334
4,369,273
87,350
2,998,057
2,633,558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139BE66-F103-4F1B-B5F6-7E8D55B8079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55FE263-4F34-44FF-97DE-43746CC68C99}"/>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C14D6A7-7BA5-4484-BC4D-B18245B883F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08A1A55-9E5B-47B9-B36B-5F02F3407D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2E1AC15-C0E5-4A81-84F4-E3E1923C270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7802DFDB-33C7-40F2-B32B-40851EAB1B88}"/>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076283E-DE0A-4AFB-9620-23ABB7DBD96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7773BFB-3AFA-484E-B9C3-5648B382DAA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9104405-BDA3-46C1-8E3C-DCD10B6E618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A02D344-4510-4E3B-A15A-EA34C5A9684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EF150EE-7F28-43F1-A94F-38CEA365BF0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D349BA2-A37D-4A76-B33A-37664579A90F}"/>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0CAF394-CA1D-4A96-A1EC-F0BAB44359DD}"/>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1612A83-35FC-451A-BEF2-631373B2D0BF}"/>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76715B3-4AC1-4379-A5FB-A3C8439DFBC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B1ADB1F-6EF9-4BC9-904F-95E494E47978}"/>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E2D8553-6619-41E9-92F3-4EF7C806F77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4F073DC-547B-4830-80F3-A5A2BF3846DA}"/>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3BBB106-7DF1-4967-9CC0-9DEB8DB8FE4B}"/>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2037EFBD-06D9-4B4B-9778-CEBF6A698C25}"/>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4B5D0CA-5E31-47BB-9C4A-6164264BC0B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F504EFF-B064-48CB-87C0-FB9FB478A33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2F08815-2DE6-4A7F-BF45-4E87F71DBDF7}"/>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0A4FDDB-E5C7-494C-9BC3-434D97B2A7BD}"/>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321A729-7446-4ABF-BE98-0B5D3A765E65}"/>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654E212-BC51-4DA1-92D2-6F81D0080EE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2018A52-0500-438E-89F4-645F13988EE2}"/>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4E2E1BE-E830-4FC1-BBCA-FCCAA79B086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9B90C9C-D604-4A59-9768-4F524DB485EE}"/>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6B22695-B7CC-471E-A518-4383BF56F807}"/>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AA614C5-C7E9-47BB-836C-A28B2200D7DA}"/>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71CD3AD-590A-4F38-9D75-8CCC45AC3174}"/>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F87AA0E2-89FE-454E-B474-915B368C01FE}"/>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2C99214F-E0D4-41BD-9E3A-C6AC324C0083}"/>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EA1D5265-21FC-414F-A34F-D2A0D590A4C5}"/>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6F219C5B-B0E2-43C2-84B3-5AFB0ACB311D}"/>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1BDDAAA9-99FC-49B6-B60B-B4229C75FB79}"/>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47189A4F-CD88-4B8C-BE3E-5A9C64039489}"/>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E73E2324-A572-4494-911C-F603290342D6}"/>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AAFDF42E-E65C-4965-9CDE-960167027DE1}"/>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483628F7-293C-43E7-9840-BB7F0C5690FE}"/>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25B39300-956E-448D-8BCD-6580B43C8FBF}"/>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7A5F5995-D902-46CD-8FFC-5D90E213DD9C}"/>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9A832B47-B35C-4126-90E8-C38251903D6C}"/>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8E6E9A4D-AA77-4086-9D07-826A1E06B634}"/>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36195</xdr:rowOff>
    </xdr:from>
    <xdr:to>
      <xdr:col>24</xdr:col>
      <xdr:colOff>62865</xdr:colOff>
      <xdr:row>42</xdr:row>
      <xdr:rowOff>22860</xdr:rowOff>
    </xdr:to>
    <xdr:cxnSp macro="">
      <xdr:nvCxnSpPr>
        <xdr:cNvPr id="57" name="直線コネクタ 56">
          <a:extLst>
            <a:ext uri="{FF2B5EF4-FFF2-40B4-BE49-F238E27FC236}">
              <a16:creationId xmlns:a16="http://schemas.microsoft.com/office/drawing/2014/main" id="{8E5256E3-B74A-4C64-AE30-A5CF94A357C9}"/>
            </a:ext>
          </a:extLst>
        </xdr:cNvPr>
        <xdr:cNvCxnSpPr/>
      </xdr:nvCxnSpPr>
      <xdr:spPr>
        <a:xfrm flipV="1">
          <a:off x="4634865" y="5694045"/>
          <a:ext cx="0" cy="1529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26687</xdr:rowOff>
    </xdr:from>
    <xdr:ext cx="405111" cy="259045"/>
    <xdr:sp macro="" textlink="">
      <xdr:nvSpPr>
        <xdr:cNvPr id="58" name="【道路】&#10;有形固定資産減価償却率最小値テキスト">
          <a:extLst>
            <a:ext uri="{FF2B5EF4-FFF2-40B4-BE49-F238E27FC236}">
              <a16:creationId xmlns:a16="http://schemas.microsoft.com/office/drawing/2014/main" id="{CE58AC93-A8EA-42DA-8A1D-5FBFA9F82E9A}"/>
            </a:ext>
          </a:extLst>
        </xdr:cNvPr>
        <xdr:cNvSpPr txBox="1"/>
      </xdr:nvSpPr>
      <xdr:spPr>
        <a:xfrm>
          <a:off x="4673600" y="722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22860</xdr:rowOff>
    </xdr:from>
    <xdr:to>
      <xdr:col>24</xdr:col>
      <xdr:colOff>152400</xdr:colOff>
      <xdr:row>42</xdr:row>
      <xdr:rowOff>22860</xdr:rowOff>
    </xdr:to>
    <xdr:cxnSp macro="">
      <xdr:nvCxnSpPr>
        <xdr:cNvPr id="59" name="直線コネクタ 58">
          <a:extLst>
            <a:ext uri="{FF2B5EF4-FFF2-40B4-BE49-F238E27FC236}">
              <a16:creationId xmlns:a16="http://schemas.microsoft.com/office/drawing/2014/main" id="{3505D1C7-9F5D-4AA1-B342-0BE01A3F1B75}"/>
            </a:ext>
          </a:extLst>
        </xdr:cNvPr>
        <xdr:cNvCxnSpPr/>
      </xdr:nvCxnSpPr>
      <xdr:spPr>
        <a:xfrm>
          <a:off x="4546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154322</xdr:rowOff>
    </xdr:from>
    <xdr:ext cx="405111" cy="259045"/>
    <xdr:sp macro="" textlink="">
      <xdr:nvSpPr>
        <xdr:cNvPr id="60" name="【道路】&#10;有形固定資産減価償却率最大値テキスト">
          <a:extLst>
            <a:ext uri="{FF2B5EF4-FFF2-40B4-BE49-F238E27FC236}">
              <a16:creationId xmlns:a16="http://schemas.microsoft.com/office/drawing/2014/main" id="{892C0915-138C-451B-9CB6-D034ED5068E2}"/>
            </a:ext>
          </a:extLst>
        </xdr:cNvPr>
        <xdr:cNvSpPr txBox="1"/>
      </xdr:nvSpPr>
      <xdr:spPr>
        <a:xfrm>
          <a:off x="4673600" y="5469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36195</xdr:rowOff>
    </xdr:from>
    <xdr:to>
      <xdr:col>24</xdr:col>
      <xdr:colOff>152400</xdr:colOff>
      <xdr:row>33</xdr:row>
      <xdr:rowOff>36195</xdr:rowOff>
    </xdr:to>
    <xdr:cxnSp macro="">
      <xdr:nvCxnSpPr>
        <xdr:cNvPr id="61" name="直線コネクタ 60">
          <a:extLst>
            <a:ext uri="{FF2B5EF4-FFF2-40B4-BE49-F238E27FC236}">
              <a16:creationId xmlns:a16="http://schemas.microsoft.com/office/drawing/2014/main" id="{3AC91DEF-EA13-4F0D-910E-FEC90B7DE97E}"/>
            </a:ext>
          </a:extLst>
        </xdr:cNvPr>
        <xdr:cNvCxnSpPr/>
      </xdr:nvCxnSpPr>
      <xdr:spPr>
        <a:xfrm>
          <a:off x="4546600" y="5694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53357</xdr:rowOff>
    </xdr:from>
    <xdr:ext cx="405111" cy="259045"/>
    <xdr:sp macro="" textlink="">
      <xdr:nvSpPr>
        <xdr:cNvPr id="62" name="【道路】&#10;有形固定資産減価償却率平均値テキスト">
          <a:extLst>
            <a:ext uri="{FF2B5EF4-FFF2-40B4-BE49-F238E27FC236}">
              <a16:creationId xmlns:a16="http://schemas.microsoft.com/office/drawing/2014/main" id="{D17F3191-3ECF-4677-BDB1-061A7747F9D1}"/>
            </a:ext>
          </a:extLst>
        </xdr:cNvPr>
        <xdr:cNvSpPr txBox="1"/>
      </xdr:nvSpPr>
      <xdr:spPr>
        <a:xfrm>
          <a:off x="4673600" y="65684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74930</xdr:rowOff>
    </xdr:from>
    <xdr:to>
      <xdr:col>24</xdr:col>
      <xdr:colOff>114300</xdr:colOff>
      <xdr:row>39</xdr:row>
      <xdr:rowOff>5080</xdr:rowOff>
    </xdr:to>
    <xdr:sp macro="" textlink="">
      <xdr:nvSpPr>
        <xdr:cNvPr id="63" name="フローチャート: 判断 62">
          <a:extLst>
            <a:ext uri="{FF2B5EF4-FFF2-40B4-BE49-F238E27FC236}">
              <a16:creationId xmlns:a16="http://schemas.microsoft.com/office/drawing/2014/main" id="{9A953F3B-C1E0-41D0-B146-ABCC0E1BD700}"/>
            </a:ext>
          </a:extLst>
        </xdr:cNvPr>
        <xdr:cNvSpPr/>
      </xdr:nvSpPr>
      <xdr:spPr>
        <a:xfrm>
          <a:off x="45847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74930</xdr:rowOff>
    </xdr:from>
    <xdr:to>
      <xdr:col>20</xdr:col>
      <xdr:colOff>38100</xdr:colOff>
      <xdr:row>39</xdr:row>
      <xdr:rowOff>5080</xdr:rowOff>
    </xdr:to>
    <xdr:sp macro="" textlink="">
      <xdr:nvSpPr>
        <xdr:cNvPr id="64" name="フローチャート: 判断 63">
          <a:extLst>
            <a:ext uri="{FF2B5EF4-FFF2-40B4-BE49-F238E27FC236}">
              <a16:creationId xmlns:a16="http://schemas.microsoft.com/office/drawing/2014/main" id="{7914BF1A-5930-421C-8718-61BDFE34A27D}"/>
            </a:ext>
          </a:extLst>
        </xdr:cNvPr>
        <xdr:cNvSpPr/>
      </xdr:nvSpPr>
      <xdr:spPr>
        <a:xfrm>
          <a:off x="37465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55880</xdr:rowOff>
    </xdr:from>
    <xdr:to>
      <xdr:col>15</xdr:col>
      <xdr:colOff>101600</xdr:colOff>
      <xdr:row>38</xdr:row>
      <xdr:rowOff>157480</xdr:rowOff>
    </xdr:to>
    <xdr:sp macro="" textlink="">
      <xdr:nvSpPr>
        <xdr:cNvPr id="65" name="フローチャート: 判断 64">
          <a:extLst>
            <a:ext uri="{FF2B5EF4-FFF2-40B4-BE49-F238E27FC236}">
              <a16:creationId xmlns:a16="http://schemas.microsoft.com/office/drawing/2014/main" id="{F25B7EB7-90B2-4E67-90CB-CD9F9DD03017}"/>
            </a:ext>
          </a:extLst>
        </xdr:cNvPr>
        <xdr:cNvSpPr/>
      </xdr:nvSpPr>
      <xdr:spPr>
        <a:xfrm>
          <a:off x="285750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10160</xdr:rowOff>
    </xdr:from>
    <xdr:to>
      <xdr:col>10</xdr:col>
      <xdr:colOff>165100</xdr:colOff>
      <xdr:row>38</xdr:row>
      <xdr:rowOff>111760</xdr:rowOff>
    </xdr:to>
    <xdr:sp macro="" textlink="">
      <xdr:nvSpPr>
        <xdr:cNvPr id="66" name="フローチャート: 判断 65">
          <a:extLst>
            <a:ext uri="{FF2B5EF4-FFF2-40B4-BE49-F238E27FC236}">
              <a16:creationId xmlns:a16="http://schemas.microsoft.com/office/drawing/2014/main" id="{6239EE6F-F4BD-4B85-8711-72B0403196AC}"/>
            </a:ext>
          </a:extLst>
        </xdr:cNvPr>
        <xdr:cNvSpPr/>
      </xdr:nvSpPr>
      <xdr:spPr>
        <a:xfrm>
          <a:off x="1968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17780</xdr:rowOff>
    </xdr:from>
    <xdr:to>
      <xdr:col>6</xdr:col>
      <xdr:colOff>38100</xdr:colOff>
      <xdr:row>38</xdr:row>
      <xdr:rowOff>119380</xdr:rowOff>
    </xdr:to>
    <xdr:sp macro="" textlink="">
      <xdr:nvSpPr>
        <xdr:cNvPr id="67" name="フローチャート: 判断 66">
          <a:extLst>
            <a:ext uri="{FF2B5EF4-FFF2-40B4-BE49-F238E27FC236}">
              <a16:creationId xmlns:a16="http://schemas.microsoft.com/office/drawing/2014/main" id="{507F3B2F-731F-4D5E-A66C-48173970AEB3}"/>
            </a:ext>
          </a:extLst>
        </xdr:cNvPr>
        <xdr:cNvSpPr/>
      </xdr:nvSpPr>
      <xdr:spPr>
        <a:xfrm>
          <a:off x="1079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15CD064E-C0ED-42B4-AC88-6170234440FE}"/>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B74EA458-1111-4611-9C87-C4271C326DB2}"/>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98CACA6-008C-4601-98CD-2F091450BCB9}"/>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16A17D17-ACEF-44B2-8803-B05B2A174F39}"/>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EE677899-FB4D-40E2-9EF3-13CA131FA07F}"/>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105410</xdr:rowOff>
    </xdr:from>
    <xdr:to>
      <xdr:col>24</xdr:col>
      <xdr:colOff>114300</xdr:colOff>
      <xdr:row>37</xdr:row>
      <xdr:rowOff>35560</xdr:rowOff>
    </xdr:to>
    <xdr:sp macro="" textlink="">
      <xdr:nvSpPr>
        <xdr:cNvPr id="73" name="楕円 72">
          <a:extLst>
            <a:ext uri="{FF2B5EF4-FFF2-40B4-BE49-F238E27FC236}">
              <a16:creationId xmlns:a16="http://schemas.microsoft.com/office/drawing/2014/main" id="{630E0F82-D2CB-47FB-AA84-20E7530F7AA5}"/>
            </a:ext>
          </a:extLst>
        </xdr:cNvPr>
        <xdr:cNvSpPr/>
      </xdr:nvSpPr>
      <xdr:spPr>
        <a:xfrm>
          <a:off x="4584700" y="627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128287</xdr:rowOff>
    </xdr:from>
    <xdr:ext cx="405111" cy="259045"/>
    <xdr:sp macro="" textlink="">
      <xdr:nvSpPr>
        <xdr:cNvPr id="74" name="【道路】&#10;有形固定資産減価償却率該当値テキスト">
          <a:extLst>
            <a:ext uri="{FF2B5EF4-FFF2-40B4-BE49-F238E27FC236}">
              <a16:creationId xmlns:a16="http://schemas.microsoft.com/office/drawing/2014/main" id="{CEFAA860-C45F-4CD1-B38B-05887ABE2CCE}"/>
            </a:ext>
          </a:extLst>
        </xdr:cNvPr>
        <xdr:cNvSpPr txBox="1"/>
      </xdr:nvSpPr>
      <xdr:spPr>
        <a:xfrm>
          <a:off x="4673600" y="612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67310</xdr:rowOff>
    </xdr:from>
    <xdr:to>
      <xdr:col>20</xdr:col>
      <xdr:colOff>38100</xdr:colOff>
      <xdr:row>36</xdr:row>
      <xdr:rowOff>168910</xdr:rowOff>
    </xdr:to>
    <xdr:sp macro="" textlink="">
      <xdr:nvSpPr>
        <xdr:cNvPr id="75" name="楕円 74">
          <a:extLst>
            <a:ext uri="{FF2B5EF4-FFF2-40B4-BE49-F238E27FC236}">
              <a16:creationId xmlns:a16="http://schemas.microsoft.com/office/drawing/2014/main" id="{CE72F5AA-87A7-460E-AF40-EACA343F8202}"/>
            </a:ext>
          </a:extLst>
        </xdr:cNvPr>
        <xdr:cNvSpPr/>
      </xdr:nvSpPr>
      <xdr:spPr>
        <a:xfrm>
          <a:off x="3746500" y="623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118110</xdr:rowOff>
    </xdr:from>
    <xdr:to>
      <xdr:col>24</xdr:col>
      <xdr:colOff>63500</xdr:colOff>
      <xdr:row>36</xdr:row>
      <xdr:rowOff>156210</xdr:rowOff>
    </xdr:to>
    <xdr:cxnSp macro="">
      <xdr:nvCxnSpPr>
        <xdr:cNvPr id="76" name="直線コネクタ 75">
          <a:extLst>
            <a:ext uri="{FF2B5EF4-FFF2-40B4-BE49-F238E27FC236}">
              <a16:creationId xmlns:a16="http://schemas.microsoft.com/office/drawing/2014/main" id="{F9FB5957-49A9-4D46-B7B4-E131C9A5A423}"/>
            </a:ext>
          </a:extLst>
        </xdr:cNvPr>
        <xdr:cNvCxnSpPr/>
      </xdr:nvCxnSpPr>
      <xdr:spPr>
        <a:xfrm>
          <a:off x="3797300" y="629031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29210</xdr:rowOff>
    </xdr:from>
    <xdr:to>
      <xdr:col>15</xdr:col>
      <xdr:colOff>101600</xdr:colOff>
      <xdr:row>36</xdr:row>
      <xdr:rowOff>130810</xdr:rowOff>
    </xdr:to>
    <xdr:sp macro="" textlink="">
      <xdr:nvSpPr>
        <xdr:cNvPr id="77" name="楕円 76">
          <a:extLst>
            <a:ext uri="{FF2B5EF4-FFF2-40B4-BE49-F238E27FC236}">
              <a16:creationId xmlns:a16="http://schemas.microsoft.com/office/drawing/2014/main" id="{5BDC4DD7-E002-4F15-BC6D-FFB728F5647C}"/>
            </a:ext>
          </a:extLst>
        </xdr:cNvPr>
        <xdr:cNvSpPr/>
      </xdr:nvSpPr>
      <xdr:spPr>
        <a:xfrm>
          <a:off x="2857500" y="620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80010</xdr:rowOff>
    </xdr:from>
    <xdr:to>
      <xdr:col>19</xdr:col>
      <xdr:colOff>177800</xdr:colOff>
      <xdr:row>36</xdr:row>
      <xdr:rowOff>118110</xdr:rowOff>
    </xdr:to>
    <xdr:cxnSp macro="">
      <xdr:nvCxnSpPr>
        <xdr:cNvPr id="78" name="直線コネクタ 77">
          <a:extLst>
            <a:ext uri="{FF2B5EF4-FFF2-40B4-BE49-F238E27FC236}">
              <a16:creationId xmlns:a16="http://schemas.microsoft.com/office/drawing/2014/main" id="{DC22D91E-D98B-4322-AE0F-B24111DD7036}"/>
            </a:ext>
          </a:extLst>
        </xdr:cNvPr>
        <xdr:cNvCxnSpPr/>
      </xdr:nvCxnSpPr>
      <xdr:spPr>
        <a:xfrm>
          <a:off x="2908300" y="625221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162560</xdr:rowOff>
    </xdr:from>
    <xdr:to>
      <xdr:col>10</xdr:col>
      <xdr:colOff>165100</xdr:colOff>
      <xdr:row>36</xdr:row>
      <xdr:rowOff>92710</xdr:rowOff>
    </xdr:to>
    <xdr:sp macro="" textlink="">
      <xdr:nvSpPr>
        <xdr:cNvPr id="79" name="楕円 78">
          <a:extLst>
            <a:ext uri="{FF2B5EF4-FFF2-40B4-BE49-F238E27FC236}">
              <a16:creationId xmlns:a16="http://schemas.microsoft.com/office/drawing/2014/main" id="{267EE4FD-1619-4E14-9341-5EE119D19EEF}"/>
            </a:ext>
          </a:extLst>
        </xdr:cNvPr>
        <xdr:cNvSpPr/>
      </xdr:nvSpPr>
      <xdr:spPr>
        <a:xfrm>
          <a:off x="1968500" y="616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41910</xdr:rowOff>
    </xdr:from>
    <xdr:to>
      <xdr:col>15</xdr:col>
      <xdr:colOff>50800</xdr:colOff>
      <xdr:row>36</xdr:row>
      <xdr:rowOff>80010</xdr:rowOff>
    </xdr:to>
    <xdr:cxnSp macro="">
      <xdr:nvCxnSpPr>
        <xdr:cNvPr id="80" name="直線コネクタ 79">
          <a:extLst>
            <a:ext uri="{FF2B5EF4-FFF2-40B4-BE49-F238E27FC236}">
              <a16:creationId xmlns:a16="http://schemas.microsoft.com/office/drawing/2014/main" id="{A13712AA-3770-4235-9DDF-29941DDDFEAE}"/>
            </a:ext>
          </a:extLst>
        </xdr:cNvPr>
        <xdr:cNvCxnSpPr/>
      </xdr:nvCxnSpPr>
      <xdr:spPr>
        <a:xfrm>
          <a:off x="2019300" y="621411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124460</xdr:rowOff>
    </xdr:from>
    <xdr:to>
      <xdr:col>6</xdr:col>
      <xdr:colOff>38100</xdr:colOff>
      <xdr:row>36</xdr:row>
      <xdr:rowOff>54610</xdr:rowOff>
    </xdr:to>
    <xdr:sp macro="" textlink="">
      <xdr:nvSpPr>
        <xdr:cNvPr id="81" name="楕円 80">
          <a:extLst>
            <a:ext uri="{FF2B5EF4-FFF2-40B4-BE49-F238E27FC236}">
              <a16:creationId xmlns:a16="http://schemas.microsoft.com/office/drawing/2014/main" id="{851A029B-E257-463D-9442-237C2A1F67D4}"/>
            </a:ext>
          </a:extLst>
        </xdr:cNvPr>
        <xdr:cNvSpPr/>
      </xdr:nvSpPr>
      <xdr:spPr>
        <a:xfrm>
          <a:off x="1079500" y="612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3810</xdr:rowOff>
    </xdr:from>
    <xdr:to>
      <xdr:col>10</xdr:col>
      <xdr:colOff>114300</xdr:colOff>
      <xdr:row>36</xdr:row>
      <xdr:rowOff>41910</xdr:rowOff>
    </xdr:to>
    <xdr:cxnSp macro="">
      <xdr:nvCxnSpPr>
        <xdr:cNvPr id="82" name="直線コネクタ 81">
          <a:extLst>
            <a:ext uri="{FF2B5EF4-FFF2-40B4-BE49-F238E27FC236}">
              <a16:creationId xmlns:a16="http://schemas.microsoft.com/office/drawing/2014/main" id="{B15EBF76-4361-419F-9B44-D5A2D627A790}"/>
            </a:ext>
          </a:extLst>
        </xdr:cNvPr>
        <xdr:cNvCxnSpPr/>
      </xdr:nvCxnSpPr>
      <xdr:spPr>
        <a:xfrm>
          <a:off x="1130300" y="617601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167657</xdr:rowOff>
    </xdr:from>
    <xdr:ext cx="405111" cy="259045"/>
    <xdr:sp macro="" textlink="">
      <xdr:nvSpPr>
        <xdr:cNvPr id="83" name="n_1aveValue【道路】&#10;有形固定資産減価償却率">
          <a:extLst>
            <a:ext uri="{FF2B5EF4-FFF2-40B4-BE49-F238E27FC236}">
              <a16:creationId xmlns:a16="http://schemas.microsoft.com/office/drawing/2014/main" id="{F1C39400-976D-452C-A1A2-57C28E1453B6}"/>
            </a:ext>
          </a:extLst>
        </xdr:cNvPr>
        <xdr:cNvSpPr txBox="1"/>
      </xdr:nvSpPr>
      <xdr:spPr>
        <a:xfrm>
          <a:off x="3582044" y="668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148607</xdr:rowOff>
    </xdr:from>
    <xdr:ext cx="405111" cy="259045"/>
    <xdr:sp macro="" textlink="">
      <xdr:nvSpPr>
        <xdr:cNvPr id="84" name="n_2aveValue【道路】&#10;有形固定資産減価償却率">
          <a:extLst>
            <a:ext uri="{FF2B5EF4-FFF2-40B4-BE49-F238E27FC236}">
              <a16:creationId xmlns:a16="http://schemas.microsoft.com/office/drawing/2014/main" id="{D5245F6A-2051-4F5D-A0BD-E716B60150A6}"/>
            </a:ext>
          </a:extLst>
        </xdr:cNvPr>
        <xdr:cNvSpPr txBox="1"/>
      </xdr:nvSpPr>
      <xdr:spPr>
        <a:xfrm>
          <a:off x="2705744" y="666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102887</xdr:rowOff>
    </xdr:from>
    <xdr:ext cx="405111" cy="259045"/>
    <xdr:sp macro="" textlink="">
      <xdr:nvSpPr>
        <xdr:cNvPr id="85" name="n_3aveValue【道路】&#10;有形固定資産減価償却率">
          <a:extLst>
            <a:ext uri="{FF2B5EF4-FFF2-40B4-BE49-F238E27FC236}">
              <a16:creationId xmlns:a16="http://schemas.microsoft.com/office/drawing/2014/main" id="{7A2A1F75-7E20-4AD0-9532-4B1668CD547F}"/>
            </a:ext>
          </a:extLst>
        </xdr:cNvPr>
        <xdr:cNvSpPr txBox="1"/>
      </xdr:nvSpPr>
      <xdr:spPr>
        <a:xfrm>
          <a:off x="181674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110507</xdr:rowOff>
    </xdr:from>
    <xdr:ext cx="405111" cy="259045"/>
    <xdr:sp macro="" textlink="">
      <xdr:nvSpPr>
        <xdr:cNvPr id="86" name="n_4aveValue【道路】&#10;有形固定資産減価償却率">
          <a:extLst>
            <a:ext uri="{FF2B5EF4-FFF2-40B4-BE49-F238E27FC236}">
              <a16:creationId xmlns:a16="http://schemas.microsoft.com/office/drawing/2014/main" id="{9F1E8F74-5E66-4993-948D-7F1CA892FBB8}"/>
            </a:ext>
          </a:extLst>
        </xdr:cNvPr>
        <xdr:cNvSpPr txBox="1"/>
      </xdr:nvSpPr>
      <xdr:spPr>
        <a:xfrm>
          <a:off x="927744" y="662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13987</xdr:rowOff>
    </xdr:from>
    <xdr:ext cx="405111" cy="259045"/>
    <xdr:sp macro="" textlink="">
      <xdr:nvSpPr>
        <xdr:cNvPr id="87" name="n_1mainValue【道路】&#10;有形固定資産減価償却率">
          <a:extLst>
            <a:ext uri="{FF2B5EF4-FFF2-40B4-BE49-F238E27FC236}">
              <a16:creationId xmlns:a16="http://schemas.microsoft.com/office/drawing/2014/main" id="{61492394-4553-4C0B-B4E6-83D3D30B4134}"/>
            </a:ext>
          </a:extLst>
        </xdr:cNvPr>
        <xdr:cNvSpPr txBox="1"/>
      </xdr:nvSpPr>
      <xdr:spPr>
        <a:xfrm>
          <a:off x="3582044" y="601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147337</xdr:rowOff>
    </xdr:from>
    <xdr:ext cx="405111" cy="259045"/>
    <xdr:sp macro="" textlink="">
      <xdr:nvSpPr>
        <xdr:cNvPr id="88" name="n_2mainValue【道路】&#10;有形固定資産減価償却率">
          <a:extLst>
            <a:ext uri="{FF2B5EF4-FFF2-40B4-BE49-F238E27FC236}">
              <a16:creationId xmlns:a16="http://schemas.microsoft.com/office/drawing/2014/main" id="{9DC7010F-7C03-4954-8626-CFD71F40E16D}"/>
            </a:ext>
          </a:extLst>
        </xdr:cNvPr>
        <xdr:cNvSpPr txBox="1"/>
      </xdr:nvSpPr>
      <xdr:spPr>
        <a:xfrm>
          <a:off x="2705744" y="597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109237</xdr:rowOff>
    </xdr:from>
    <xdr:ext cx="405111" cy="259045"/>
    <xdr:sp macro="" textlink="">
      <xdr:nvSpPr>
        <xdr:cNvPr id="89" name="n_3mainValue【道路】&#10;有形固定資産減価償却率">
          <a:extLst>
            <a:ext uri="{FF2B5EF4-FFF2-40B4-BE49-F238E27FC236}">
              <a16:creationId xmlns:a16="http://schemas.microsoft.com/office/drawing/2014/main" id="{41392833-0E0B-43B5-8F3F-67E85968ED11}"/>
            </a:ext>
          </a:extLst>
        </xdr:cNvPr>
        <xdr:cNvSpPr txBox="1"/>
      </xdr:nvSpPr>
      <xdr:spPr>
        <a:xfrm>
          <a:off x="1816744" y="593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71137</xdr:rowOff>
    </xdr:from>
    <xdr:ext cx="405111" cy="259045"/>
    <xdr:sp macro="" textlink="">
      <xdr:nvSpPr>
        <xdr:cNvPr id="90" name="n_4mainValue【道路】&#10;有形固定資産減価償却率">
          <a:extLst>
            <a:ext uri="{FF2B5EF4-FFF2-40B4-BE49-F238E27FC236}">
              <a16:creationId xmlns:a16="http://schemas.microsoft.com/office/drawing/2014/main" id="{BF0DD863-CCFD-479B-8D46-D866C8057141}"/>
            </a:ext>
          </a:extLst>
        </xdr:cNvPr>
        <xdr:cNvSpPr txBox="1"/>
      </xdr:nvSpPr>
      <xdr:spPr>
        <a:xfrm>
          <a:off x="927744" y="5900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71F6A7FE-0491-4767-BDB1-85F34FCCC5D7}"/>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96307E4C-5221-4E50-9A7D-52633425EC0C}"/>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BB46CE33-519D-4F4B-B65F-6045E6883C56}"/>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1E43B6C6-0B58-4667-A780-80343A9D8101}"/>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85EAFA3D-BD56-4379-AECD-3CC474EF9382}"/>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854A3537-BC15-4DD1-8DD8-671D97B28082}"/>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18C13226-D623-49D2-909C-8982189A73D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7F2BB7A1-5546-40F3-BE8E-586D4C1323DB}"/>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7B9CC1AD-7C9E-49FD-9725-E667879CA026}"/>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299FC25B-6848-442E-B23E-EA6F224FA96C}"/>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6FEA2A64-AE84-43AC-9218-FC25785F0DC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7C4B4FE4-817D-4A48-8BE9-0A67C1623BFF}"/>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F46DB442-AF4F-49F2-92C2-11481157500B}"/>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4831B715-60B4-4B73-9345-9308D7E15A7A}"/>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B454D3C2-7A52-42DB-9D81-644F258171ED}"/>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9F7E1116-839D-4D16-88DF-13378F7591C1}"/>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C069F001-8BD3-43AA-A3D1-B2EE2C2665F7}"/>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EC584102-6CBA-4A45-9D50-8771734E7DD3}"/>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86144AA2-2057-4DEC-835B-DD24BB2F369A}"/>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a:extLst>
            <a:ext uri="{FF2B5EF4-FFF2-40B4-BE49-F238E27FC236}">
              <a16:creationId xmlns:a16="http://schemas.microsoft.com/office/drawing/2014/main" id="{F519E50C-7DA9-430D-A7BA-57F4CA237B41}"/>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F2621372-E726-492E-9EAA-C78506182F3B}"/>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2" name="テキスト ボックス 111">
          <a:extLst>
            <a:ext uri="{FF2B5EF4-FFF2-40B4-BE49-F238E27FC236}">
              <a16:creationId xmlns:a16="http://schemas.microsoft.com/office/drawing/2014/main" id="{875E9AE8-0D8B-43F2-B26E-F942967747FC}"/>
            </a:ext>
          </a:extLst>
        </xdr:cNvPr>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6DF8CF4F-B69F-42A9-A59F-555362E4E745}"/>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4" name="テキスト ボックス 113">
          <a:extLst>
            <a:ext uri="{FF2B5EF4-FFF2-40B4-BE49-F238E27FC236}">
              <a16:creationId xmlns:a16="http://schemas.microsoft.com/office/drawing/2014/main" id="{FB9E5850-7AE5-4507-AA68-102CFFDDAB41}"/>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B7916FAF-4766-4402-951D-54357AE54369}"/>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93574</xdr:rowOff>
    </xdr:from>
    <xdr:to>
      <xdr:col>54</xdr:col>
      <xdr:colOff>189865</xdr:colOff>
      <xdr:row>41</xdr:row>
      <xdr:rowOff>144600</xdr:rowOff>
    </xdr:to>
    <xdr:cxnSp macro="">
      <xdr:nvCxnSpPr>
        <xdr:cNvPr id="116" name="直線コネクタ 115">
          <a:extLst>
            <a:ext uri="{FF2B5EF4-FFF2-40B4-BE49-F238E27FC236}">
              <a16:creationId xmlns:a16="http://schemas.microsoft.com/office/drawing/2014/main" id="{7264C51D-629C-4FB7-95C2-93F5B334C264}"/>
            </a:ext>
          </a:extLst>
        </xdr:cNvPr>
        <xdr:cNvCxnSpPr/>
      </xdr:nvCxnSpPr>
      <xdr:spPr>
        <a:xfrm flipV="1">
          <a:off x="10476865" y="5751424"/>
          <a:ext cx="0" cy="1422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148427</xdr:rowOff>
    </xdr:from>
    <xdr:ext cx="469744" cy="259045"/>
    <xdr:sp macro="" textlink="">
      <xdr:nvSpPr>
        <xdr:cNvPr id="117" name="【道路】&#10;一人当たり延長最小値テキスト">
          <a:extLst>
            <a:ext uri="{FF2B5EF4-FFF2-40B4-BE49-F238E27FC236}">
              <a16:creationId xmlns:a16="http://schemas.microsoft.com/office/drawing/2014/main" id="{4BB7DAE2-829A-402B-902B-CB8CC447C94B}"/>
            </a:ext>
          </a:extLst>
        </xdr:cNvPr>
        <xdr:cNvSpPr txBox="1"/>
      </xdr:nvSpPr>
      <xdr:spPr>
        <a:xfrm>
          <a:off x="10515600" y="717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144600</xdr:rowOff>
    </xdr:from>
    <xdr:to>
      <xdr:col>55</xdr:col>
      <xdr:colOff>88900</xdr:colOff>
      <xdr:row>41</xdr:row>
      <xdr:rowOff>144600</xdr:rowOff>
    </xdr:to>
    <xdr:cxnSp macro="">
      <xdr:nvCxnSpPr>
        <xdr:cNvPr id="118" name="直線コネクタ 117">
          <a:extLst>
            <a:ext uri="{FF2B5EF4-FFF2-40B4-BE49-F238E27FC236}">
              <a16:creationId xmlns:a16="http://schemas.microsoft.com/office/drawing/2014/main" id="{9282211E-F486-4631-8C16-577385FB8CCF}"/>
            </a:ext>
          </a:extLst>
        </xdr:cNvPr>
        <xdr:cNvCxnSpPr/>
      </xdr:nvCxnSpPr>
      <xdr:spPr>
        <a:xfrm>
          <a:off x="10388600" y="717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40251</xdr:rowOff>
    </xdr:from>
    <xdr:ext cx="534377" cy="259045"/>
    <xdr:sp macro="" textlink="">
      <xdr:nvSpPr>
        <xdr:cNvPr id="119" name="【道路】&#10;一人当たり延長最大値テキスト">
          <a:extLst>
            <a:ext uri="{FF2B5EF4-FFF2-40B4-BE49-F238E27FC236}">
              <a16:creationId xmlns:a16="http://schemas.microsoft.com/office/drawing/2014/main" id="{DEC479C9-4B3D-4D02-A5F0-AD582FD83DF5}"/>
            </a:ext>
          </a:extLst>
        </xdr:cNvPr>
        <xdr:cNvSpPr txBox="1"/>
      </xdr:nvSpPr>
      <xdr:spPr>
        <a:xfrm>
          <a:off x="10515600" y="552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93574</xdr:rowOff>
    </xdr:from>
    <xdr:to>
      <xdr:col>55</xdr:col>
      <xdr:colOff>88900</xdr:colOff>
      <xdr:row>33</xdr:row>
      <xdr:rowOff>93574</xdr:rowOff>
    </xdr:to>
    <xdr:cxnSp macro="">
      <xdr:nvCxnSpPr>
        <xdr:cNvPr id="120" name="直線コネクタ 119">
          <a:extLst>
            <a:ext uri="{FF2B5EF4-FFF2-40B4-BE49-F238E27FC236}">
              <a16:creationId xmlns:a16="http://schemas.microsoft.com/office/drawing/2014/main" id="{ADDA2D76-0749-4CF7-A5D2-FBF15F670177}"/>
            </a:ext>
          </a:extLst>
        </xdr:cNvPr>
        <xdr:cNvCxnSpPr/>
      </xdr:nvCxnSpPr>
      <xdr:spPr>
        <a:xfrm>
          <a:off x="10388600" y="5751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165288</xdr:rowOff>
    </xdr:from>
    <xdr:ext cx="534377" cy="259045"/>
    <xdr:sp macro="" textlink="">
      <xdr:nvSpPr>
        <xdr:cNvPr id="121" name="【道路】&#10;一人当たり延長平均値テキスト">
          <a:extLst>
            <a:ext uri="{FF2B5EF4-FFF2-40B4-BE49-F238E27FC236}">
              <a16:creationId xmlns:a16="http://schemas.microsoft.com/office/drawing/2014/main" id="{ED5003BB-0B83-4361-9055-BBAFB5610BC8}"/>
            </a:ext>
          </a:extLst>
        </xdr:cNvPr>
        <xdr:cNvSpPr txBox="1"/>
      </xdr:nvSpPr>
      <xdr:spPr>
        <a:xfrm>
          <a:off x="10515600" y="65089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142411</xdr:rowOff>
    </xdr:from>
    <xdr:to>
      <xdr:col>55</xdr:col>
      <xdr:colOff>50800</xdr:colOff>
      <xdr:row>39</xdr:row>
      <xdr:rowOff>72561</xdr:rowOff>
    </xdr:to>
    <xdr:sp macro="" textlink="">
      <xdr:nvSpPr>
        <xdr:cNvPr id="122" name="フローチャート: 判断 121">
          <a:extLst>
            <a:ext uri="{FF2B5EF4-FFF2-40B4-BE49-F238E27FC236}">
              <a16:creationId xmlns:a16="http://schemas.microsoft.com/office/drawing/2014/main" id="{6A6C27B8-FEBB-4B60-AC22-C2DD49808933}"/>
            </a:ext>
          </a:extLst>
        </xdr:cNvPr>
        <xdr:cNvSpPr/>
      </xdr:nvSpPr>
      <xdr:spPr>
        <a:xfrm>
          <a:off x="10426700" y="6657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147440</xdr:rowOff>
    </xdr:from>
    <xdr:to>
      <xdr:col>50</xdr:col>
      <xdr:colOff>165100</xdr:colOff>
      <xdr:row>39</xdr:row>
      <xdr:rowOff>77590</xdr:rowOff>
    </xdr:to>
    <xdr:sp macro="" textlink="">
      <xdr:nvSpPr>
        <xdr:cNvPr id="123" name="フローチャート: 判断 122">
          <a:extLst>
            <a:ext uri="{FF2B5EF4-FFF2-40B4-BE49-F238E27FC236}">
              <a16:creationId xmlns:a16="http://schemas.microsoft.com/office/drawing/2014/main" id="{0E7DEE01-E04D-4842-990C-26AE9D57D5D9}"/>
            </a:ext>
          </a:extLst>
        </xdr:cNvPr>
        <xdr:cNvSpPr/>
      </xdr:nvSpPr>
      <xdr:spPr>
        <a:xfrm>
          <a:off x="9588500" y="666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161074</xdr:rowOff>
    </xdr:from>
    <xdr:to>
      <xdr:col>46</xdr:col>
      <xdr:colOff>38100</xdr:colOff>
      <xdr:row>39</xdr:row>
      <xdr:rowOff>91224</xdr:rowOff>
    </xdr:to>
    <xdr:sp macro="" textlink="">
      <xdr:nvSpPr>
        <xdr:cNvPr id="124" name="フローチャート: 判断 123">
          <a:extLst>
            <a:ext uri="{FF2B5EF4-FFF2-40B4-BE49-F238E27FC236}">
              <a16:creationId xmlns:a16="http://schemas.microsoft.com/office/drawing/2014/main" id="{367333E9-1A9C-4613-94D7-864A9D6D4EF2}"/>
            </a:ext>
          </a:extLst>
        </xdr:cNvPr>
        <xdr:cNvSpPr/>
      </xdr:nvSpPr>
      <xdr:spPr>
        <a:xfrm>
          <a:off x="8699500" y="667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1985</xdr:rowOff>
    </xdr:from>
    <xdr:to>
      <xdr:col>41</xdr:col>
      <xdr:colOff>101600</xdr:colOff>
      <xdr:row>39</xdr:row>
      <xdr:rowOff>103585</xdr:rowOff>
    </xdr:to>
    <xdr:sp macro="" textlink="">
      <xdr:nvSpPr>
        <xdr:cNvPr id="125" name="フローチャート: 判断 124">
          <a:extLst>
            <a:ext uri="{FF2B5EF4-FFF2-40B4-BE49-F238E27FC236}">
              <a16:creationId xmlns:a16="http://schemas.microsoft.com/office/drawing/2014/main" id="{0058ACCC-D47D-4D7E-8CEB-9855A824D9D0}"/>
            </a:ext>
          </a:extLst>
        </xdr:cNvPr>
        <xdr:cNvSpPr/>
      </xdr:nvSpPr>
      <xdr:spPr>
        <a:xfrm>
          <a:off x="7810500" y="668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41157</xdr:rowOff>
    </xdr:from>
    <xdr:to>
      <xdr:col>36</xdr:col>
      <xdr:colOff>165100</xdr:colOff>
      <xdr:row>39</xdr:row>
      <xdr:rowOff>142757</xdr:rowOff>
    </xdr:to>
    <xdr:sp macro="" textlink="">
      <xdr:nvSpPr>
        <xdr:cNvPr id="126" name="フローチャート: 判断 125">
          <a:extLst>
            <a:ext uri="{FF2B5EF4-FFF2-40B4-BE49-F238E27FC236}">
              <a16:creationId xmlns:a16="http://schemas.microsoft.com/office/drawing/2014/main" id="{2BA6E546-4301-437B-AEA4-190F096279D6}"/>
            </a:ext>
          </a:extLst>
        </xdr:cNvPr>
        <xdr:cNvSpPr/>
      </xdr:nvSpPr>
      <xdr:spPr>
        <a:xfrm>
          <a:off x="6921500" y="672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B56D979B-E4FF-4923-9C3D-828AC8C32351}"/>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8CFCEAD4-C8B1-46DA-B0ED-0011CF6FCCD5}"/>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82BA1B0D-E720-4EE1-8A9D-99339E9C4E51}"/>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A708B42E-6AF1-4533-B6C2-C4342CB6AC3B}"/>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48451C2C-33AF-47EB-AF85-4420386A3724}"/>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127176</xdr:rowOff>
    </xdr:from>
    <xdr:to>
      <xdr:col>55</xdr:col>
      <xdr:colOff>50800</xdr:colOff>
      <xdr:row>41</xdr:row>
      <xdr:rowOff>57326</xdr:rowOff>
    </xdr:to>
    <xdr:sp macro="" textlink="">
      <xdr:nvSpPr>
        <xdr:cNvPr id="132" name="楕円 131">
          <a:extLst>
            <a:ext uri="{FF2B5EF4-FFF2-40B4-BE49-F238E27FC236}">
              <a16:creationId xmlns:a16="http://schemas.microsoft.com/office/drawing/2014/main" id="{5F6232D0-4E4B-43C5-B0B0-D1FE6F02D342}"/>
            </a:ext>
          </a:extLst>
        </xdr:cNvPr>
        <xdr:cNvSpPr/>
      </xdr:nvSpPr>
      <xdr:spPr>
        <a:xfrm>
          <a:off x="10426700" y="698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105603</xdr:rowOff>
    </xdr:from>
    <xdr:ext cx="534377" cy="259045"/>
    <xdr:sp macro="" textlink="">
      <xdr:nvSpPr>
        <xdr:cNvPr id="133" name="【道路】&#10;一人当たり延長該当値テキスト">
          <a:extLst>
            <a:ext uri="{FF2B5EF4-FFF2-40B4-BE49-F238E27FC236}">
              <a16:creationId xmlns:a16="http://schemas.microsoft.com/office/drawing/2014/main" id="{ADE27473-9027-41E2-A033-AD8F75FE2821}"/>
            </a:ext>
          </a:extLst>
        </xdr:cNvPr>
        <xdr:cNvSpPr txBox="1"/>
      </xdr:nvSpPr>
      <xdr:spPr>
        <a:xfrm>
          <a:off x="10515600" y="6963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130654</xdr:rowOff>
    </xdr:from>
    <xdr:to>
      <xdr:col>50</xdr:col>
      <xdr:colOff>165100</xdr:colOff>
      <xdr:row>41</xdr:row>
      <xdr:rowOff>60804</xdr:rowOff>
    </xdr:to>
    <xdr:sp macro="" textlink="">
      <xdr:nvSpPr>
        <xdr:cNvPr id="134" name="楕円 133">
          <a:extLst>
            <a:ext uri="{FF2B5EF4-FFF2-40B4-BE49-F238E27FC236}">
              <a16:creationId xmlns:a16="http://schemas.microsoft.com/office/drawing/2014/main" id="{AF1D0D0C-80CC-4DB5-BABF-776B695EC0EC}"/>
            </a:ext>
          </a:extLst>
        </xdr:cNvPr>
        <xdr:cNvSpPr/>
      </xdr:nvSpPr>
      <xdr:spPr>
        <a:xfrm>
          <a:off x="9588500" y="698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6526</xdr:rowOff>
    </xdr:from>
    <xdr:to>
      <xdr:col>55</xdr:col>
      <xdr:colOff>0</xdr:colOff>
      <xdr:row>41</xdr:row>
      <xdr:rowOff>10004</xdr:rowOff>
    </xdr:to>
    <xdr:cxnSp macro="">
      <xdr:nvCxnSpPr>
        <xdr:cNvPr id="135" name="直線コネクタ 134">
          <a:extLst>
            <a:ext uri="{FF2B5EF4-FFF2-40B4-BE49-F238E27FC236}">
              <a16:creationId xmlns:a16="http://schemas.microsoft.com/office/drawing/2014/main" id="{92EC82A9-5C40-4637-8D91-ABBA4553A555}"/>
            </a:ext>
          </a:extLst>
        </xdr:cNvPr>
        <xdr:cNvCxnSpPr/>
      </xdr:nvCxnSpPr>
      <xdr:spPr>
        <a:xfrm flipV="1">
          <a:off x="9639300" y="7035976"/>
          <a:ext cx="838200" cy="3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135667</xdr:rowOff>
    </xdr:from>
    <xdr:to>
      <xdr:col>46</xdr:col>
      <xdr:colOff>38100</xdr:colOff>
      <xdr:row>41</xdr:row>
      <xdr:rowOff>65817</xdr:rowOff>
    </xdr:to>
    <xdr:sp macro="" textlink="">
      <xdr:nvSpPr>
        <xdr:cNvPr id="136" name="楕円 135">
          <a:extLst>
            <a:ext uri="{FF2B5EF4-FFF2-40B4-BE49-F238E27FC236}">
              <a16:creationId xmlns:a16="http://schemas.microsoft.com/office/drawing/2014/main" id="{5E3E9BD5-1985-4CF0-B23D-A5F3BAEEEC7C}"/>
            </a:ext>
          </a:extLst>
        </xdr:cNvPr>
        <xdr:cNvSpPr/>
      </xdr:nvSpPr>
      <xdr:spPr>
        <a:xfrm>
          <a:off x="8699500" y="6993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10004</xdr:rowOff>
    </xdr:from>
    <xdr:to>
      <xdr:col>50</xdr:col>
      <xdr:colOff>114300</xdr:colOff>
      <xdr:row>41</xdr:row>
      <xdr:rowOff>15017</xdr:rowOff>
    </xdr:to>
    <xdr:cxnSp macro="">
      <xdr:nvCxnSpPr>
        <xdr:cNvPr id="137" name="直線コネクタ 136">
          <a:extLst>
            <a:ext uri="{FF2B5EF4-FFF2-40B4-BE49-F238E27FC236}">
              <a16:creationId xmlns:a16="http://schemas.microsoft.com/office/drawing/2014/main" id="{85CAE98C-7031-455F-9367-C772493A2023}"/>
            </a:ext>
          </a:extLst>
        </xdr:cNvPr>
        <xdr:cNvCxnSpPr/>
      </xdr:nvCxnSpPr>
      <xdr:spPr>
        <a:xfrm flipV="1">
          <a:off x="8750300" y="7039454"/>
          <a:ext cx="889000" cy="5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138867</xdr:rowOff>
    </xdr:from>
    <xdr:to>
      <xdr:col>41</xdr:col>
      <xdr:colOff>101600</xdr:colOff>
      <xdr:row>41</xdr:row>
      <xdr:rowOff>69017</xdr:rowOff>
    </xdr:to>
    <xdr:sp macro="" textlink="">
      <xdr:nvSpPr>
        <xdr:cNvPr id="138" name="楕円 137">
          <a:extLst>
            <a:ext uri="{FF2B5EF4-FFF2-40B4-BE49-F238E27FC236}">
              <a16:creationId xmlns:a16="http://schemas.microsoft.com/office/drawing/2014/main" id="{EDAF3832-7D5D-4362-B36E-70003BD6C041}"/>
            </a:ext>
          </a:extLst>
        </xdr:cNvPr>
        <xdr:cNvSpPr/>
      </xdr:nvSpPr>
      <xdr:spPr>
        <a:xfrm>
          <a:off x="7810500" y="6996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15017</xdr:rowOff>
    </xdr:from>
    <xdr:to>
      <xdr:col>45</xdr:col>
      <xdr:colOff>177800</xdr:colOff>
      <xdr:row>41</xdr:row>
      <xdr:rowOff>18217</xdr:rowOff>
    </xdr:to>
    <xdr:cxnSp macro="">
      <xdr:nvCxnSpPr>
        <xdr:cNvPr id="139" name="直線コネクタ 138">
          <a:extLst>
            <a:ext uri="{FF2B5EF4-FFF2-40B4-BE49-F238E27FC236}">
              <a16:creationId xmlns:a16="http://schemas.microsoft.com/office/drawing/2014/main" id="{F2CC0621-CFE5-44EB-9CF8-BEA479230AB0}"/>
            </a:ext>
          </a:extLst>
        </xdr:cNvPr>
        <xdr:cNvCxnSpPr/>
      </xdr:nvCxnSpPr>
      <xdr:spPr>
        <a:xfrm flipV="1">
          <a:off x="7861300" y="7044467"/>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142427</xdr:rowOff>
    </xdr:from>
    <xdr:to>
      <xdr:col>36</xdr:col>
      <xdr:colOff>165100</xdr:colOff>
      <xdr:row>41</xdr:row>
      <xdr:rowOff>72577</xdr:rowOff>
    </xdr:to>
    <xdr:sp macro="" textlink="">
      <xdr:nvSpPr>
        <xdr:cNvPr id="140" name="楕円 139">
          <a:extLst>
            <a:ext uri="{FF2B5EF4-FFF2-40B4-BE49-F238E27FC236}">
              <a16:creationId xmlns:a16="http://schemas.microsoft.com/office/drawing/2014/main" id="{1241C6FE-A45F-4947-B8D7-0EA820B0636B}"/>
            </a:ext>
          </a:extLst>
        </xdr:cNvPr>
        <xdr:cNvSpPr/>
      </xdr:nvSpPr>
      <xdr:spPr>
        <a:xfrm>
          <a:off x="6921500" y="7000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18217</xdr:rowOff>
    </xdr:from>
    <xdr:to>
      <xdr:col>41</xdr:col>
      <xdr:colOff>50800</xdr:colOff>
      <xdr:row>41</xdr:row>
      <xdr:rowOff>21777</xdr:rowOff>
    </xdr:to>
    <xdr:cxnSp macro="">
      <xdr:nvCxnSpPr>
        <xdr:cNvPr id="141" name="直線コネクタ 140">
          <a:extLst>
            <a:ext uri="{FF2B5EF4-FFF2-40B4-BE49-F238E27FC236}">
              <a16:creationId xmlns:a16="http://schemas.microsoft.com/office/drawing/2014/main" id="{2220DFC9-6AC9-483F-A76B-35B6982ECD9E}"/>
            </a:ext>
          </a:extLst>
        </xdr:cNvPr>
        <xdr:cNvCxnSpPr/>
      </xdr:nvCxnSpPr>
      <xdr:spPr>
        <a:xfrm flipV="1">
          <a:off x="6972300" y="7047667"/>
          <a:ext cx="889000" cy="3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94117</xdr:rowOff>
    </xdr:from>
    <xdr:ext cx="534377" cy="259045"/>
    <xdr:sp macro="" textlink="">
      <xdr:nvSpPr>
        <xdr:cNvPr id="142" name="n_1aveValue【道路】&#10;一人当たり延長">
          <a:extLst>
            <a:ext uri="{FF2B5EF4-FFF2-40B4-BE49-F238E27FC236}">
              <a16:creationId xmlns:a16="http://schemas.microsoft.com/office/drawing/2014/main" id="{C10B0A40-AB7B-4CA4-8C81-A23A68B6B98B}"/>
            </a:ext>
          </a:extLst>
        </xdr:cNvPr>
        <xdr:cNvSpPr txBox="1"/>
      </xdr:nvSpPr>
      <xdr:spPr>
        <a:xfrm>
          <a:off x="9359411" y="643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107751</xdr:rowOff>
    </xdr:from>
    <xdr:ext cx="534377" cy="259045"/>
    <xdr:sp macro="" textlink="">
      <xdr:nvSpPr>
        <xdr:cNvPr id="143" name="n_2aveValue【道路】&#10;一人当たり延長">
          <a:extLst>
            <a:ext uri="{FF2B5EF4-FFF2-40B4-BE49-F238E27FC236}">
              <a16:creationId xmlns:a16="http://schemas.microsoft.com/office/drawing/2014/main" id="{FE04FA01-D10A-4A7D-A7DF-E29541627689}"/>
            </a:ext>
          </a:extLst>
        </xdr:cNvPr>
        <xdr:cNvSpPr txBox="1"/>
      </xdr:nvSpPr>
      <xdr:spPr>
        <a:xfrm>
          <a:off x="8483111" y="6451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120112</xdr:rowOff>
    </xdr:from>
    <xdr:ext cx="534377" cy="259045"/>
    <xdr:sp macro="" textlink="">
      <xdr:nvSpPr>
        <xdr:cNvPr id="144" name="n_3aveValue【道路】&#10;一人当たり延長">
          <a:extLst>
            <a:ext uri="{FF2B5EF4-FFF2-40B4-BE49-F238E27FC236}">
              <a16:creationId xmlns:a16="http://schemas.microsoft.com/office/drawing/2014/main" id="{7D236EDE-C909-4602-9DFB-6B36FB57576D}"/>
            </a:ext>
          </a:extLst>
        </xdr:cNvPr>
        <xdr:cNvSpPr txBox="1"/>
      </xdr:nvSpPr>
      <xdr:spPr>
        <a:xfrm>
          <a:off x="7594111" y="6463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159284</xdr:rowOff>
    </xdr:from>
    <xdr:ext cx="534377" cy="259045"/>
    <xdr:sp macro="" textlink="">
      <xdr:nvSpPr>
        <xdr:cNvPr id="145" name="n_4aveValue【道路】&#10;一人当たり延長">
          <a:extLst>
            <a:ext uri="{FF2B5EF4-FFF2-40B4-BE49-F238E27FC236}">
              <a16:creationId xmlns:a16="http://schemas.microsoft.com/office/drawing/2014/main" id="{47B41947-06BA-49A3-880F-0CC67A621FF1}"/>
            </a:ext>
          </a:extLst>
        </xdr:cNvPr>
        <xdr:cNvSpPr txBox="1"/>
      </xdr:nvSpPr>
      <xdr:spPr>
        <a:xfrm>
          <a:off x="6705111" y="650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51931</xdr:rowOff>
    </xdr:from>
    <xdr:ext cx="534377" cy="259045"/>
    <xdr:sp macro="" textlink="">
      <xdr:nvSpPr>
        <xdr:cNvPr id="146" name="n_1mainValue【道路】&#10;一人当たり延長">
          <a:extLst>
            <a:ext uri="{FF2B5EF4-FFF2-40B4-BE49-F238E27FC236}">
              <a16:creationId xmlns:a16="http://schemas.microsoft.com/office/drawing/2014/main" id="{68F7A109-277B-492B-B226-9A3DCE9FC523}"/>
            </a:ext>
          </a:extLst>
        </xdr:cNvPr>
        <xdr:cNvSpPr txBox="1"/>
      </xdr:nvSpPr>
      <xdr:spPr>
        <a:xfrm>
          <a:off x="9359411" y="7081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56944</xdr:rowOff>
    </xdr:from>
    <xdr:ext cx="534377" cy="259045"/>
    <xdr:sp macro="" textlink="">
      <xdr:nvSpPr>
        <xdr:cNvPr id="147" name="n_2mainValue【道路】&#10;一人当たり延長">
          <a:extLst>
            <a:ext uri="{FF2B5EF4-FFF2-40B4-BE49-F238E27FC236}">
              <a16:creationId xmlns:a16="http://schemas.microsoft.com/office/drawing/2014/main" id="{6C26FD3B-F595-4F69-A7CB-F497ABEFEF2D}"/>
            </a:ext>
          </a:extLst>
        </xdr:cNvPr>
        <xdr:cNvSpPr txBox="1"/>
      </xdr:nvSpPr>
      <xdr:spPr>
        <a:xfrm>
          <a:off x="8483111" y="7086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60144</xdr:rowOff>
    </xdr:from>
    <xdr:ext cx="534377" cy="259045"/>
    <xdr:sp macro="" textlink="">
      <xdr:nvSpPr>
        <xdr:cNvPr id="148" name="n_3mainValue【道路】&#10;一人当たり延長">
          <a:extLst>
            <a:ext uri="{FF2B5EF4-FFF2-40B4-BE49-F238E27FC236}">
              <a16:creationId xmlns:a16="http://schemas.microsoft.com/office/drawing/2014/main" id="{A6F94CB7-C4B1-4651-BFAA-E95738FB306F}"/>
            </a:ext>
          </a:extLst>
        </xdr:cNvPr>
        <xdr:cNvSpPr txBox="1"/>
      </xdr:nvSpPr>
      <xdr:spPr>
        <a:xfrm>
          <a:off x="7594111" y="708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63704</xdr:rowOff>
    </xdr:from>
    <xdr:ext cx="534377" cy="259045"/>
    <xdr:sp macro="" textlink="">
      <xdr:nvSpPr>
        <xdr:cNvPr id="149" name="n_4mainValue【道路】&#10;一人当たり延長">
          <a:extLst>
            <a:ext uri="{FF2B5EF4-FFF2-40B4-BE49-F238E27FC236}">
              <a16:creationId xmlns:a16="http://schemas.microsoft.com/office/drawing/2014/main" id="{2D79BF14-9EA8-4E42-A636-F353DF22D065}"/>
            </a:ext>
          </a:extLst>
        </xdr:cNvPr>
        <xdr:cNvSpPr txBox="1"/>
      </xdr:nvSpPr>
      <xdr:spPr>
        <a:xfrm>
          <a:off x="6705111" y="709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163D8169-C409-437F-877D-7E53B762C567}"/>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A196E938-6D31-4E97-8249-37A06A7424F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D8AE55E1-D813-40CA-813C-4D108306B08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131F4660-D0D9-4CD6-A7DD-681B7C583F4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F4FE63A7-F2D4-44E9-9B18-4C756938BC6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4DC62EDF-D61A-4BE9-92CE-A0AC0901EAEF}"/>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0E1820A3-0FF3-4143-B43E-246EC07BA47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28BF1FFE-583B-43DC-8489-5C2677F5EEC5}"/>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A4D882EC-AD2F-43DD-90AA-5407B18A2133}"/>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E9EB92C1-3114-4BDA-B0F3-D83F76305853}"/>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AB1C958B-1C24-40D9-98C4-A610707C024B}"/>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a:extLst>
            <a:ext uri="{FF2B5EF4-FFF2-40B4-BE49-F238E27FC236}">
              <a16:creationId xmlns:a16="http://schemas.microsoft.com/office/drawing/2014/main" id="{5EE6404F-97E3-4858-ACDA-9060111160EF}"/>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a:extLst>
            <a:ext uri="{FF2B5EF4-FFF2-40B4-BE49-F238E27FC236}">
              <a16:creationId xmlns:a16="http://schemas.microsoft.com/office/drawing/2014/main" id="{30290B49-2582-42F3-93F7-5ADCA6918D79}"/>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a:extLst>
            <a:ext uri="{FF2B5EF4-FFF2-40B4-BE49-F238E27FC236}">
              <a16:creationId xmlns:a16="http://schemas.microsoft.com/office/drawing/2014/main" id="{1EF1979C-CE78-46F5-A958-350B6DCAA631}"/>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a:extLst>
            <a:ext uri="{FF2B5EF4-FFF2-40B4-BE49-F238E27FC236}">
              <a16:creationId xmlns:a16="http://schemas.microsoft.com/office/drawing/2014/main" id="{3A8E2203-F295-4F50-8A51-74F23B81626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a:extLst>
            <a:ext uri="{FF2B5EF4-FFF2-40B4-BE49-F238E27FC236}">
              <a16:creationId xmlns:a16="http://schemas.microsoft.com/office/drawing/2014/main" id="{62846B38-A297-4F6B-86F0-D8FCDC2F992C}"/>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a:extLst>
            <a:ext uri="{FF2B5EF4-FFF2-40B4-BE49-F238E27FC236}">
              <a16:creationId xmlns:a16="http://schemas.microsoft.com/office/drawing/2014/main" id="{2A70CC7E-8B22-4F93-87A0-D6AA299FA4A3}"/>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a:extLst>
            <a:ext uri="{FF2B5EF4-FFF2-40B4-BE49-F238E27FC236}">
              <a16:creationId xmlns:a16="http://schemas.microsoft.com/office/drawing/2014/main" id="{41EEB5C9-266C-430E-A9FE-625AF3000A2F}"/>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a:extLst>
            <a:ext uri="{FF2B5EF4-FFF2-40B4-BE49-F238E27FC236}">
              <a16:creationId xmlns:a16="http://schemas.microsoft.com/office/drawing/2014/main" id="{9D86BDDD-A017-4503-B939-901FA15D2EFA}"/>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a:extLst>
            <a:ext uri="{FF2B5EF4-FFF2-40B4-BE49-F238E27FC236}">
              <a16:creationId xmlns:a16="http://schemas.microsoft.com/office/drawing/2014/main" id="{CBE6954F-EBC3-42C3-92D7-CC74C18A80D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a:extLst>
            <a:ext uri="{FF2B5EF4-FFF2-40B4-BE49-F238E27FC236}">
              <a16:creationId xmlns:a16="http://schemas.microsoft.com/office/drawing/2014/main" id="{93B83618-9FBF-49E0-9328-40335C69C7F1}"/>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a:extLst>
            <a:ext uri="{FF2B5EF4-FFF2-40B4-BE49-F238E27FC236}">
              <a16:creationId xmlns:a16="http://schemas.microsoft.com/office/drawing/2014/main" id="{61D8204C-3C72-454D-B203-EB253E36CD5E}"/>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a:extLst>
            <a:ext uri="{FF2B5EF4-FFF2-40B4-BE49-F238E27FC236}">
              <a16:creationId xmlns:a16="http://schemas.microsoft.com/office/drawing/2014/main" id="{2BD26E3E-0657-439B-9F2B-CA5B20184359}"/>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6C394872-79AC-4BFF-8BB9-2A8F495D89A1}"/>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a:extLst>
            <a:ext uri="{FF2B5EF4-FFF2-40B4-BE49-F238E27FC236}">
              <a16:creationId xmlns:a16="http://schemas.microsoft.com/office/drawing/2014/main" id="{245FEBDE-0140-44D5-B7DA-5C1ACD55AAD8}"/>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83276</xdr:rowOff>
    </xdr:from>
    <xdr:to>
      <xdr:col>24</xdr:col>
      <xdr:colOff>62865</xdr:colOff>
      <xdr:row>64</xdr:row>
      <xdr:rowOff>42454</xdr:rowOff>
    </xdr:to>
    <xdr:cxnSp macro="">
      <xdr:nvCxnSpPr>
        <xdr:cNvPr id="175" name="直線コネクタ 174">
          <a:extLst>
            <a:ext uri="{FF2B5EF4-FFF2-40B4-BE49-F238E27FC236}">
              <a16:creationId xmlns:a16="http://schemas.microsoft.com/office/drawing/2014/main" id="{A6DCA95D-C083-4BAF-AA5A-FBD7C74E4062}"/>
            </a:ext>
          </a:extLst>
        </xdr:cNvPr>
        <xdr:cNvCxnSpPr/>
      </xdr:nvCxnSpPr>
      <xdr:spPr>
        <a:xfrm flipV="1">
          <a:off x="4634865" y="9513026"/>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46281</xdr:rowOff>
    </xdr:from>
    <xdr:ext cx="405111" cy="259045"/>
    <xdr:sp macro="" textlink="">
      <xdr:nvSpPr>
        <xdr:cNvPr id="176" name="【橋りょう・トンネル】&#10;有形固定資産減価償却率最小値テキスト">
          <a:extLst>
            <a:ext uri="{FF2B5EF4-FFF2-40B4-BE49-F238E27FC236}">
              <a16:creationId xmlns:a16="http://schemas.microsoft.com/office/drawing/2014/main" id="{DC49E893-5A28-4B07-BE74-AE14E23E27D6}"/>
            </a:ext>
          </a:extLst>
        </xdr:cNvPr>
        <xdr:cNvSpPr txBox="1"/>
      </xdr:nvSpPr>
      <xdr:spPr>
        <a:xfrm>
          <a:off x="4673600" y="11019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42454</xdr:rowOff>
    </xdr:from>
    <xdr:to>
      <xdr:col>24</xdr:col>
      <xdr:colOff>152400</xdr:colOff>
      <xdr:row>64</xdr:row>
      <xdr:rowOff>42454</xdr:rowOff>
    </xdr:to>
    <xdr:cxnSp macro="">
      <xdr:nvCxnSpPr>
        <xdr:cNvPr id="177" name="直線コネクタ 176">
          <a:extLst>
            <a:ext uri="{FF2B5EF4-FFF2-40B4-BE49-F238E27FC236}">
              <a16:creationId xmlns:a16="http://schemas.microsoft.com/office/drawing/2014/main" id="{C4D4269F-2D19-463D-941E-74ECD7E8D88A}"/>
            </a:ext>
          </a:extLst>
        </xdr:cNvPr>
        <xdr:cNvCxnSpPr/>
      </xdr:nvCxnSpPr>
      <xdr:spPr>
        <a:xfrm>
          <a:off x="4546600" y="11015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29953</xdr:rowOff>
    </xdr:from>
    <xdr:ext cx="340478" cy="259045"/>
    <xdr:sp macro="" textlink="">
      <xdr:nvSpPr>
        <xdr:cNvPr id="178" name="【橋りょう・トンネル】&#10;有形固定資産減価償却率最大値テキスト">
          <a:extLst>
            <a:ext uri="{FF2B5EF4-FFF2-40B4-BE49-F238E27FC236}">
              <a16:creationId xmlns:a16="http://schemas.microsoft.com/office/drawing/2014/main" id="{D0F96FA3-1C9A-4373-81FF-01C47ADF725D}"/>
            </a:ext>
          </a:extLst>
        </xdr:cNvPr>
        <xdr:cNvSpPr txBox="1"/>
      </xdr:nvSpPr>
      <xdr:spPr>
        <a:xfrm>
          <a:off x="4673600" y="92882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83276</xdr:rowOff>
    </xdr:from>
    <xdr:to>
      <xdr:col>24</xdr:col>
      <xdr:colOff>152400</xdr:colOff>
      <xdr:row>55</xdr:row>
      <xdr:rowOff>83276</xdr:rowOff>
    </xdr:to>
    <xdr:cxnSp macro="">
      <xdr:nvCxnSpPr>
        <xdr:cNvPr id="179" name="直線コネクタ 178">
          <a:extLst>
            <a:ext uri="{FF2B5EF4-FFF2-40B4-BE49-F238E27FC236}">
              <a16:creationId xmlns:a16="http://schemas.microsoft.com/office/drawing/2014/main" id="{FC4F28E4-4557-4357-B8D0-56FB32DF16FA}"/>
            </a:ext>
          </a:extLst>
        </xdr:cNvPr>
        <xdr:cNvCxnSpPr/>
      </xdr:nvCxnSpPr>
      <xdr:spPr>
        <a:xfrm>
          <a:off x="4546600" y="9513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34126</xdr:rowOff>
    </xdr:from>
    <xdr:ext cx="405111" cy="259045"/>
    <xdr:sp macro="" textlink="">
      <xdr:nvSpPr>
        <xdr:cNvPr id="180" name="【橋りょう・トンネル】&#10;有形固定資産減価償却率平均値テキスト">
          <a:extLst>
            <a:ext uri="{FF2B5EF4-FFF2-40B4-BE49-F238E27FC236}">
              <a16:creationId xmlns:a16="http://schemas.microsoft.com/office/drawing/2014/main" id="{EB90ADFD-9EE2-46BB-8785-5F66626D1E99}"/>
            </a:ext>
          </a:extLst>
        </xdr:cNvPr>
        <xdr:cNvSpPr txBox="1"/>
      </xdr:nvSpPr>
      <xdr:spPr>
        <a:xfrm>
          <a:off x="4673600" y="103211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11249</xdr:rowOff>
    </xdr:from>
    <xdr:to>
      <xdr:col>24</xdr:col>
      <xdr:colOff>114300</xdr:colOff>
      <xdr:row>61</xdr:row>
      <xdr:rowOff>112849</xdr:rowOff>
    </xdr:to>
    <xdr:sp macro="" textlink="">
      <xdr:nvSpPr>
        <xdr:cNvPr id="181" name="フローチャート: 判断 180">
          <a:extLst>
            <a:ext uri="{FF2B5EF4-FFF2-40B4-BE49-F238E27FC236}">
              <a16:creationId xmlns:a16="http://schemas.microsoft.com/office/drawing/2014/main" id="{6A5A69F4-09C7-43A2-9729-AAE2F48CCEDA}"/>
            </a:ext>
          </a:extLst>
        </xdr:cNvPr>
        <xdr:cNvSpPr/>
      </xdr:nvSpPr>
      <xdr:spPr>
        <a:xfrm>
          <a:off x="4584700" y="1046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82" name="フローチャート: 判断 181">
          <a:extLst>
            <a:ext uri="{FF2B5EF4-FFF2-40B4-BE49-F238E27FC236}">
              <a16:creationId xmlns:a16="http://schemas.microsoft.com/office/drawing/2014/main" id="{FEB7C6FF-DC2A-4EB9-9691-70E48CA4D175}"/>
            </a:ext>
          </a:extLst>
        </xdr:cNvPr>
        <xdr:cNvSpPr/>
      </xdr:nvSpPr>
      <xdr:spPr>
        <a:xfrm>
          <a:off x="3746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158206</xdr:rowOff>
    </xdr:from>
    <xdr:to>
      <xdr:col>15</xdr:col>
      <xdr:colOff>101600</xdr:colOff>
      <xdr:row>61</xdr:row>
      <xdr:rowOff>88356</xdr:rowOff>
    </xdr:to>
    <xdr:sp macro="" textlink="">
      <xdr:nvSpPr>
        <xdr:cNvPr id="183" name="フローチャート: 判断 182">
          <a:extLst>
            <a:ext uri="{FF2B5EF4-FFF2-40B4-BE49-F238E27FC236}">
              <a16:creationId xmlns:a16="http://schemas.microsoft.com/office/drawing/2014/main" id="{3FBDC9CC-D139-4180-BC17-95D60A67120D}"/>
            </a:ext>
          </a:extLst>
        </xdr:cNvPr>
        <xdr:cNvSpPr/>
      </xdr:nvSpPr>
      <xdr:spPr>
        <a:xfrm>
          <a:off x="2857500" y="1044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128815</xdr:rowOff>
    </xdr:from>
    <xdr:to>
      <xdr:col>10</xdr:col>
      <xdr:colOff>165100</xdr:colOff>
      <xdr:row>61</xdr:row>
      <xdr:rowOff>58965</xdr:rowOff>
    </xdr:to>
    <xdr:sp macro="" textlink="">
      <xdr:nvSpPr>
        <xdr:cNvPr id="184" name="フローチャート: 判断 183">
          <a:extLst>
            <a:ext uri="{FF2B5EF4-FFF2-40B4-BE49-F238E27FC236}">
              <a16:creationId xmlns:a16="http://schemas.microsoft.com/office/drawing/2014/main" id="{D0E8FA19-2543-41C1-974E-68323E96FA11}"/>
            </a:ext>
          </a:extLst>
        </xdr:cNvPr>
        <xdr:cNvSpPr/>
      </xdr:nvSpPr>
      <xdr:spPr>
        <a:xfrm>
          <a:off x="1968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133713</xdr:rowOff>
    </xdr:from>
    <xdr:to>
      <xdr:col>6</xdr:col>
      <xdr:colOff>38100</xdr:colOff>
      <xdr:row>61</xdr:row>
      <xdr:rowOff>63863</xdr:rowOff>
    </xdr:to>
    <xdr:sp macro="" textlink="">
      <xdr:nvSpPr>
        <xdr:cNvPr id="185" name="フローチャート: 判断 184">
          <a:extLst>
            <a:ext uri="{FF2B5EF4-FFF2-40B4-BE49-F238E27FC236}">
              <a16:creationId xmlns:a16="http://schemas.microsoft.com/office/drawing/2014/main" id="{CCAE1F34-BC98-4506-91F4-378CF4A0D67C}"/>
            </a:ext>
          </a:extLst>
        </xdr:cNvPr>
        <xdr:cNvSpPr/>
      </xdr:nvSpPr>
      <xdr:spPr>
        <a:xfrm>
          <a:off x="1079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231EFC00-942C-428A-A389-D71AF9B4B10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8E23E696-7343-487C-A41D-8872837CDEC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2943D9E-BE61-46C2-BBFC-262B065B049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56398B8D-7BA7-43FC-9CFE-BDCAD52A8811}"/>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C22C6C1A-1F22-423C-A19E-AFB4186E884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34109</xdr:rowOff>
    </xdr:from>
    <xdr:to>
      <xdr:col>24</xdr:col>
      <xdr:colOff>114300</xdr:colOff>
      <xdr:row>61</xdr:row>
      <xdr:rowOff>135709</xdr:rowOff>
    </xdr:to>
    <xdr:sp macro="" textlink="">
      <xdr:nvSpPr>
        <xdr:cNvPr id="191" name="楕円 190">
          <a:extLst>
            <a:ext uri="{FF2B5EF4-FFF2-40B4-BE49-F238E27FC236}">
              <a16:creationId xmlns:a16="http://schemas.microsoft.com/office/drawing/2014/main" id="{715930FB-6974-4255-A2DC-1EDF4702F55D}"/>
            </a:ext>
          </a:extLst>
        </xdr:cNvPr>
        <xdr:cNvSpPr/>
      </xdr:nvSpPr>
      <xdr:spPr>
        <a:xfrm>
          <a:off x="4584700" y="1049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12536</xdr:rowOff>
    </xdr:from>
    <xdr:ext cx="405111" cy="259045"/>
    <xdr:sp macro="" textlink="">
      <xdr:nvSpPr>
        <xdr:cNvPr id="192" name="【橋りょう・トンネル】&#10;有形固定資産減価償却率該当値テキスト">
          <a:extLst>
            <a:ext uri="{FF2B5EF4-FFF2-40B4-BE49-F238E27FC236}">
              <a16:creationId xmlns:a16="http://schemas.microsoft.com/office/drawing/2014/main" id="{758667A1-71E6-4BE9-9EFD-F18A47284628}"/>
            </a:ext>
          </a:extLst>
        </xdr:cNvPr>
        <xdr:cNvSpPr txBox="1"/>
      </xdr:nvSpPr>
      <xdr:spPr>
        <a:xfrm>
          <a:off x="4673600" y="10470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7983</xdr:rowOff>
    </xdr:from>
    <xdr:to>
      <xdr:col>20</xdr:col>
      <xdr:colOff>38100</xdr:colOff>
      <xdr:row>61</xdr:row>
      <xdr:rowOff>109583</xdr:rowOff>
    </xdr:to>
    <xdr:sp macro="" textlink="">
      <xdr:nvSpPr>
        <xdr:cNvPr id="193" name="楕円 192">
          <a:extLst>
            <a:ext uri="{FF2B5EF4-FFF2-40B4-BE49-F238E27FC236}">
              <a16:creationId xmlns:a16="http://schemas.microsoft.com/office/drawing/2014/main" id="{1E4B3179-8A05-4053-B65D-E3F268475A9E}"/>
            </a:ext>
          </a:extLst>
        </xdr:cNvPr>
        <xdr:cNvSpPr/>
      </xdr:nvSpPr>
      <xdr:spPr>
        <a:xfrm>
          <a:off x="3746500" y="1046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58783</xdr:rowOff>
    </xdr:from>
    <xdr:to>
      <xdr:col>24</xdr:col>
      <xdr:colOff>63500</xdr:colOff>
      <xdr:row>61</xdr:row>
      <xdr:rowOff>84909</xdr:rowOff>
    </xdr:to>
    <xdr:cxnSp macro="">
      <xdr:nvCxnSpPr>
        <xdr:cNvPr id="194" name="直線コネクタ 193">
          <a:extLst>
            <a:ext uri="{FF2B5EF4-FFF2-40B4-BE49-F238E27FC236}">
              <a16:creationId xmlns:a16="http://schemas.microsoft.com/office/drawing/2014/main" id="{2C03D34D-F44E-44A5-9439-4C3E2D717203}"/>
            </a:ext>
          </a:extLst>
        </xdr:cNvPr>
        <xdr:cNvCxnSpPr/>
      </xdr:nvCxnSpPr>
      <xdr:spPr>
        <a:xfrm>
          <a:off x="3797300" y="10517233"/>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153307</xdr:rowOff>
    </xdr:from>
    <xdr:to>
      <xdr:col>15</xdr:col>
      <xdr:colOff>101600</xdr:colOff>
      <xdr:row>61</xdr:row>
      <xdr:rowOff>83457</xdr:rowOff>
    </xdr:to>
    <xdr:sp macro="" textlink="">
      <xdr:nvSpPr>
        <xdr:cNvPr id="195" name="楕円 194">
          <a:extLst>
            <a:ext uri="{FF2B5EF4-FFF2-40B4-BE49-F238E27FC236}">
              <a16:creationId xmlns:a16="http://schemas.microsoft.com/office/drawing/2014/main" id="{997DB0F2-FBF6-48AE-B7D7-1C754EE403BB}"/>
            </a:ext>
          </a:extLst>
        </xdr:cNvPr>
        <xdr:cNvSpPr/>
      </xdr:nvSpPr>
      <xdr:spPr>
        <a:xfrm>
          <a:off x="2857500" y="1044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32657</xdr:rowOff>
    </xdr:from>
    <xdr:to>
      <xdr:col>19</xdr:col>
      <xdr:colOff>177800</xdr:colOff>
      <xdr:row>61</xdr:row>
      <xdr:rowOff>58783</xdr:rowOff>
    </xdr:to>
    <xdr:cxnSp macro="">
      <xdr:nvCxnSpPr>
        <xdr:cNvPr id="196" name="直線コネクタ 195">
          <a:extLst>
            <a:ext uri="{FF2B5EF4-FFF2-40B4-BE49-F238E27FC236}">
              <a16:creationId xmlns:a16="http://schemas.microsoft.com/office/drawing/2014/main" id="{C67B4DC3-1EA9-49B4-A652-7A7A360B7C02}"/>
            </a:ext>
          </a:extLst>
        </xdr:cNvPr>
        <xdr:cNvCxnSpPr/>
      </xdr:nvCxnSpPr>
      <xdr:spPr>
        <a:xfrm>
          <a:off x="2908300" y="10491107"/>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127181</xdr:rowOff>
    </xdr:from>
    <xdr:to>
      <xdr:col>10</xdr:col>
      <xdr:colOff>165100</xdr:colOff>
      <xdr:row>61</xdr:row>
      <xdr:rowOff>57331</xdr:rowOff>
    </xdr:to>
    <xdr:sp macro="" textlink="">
      <xdr:nvSpPr>
        <xdr:cNvPr id="197" name="楕円 196">
          <a:extLst>
            <a:ext uri="{FF2B5EF4-FFF2-40B4-BE49-F238E27FC236}">
              <a16:creationId xmlns:a16="http://schemas.microsoft.com/office/drawing/2014/main" id="{A25B262F-7A0D-410E-BEF4-608CDB88B448}"/>
            </a:ext>
          </a:extLst>
        </xdr:cNvPr>
        <xdr:cNvSpPr/>
      </xdr:nvSpPr>
      <xdr:spPr>
        <a:xfrm>
          <a:off x="1968500" y="1041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6531</xdr:rowOff>
    </xdr:from>
    <xdr:to>
      <xdr:col>15</xdr:col>
      <xdr:colOff>50800</xdr:colOff>
      <xdr:row>61</xdr:row>
      <xdr:rowOff>32657</xdr:rowOff>
    </xdr:to>
    <xdr:cxnSp macro="">
      <xdr:nvCxnSpPr>
        <xdr:cNvPr id="198" name="直線コネクタ 197">
          <a:extLst>
            <a:ext uri="{FF2B5EF4-FFF2-40B4-BE49-F238E27FC236}">
              <a16:creationId xmlns:a16="http://schemas.microsoft.com/office/drawing/2014/main" id="{74B256B8-D13B-46E7-B40B-672E431F26D0}"/>
            </a:ext>
          </a:extLst>
        </xdr:cNvPr>
        <xdr:cNvCxnSpPr/>
      </xdr:nvCxnSpPr>
      <xdr:spPr>
        <a:xfrm>
          <a:off x="2019300" y="10464981"/>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99423</xdr:rowOff>
    </xdr:from>
    <xdr:to>
      <xdr:col>6</xdr:col>
      <xdr:colOff>38100</xdr:colOff>
      <xdr:row>61</xdr:row>
      <xdr:rowOff>29573</xdr:rowOff>
    </xdr:to>
    <xdr:sp macro="" textlink="">
      <xdr:nvSpPr>
        <xdr:cNvPr id="199" name="楕円 198">
          <a:extLst>
            <a:ext uri="{FF2B5EF4-FFF2-40B4-BE49-F238E27FC236}">
              <a16:creationId xmlns:a16="http://schemas.microsoft.com/office/drawing/2014/main" id="{A6CC1968-CB30-48EF-9428-9C5A2571E593}"/>
            </a:ext>
          </a:extLst>
        </xdr:cNvPr>
        <xdr:cNvSpPr/>
      </xdr:nvSpPr>
      <xdr:spPr>
        <a:xfrm>
          <a:off x="1079500" y="1038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150223</xdr:rowOff>
    </xdr:from>
    <xdr:to>
      <xdr:col>10</xdr:col>
      <xdr:colOff>114300</xdr:colOff>
      <xdr:row>61</xdr:row>
      <xdr:rowOff>6531</xdr:rowOff>
    </xdr:to>
    <xdr:cxnSp macro="">
      <xdr:nvCxnSpPr>
        <xdr:cNvPr id="200" name="直線コネクタ 199">
          <a:extLst>
            <a:ext uri="{FF2B5EF4-FFF2-40B4-BE49-F238E27FC236}">
              <a16:creationId xmlns:a16="http://schemas.microsoft.com/office/drawing/2014/main" id="{9DF6AC32-5971-4E63-85CB-8FBB0206DCB8}"/>
            </a:ext>
          </a:extLst>
        </xdr:cNvPr>
        <xdr:cNvCxnSpPr/>
      </xdr:nvCxnSpPr>
      <xdr:spPr>
        <a:xfrm>
          <a:off x="1130300" y="10437223"/>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114680</xdr:rowOff>
    </xdr:from>
    <xdr:ext cx="405111" cy="259045"/>
    <xdr:sp macro="" textlink="">
      <xdr:nvSpPr>
        <xdr:cNvPr id="201" name="n_1aveValue【橋りょう・トンネル】&#10;有形固定資産減価償却率">
          <a:extLst>
            <a:ext uri="{FF2B5EF4-FFF2-40B4-BE49-F238E27FC236}">
              <a16:creationId xmlns:a16="http://schemas.microsoft.com/office/drawing/2014/main" id="{4ABC8212-AE61-4ECB-A5B4-7DFA1C7C12A9}"/>
            </a:ext>
          </a:extLst>
        </xdr:cNvPr>
        <xdr:cNvSpPr txBox="1"/>
      </xdr:nvSpPr>
      <xdr:spPr>
        <a:xfrm>
          <a:off x="3582044" y="10230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79483</xdr:rowOff>
    </xdr:from>
    <xdr:ext cx="405111" cy="259045"/>
    <xdr:sp macro="" textlink="">
      <xdr:nvSpPr>
        <xdr:cNvPr id="202" name="n_2aveValue【橋りょう・トンネル】&#10;有形固定資産減価償却率">
          <a:extLst>
            <a:ext uri="{FF2B5EF4-FFF2-40B4-BE49-F238E27FC236}">
              <a16:creationId xmlns:a16="http://schemas.microsoft.com/office/drawing/2014/main" id="{4E78B444-7A67-47C7-894A-4ECE2B442EBA}"/>
            </a:ext>
          </a:extLst>
        </xdr:cNvPr>
        <xdr:cNvSpPr txBox="1"/>
      </xdr:nvSpPr>
      <xdr:spPr>
        <a:xfrm>
          <a:off x="2705744" y="1053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50092</xdr:rowOff>
    </xdr:from>
    <xdr:ext cx="405111" cy="259045"/>
    <xdr:sp macro="" textlink="">
      <xdr:nvSpPr>
        <xdr:cNvPr id="203" name="n_3aveValue【橋りょう・トンネル】&#10;有形固定資産減価償却率">
          <a:extLst>
            <a:ext uri="{FF2B5EF4-FFF2-40B4-BE49-F238E27FC236}">
              <a16:creationId xmlns:a16="http://schemas.microsoft.com/office/drawing/2014/main" id="{0EA2E05C-C29C-421B-A797-BDE6D59B8FEA}"/>
            </a:ext>
          </a:extLst>
        </xdr:cNvPr>
        <xdr:cNvSpPr txBox="1"/>
      </xdr:nvSpPr>
      <xdr:spPr>
        <a:xfrm>
          <a:off x="1816744" y="1050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54990</xdr:rowOff>
    </xdr:from>
    <xdr:ext cx="405111" cy="259045"/>
    <xdr:sp macro="" textlink="">
      <xdr:nvSpPr>
        <xdr:cNvPr id="204" name="n_4aveValue【橋りょう・トンネル】&#10;有形固定資産減価償却率">
          <a:extLst>
            <a:ext uri="{FF2B5EF4-FFF2-40B4-BE49-F238E27FC236}">
              <a16:creationId xmlns:a16="http://schemas.microsoft.com/office/drawing/2014/main" id="{F745A672-C266-45EC-84C9-83608AD5B723}"/>
            </a:ext>
          </a:extLst>
        </xdr:cNvPr>
        <xdr:cNvSpPr txBox="1"/>
      </xdr:nvSpPr>
      <xdr:spPr>
        <a:xfrm>
          <a:off x="927744" y="1051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100710</xdr:rowOff>
    </xdr:from>
    <xdr:ext cx="405111" cy="259045"/>
    <xdr:sp macro="" textlink="">
      <xdr:nvSpPr>
        <xdr:cNvPr id="205" name="n_1mainValue【橋りょう・トンネル】&#10;有形固定資産減価償却率">
          <a:extLst>
            <a:ext uri="{FF2B5EF4-FFF2-40B4-BE49-F238E27FC236}">
              <a16:creationId xmlns:a16="http://schemas.microsoft.com/office/drawing/2014/main" id="{70E36EEA-E390-452E-9A00-57B13E82113E}"/>
            </a:ext>
          </a:extLst>
        </xdr:cNvPr>
        <xdr:cNvSpPr txBox="1"/>
      </xdr:nvSpPr>
      <xdr:spPr>
        <a:xfrm>
          <a:off x="3582044" y="10559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99984</xdr:rowOff>
    </xdr:from>
    <xdr:ext cx="405111" cy="259045"/>
    <xdr:sp macro="" textlink="">
      <xdr:nvSpPr>
        <xdr:cNvPr id="206" name="n_2mainValue【橋りょう・トンネル】&#10;有形固定資産減価償却率">
          <a:extLst>
            <a:ext uri="{FF2B5EF4-FFF2-40B4-BE49-F238E27FC236}">
              <a16:creationId xmlns:a16="http://schemas.microsoft.com/office/drawing/2014/main" id="{C11D64E9-7695-4A40-B7E1-98E387D5D54A}"/>
            </a:ext>
          </a:extLst>
        </xdr:cNvPr>
        <xdr:cNvSpPr txBox="1"/>
      </xdr:nvSpPr>
      <xdr:spPr>
        <a:xfrm>
          <a:off x="2705744" y="10215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73858</xdr:rowOff>
    </xdr:from>
    <xdr:ext cx="405111" cy="259045"/>
    <xdr:sp macro="" textlink="">
      <xdr:nvSpPr>
        <xdr:cNvPr id="207" name="n_3mainValue【橋りょう・トンネル】&#10;有形固定資産減価償却率">
          <a:extLst>
            <a:ext uri="{FF2B5EF4-FFF2-40B4-BE49-F238E27FC236}">
              <a16:creationId xmlns:a16="http://schemas.microsoft.com/office/drawing/2014/main" id="{15430861-B268-4A33-9CC3-6D8A87E11FF0}"/>
            </a:ext>
          </a:extLst>
        </xdr:cNvPr>
        <xdr:cNvSpPr txBox="1"/>
      </xdr:nvSpPr>
      <xdr:spPr>
        <a:xfrm>
          <a:off x="1816744" y="1018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46100</xdr:rowOff>
    </xdr:from>
    <xdr:ext cx="405111" cy="259045"/>
    <xdr:sp macro="" textlink="">
      <xdr:nvSpPr>
        <xdr:cNvPr id="208" name="n_4mainValue【橋りょう・トンネル】&#10;有形固定資産減価償却率">
          <a:extLst>
            <a:ext uri="{FF2B5EF4-FFF2-40B4-BE49-F238E27FC236}">
              <a16:creationId xmlns:a16="http://schemas.microsoft.com/office/drawing/2014/main" id="{C7FF3794-4519-4E28-B937-5F02C0854CEA}"/>
            </a:ext>
          </a:extLst>
        </xdr:cNvPr>
        <xdr:cNvSpPr txBox="1"/>
      </xdr:nvSpPr>
      <xdr:spPr>
        <a:xfrm>
          <a:off x="927744" y="1016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0132A97B-AAC3-4E11-B0A7-4CC620291FCF}"/>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24970FDF-4313-4B1A-835E-00817E08C7F2}"/>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71DFA4F2-A2FA-4336-8BC0-BA4DE488766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F9D72CAB-E2EB-4EC0-B05C-109B35EAC737}"/>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3F6AB7F7-AC6C-4F85-8BCF-01A1A3608CFC}"/>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924A5209-A00B-4FCA-8AFD-61E98ACBA32F}"/>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E3B0C959-BC72-4602-97F0-934CE684A8B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A89A748F-85B8-4CE9-9CB1-21EF72FE1367}"/>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3F2D4E3A-E461-4E87-BAC4-246817D2AD5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F3F9BD60-D7F6-4366-810B-930C2146586B}"/>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97AE7870-4EBE-444D-B782-BD855522CF2E}"/>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20" name="テキスト ボックス 219">
          <a:extLst>
            <a:ext uri="{FF2B5EF4-FFF2-40B4-BE49-F238E27FC236}">
              <a16:creationId xmlns:a16="http://schemas.microsoft.com/office/drawing/2014/main" id="{AE4C6BB3-1047-41F1-A114-04EE2D28CF2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5FDA79A7-DA48-4877-BAEB-DF47E1414A4A}"/>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2" name="テキスト ボックス 221">
          <a:extLst>
            <a:ext uri="{FF2B5EF4-FFF2-40B4-BE49-F238E27FC236}">
              <a16:creationId xmlns:a16="http://schemas.microsoft.com/office/drawing/2014/main" id="{10AFC984-ED08-45B0-8AA0-3A708650D673}"/>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8F998A6E-F7D8-4E0A-A2EB-EBDC88352C8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4" name="テキスト ボックス 223">
          <a:extLst>
            <a:ext uri="{FF2B5EF4-FFF2-40B4-BE49-F238E27FC236}">
              <a16:creationId xmlns:a16="http://schemas.microsoft.com/office/drawing/2014/main" id="{7EBE41DF-9C88-489C-BD79-FD498ECA915B}"/>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4CE390AA-DC67-4A9F-B086-F3EB28C2B28B}"/>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6" name="テキスト ボックス 225">
          <a:extLst>
            <a:ext uri="{FF2B5EF4-FFF2-40B4-BE49-F238E27FC236}">
              <a16:creationId xmlns:a16="http://schemas.microsoft.com/office/drawing/2014/main" id="{9791C29D-7B45-4B37-9409-1AA34791E088}"/>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CC5DEAE6-ED72-42DE-9FA6-1D9A93DF9A09}"/>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8" name="テキスト ボックス 227">
          <a:extLst>
            <a:ext uri="{FF2B5EF4-FFF2-40B4-BE49-F238E27FC236}">
              <a16:creationId xmlns:a16="http://schemas.microsoft.com/office/drawing/2014/main" id="{F99E4033-C6BD-4839-85AA-6669E00B0738}"/>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171F1CB2-1E76-4438-805B-D3F2C8BF440C}"/>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0" name="テキスト ボックス 229">
          <a:extLst>
            <a:ext uri="{FF2B5EF4-FFF2-40B4-BE49-F238E27FC236}">
              <a16:creationId xmlns:a16="http://schemas.microsoft.com/office/drawing/2014/main" id="{8D4BF496-2D84-4881-AAE8-C2B9E05C696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id="{439DD394-4FA5-4424-A92A-B3B4E3CE6E6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13</xdr:rowOff>
    </xdr:from>
    <xdr:to>
      <xdr:col>54</xdr:col>
      <xdr:colOff>189865</xdr:colOff>
      <xdr:row>64</xdr:row>
      <xdr:rowOff>72763</xdr:rowOff>
    </xdr:to>
    <xdr:cxnSp macro="">
      <xdr:nvCxnSpPr>
        <xdr:cNvPr id="232" name="直線コネクタ 231">
          <a:extLst>
            <a:ext uri="{FF2B5EF4-FFF2-40B4-BE49-F238E27FC236}">
              <a16:creationId xmlns:a16="http://schemas.microsoft.com/office/drawing/2014/main" id="{1AA185E5-18F4-4CAE-A2EE-DA89024E0DD0}"/>
            </a:ext>
          </a:extLst>
        </xdr:cNvPr>
        <xdr:cNvCxnSpPr/>
      </xdr:nvCxnSpPr>
      <xdr:spPr>
        <a:xfrm flipV="1">
          <a:off x="10476865" y="9772663"/>
          <a:ext cx="0" cy="1272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76590</xdr:rowOff>
    </xdr:from>
    <xdr:ext cx="469744" cy="259045"/>
    <xdr:sp macro="" textlink="">
      <xdr:nvSpPr>
        <xdr:cNvPr id="233" name="【橋りょう・トンネル】&#10;一人当たり有形固定資産（償却資産）額最小値テキスト">
          <a:extLst>
            <a:ext uri="{FF2B5EF4-FFF2-40B4-BE49-F238E27FC236}">
              <a16:creationId xmlns:a16="http://schemas.microsoft.com/office/drawing/2014/main" id="{FB63F172-241A-4C10-B59F-50D6A343AE90}"/>
            </a:ext>
          </a:extLst>
        </xdr:cNvPr>
        <xdr:cNvSpPr txBox="1"/>
      </xdr:nvSpPr>
      <xdr:spPr>
        <a:xfrm>
          <a:off x="10515600" y="11049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72763</xdr:rowOff>
    </xdr:from>
    <xdr:to>
      <xdr:col>55</xdr:col>
      <xdr:colOff>88900</xdr:colOff>
      <xdr:row>64</xdr:row>
      <xdr:rowOff>72763</xdr:rowOff>
    </xdr:to>
    <xdr:cxnSp macro="">
      <xdr:nvCxnSpPr>
        <xdr:cNvPr id="234" name="直線コネクタ 233">
          <a:extLst>
            <a:ext uri="{FF2B5EF4-FFF2-40B4-BE49-F238E27FC236}">
              <a16:creationId xmlns:a16="http://schemas.microsoft.com/office/drawing/2014/main" id="{A36C2C3E-C4AA-4667-AE3E-E78F2C14056A}"/>
            </a:ext>
          </a:extLst>
        </xdr:cNvPr>
        <xdr:cNvCxnSpPr/>
      </xdr:nvCxnSpPr>
      <xdr:spPr>
        <a:xfrm>
          <a:off x="10388600" y="11045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118140</xdr:rowOff>
    </xdr:from>
    <xdr:ext cx="690189" cy="259045"/>
    <xdr:sp macro="" textlink="">
      <xdr:nvSpPr>
        <xdr:cNvPr id="235" name="【橋りょう・トンネル】&#10;一人当たり有形固定資産（償却資産）額最大値テキスト">
          <a:extLst>
            <a:ext uri="{FF2B5EF4-FFF2-40B4-BE49-F238E27FC236}">
              <a16:creationId xmlns:a16="http://schemas.microsoft.com/office/drawing/2014/main" id="{6CF57D09-7F8D-4D90-94F0-000A0A956E7E}"/>
            </a:ext>
          </a:extLst>
        </xdr:cNvPr>
        <xdr:cNvSpPr txBox="1"/>
      </xdr:nvSpPr>
      <xdr:spPr>
        <a:xfrm>
          <a:off x="10515600" y="95478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3,349,965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13</xdr:rowOff>
    </xdr:from>
    <xdr:to>
      <xdr:col>55</xdr:col>
      <xdr:colOff>88900</xdr:colOff>
      <xdr:row>57</xdr:row>
      <xdr:rowOff>13</xdr:rowOff>
    </xdr:to>
    <xdr:cxnSp macro="">
      <xdr:nvCxnSpPr>
        <xdr:cNvPr id="236" name="直線コネクタ 235">
          <a:extLst>
            <a:ext uri="{FF2B5EF4-FFF2-40B4-BE49-F238E27FC236}">
              <a16:creationId xmlns:a16="http://schemas.microsoft.com/office/drawing/2014/main" id="{B65BD5DD-E3AA-4ECF-8CE3-47CA1BD4D7ED}"/>
            </a:ext>
          </a:extLst>
        </xdr:cNvPr>
        <xdr:cNvCxnSpPr/>
      </xdr:nvCxnSpPr>
      <xdr:spPr>
        <a:xfrm>
          <a:off x="10388600" y="9772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108242</xdr:rowOff>
    </xdr:from>
    <xdr:ext cx="599010" cy="259045"/>
    <xdr:sp macro="" textlink="">
      <xdr:nvSpPr>
        <xdr:cNvPr id="237" name="【橋りょう・トンネル】&#10;一人当たり有形固定資産（償却資産）額平均値テキスト">
          <a:extLst>
            <a:ext uri="{FF2B5EF4-FFF2-40B4-BE49-F238E27FC236}">
              <a16:creationId xmlns:a16="http://schemas.microsoft.com/office/drawing/2014/main" id="{ACEA6C75-5FAF-4109-BF94-DCCFD9ED4003}"/>
            </a:ext>
          </a:extLst>
        </xdr:cNvPr>
        <xdr:cNvSpPr txBox="1"/>
      </xdr:nvSpPr>
      <xdr:spPr>
        <a:xfrm>
          <a:off x="10515600" y="107381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129815</xdr:rowOff>
    </xdr:from>
    <xdr:to>
      <xdr:col>55</xdr:col>
      <xdr:colOff>50800</xdr:colOff>
      <xdr:row>63</xdr:row>
      <xdr:rowOff>59965</xdr:rowOff>
    </xdr:to>
    <xdr:sp macro="" textlink="">
      <xdr:nvSpPr>
        <xdr:cNvPr id="238" name="フローチャート: 判断 237">
          <a:extLst>
            <a:ext uri="{FF2B5EF4-FFF2-40B4-BE49-F238E27FC236}">
              <a16:creationId xmlns:a16="http://schemas.microsoft.com/office/drawing/2014/main" id="{75D3C936-5F01-4B1E-A486-820B133DAC37}"/>
            </a:ext>
          </a:extLst>
        </xdr:cNvPr>
        <xdr:cNvSpPr/>
      </xdr:nvSpPr>
      <xdr:spPr>
        <a:xfrm>
          <a:off x="10426700" y="1075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132345</xdr:rowOff>
    </xdr:from>
    <xdr:to>
      <xdr:col>50</xdr:col>
      <xdr:colOff>165100</xdr:colOff>
      <xdr:row>63</xdr:row>
      <xdr:rowOff>62495</xdr:rowOff>
    </xdr:to>
    <xdr:sp macro="" textlink="">
      <xdr:nvSpPr>
        <xdr:cNvPr id="239" name="フローチャート: 判断 238">
          <a:extLst>
            <a:ext uri="{FF2B5EF4-FFF2-40B4-BE49-F238E27FC236}">
              <a16:creationId xmlns:a16="http://schemas.microsoft.com/office/drawing/2014/main" id="{E7DACAB5-7330-4A00-BA4B-1534B3B04EEC}"/>
            </a:ext>
          </a:extLst>
        </xdr:cNvPr>
        <xdr:cNvSpPr/>
      </xdr:nvSpPr>
      <xdr:spPr>
        <a:xfrm>
          <a:off x="9588500" y="1076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139816</xdr:rowOff>
    </xdr:from>
    <xdr:to>
      <xdr:col>46</xdr:col>
      <xdr:colOff>38100</xdr:colOff>
      <xdr:row>63</xdr:row>
      <xdr:rowOff>69966</xdr:rowOff>
    </xdr:to>
    <xdr:sp macro="" textlink="">
      <xdr:nvSpPr>
        <xdr:cNvPr id="240" name="フローチャート: 判断 239">
          <a:extLst>
            <a:ext uri="{FF2B5EF4-FFF2-40B4-BE49-F238E27FC236}">
              <a16:creationId xmlns:a16="http://schemas.microsoft.com/office/drawing/2014/main" id="{CC753052-3A5B-4289-ADE1-0F571B483B04}"/>
            </a:ext>
          </a:extLst>
        </xdr:cNvPr>
        <xdr:cNvSpPr/>
      </xdr:nvSpPr>
      <xdr:spPr>
        <a:xfrm>
          <a:off x="8699500" y="1076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146561</xdr:rowOff>
    </xdr:from>
    <xdr:to>
      <xdr:col>41</xdr:col>
      <xdr:colOff>101600</xdr:colOff>
      <xdr:row>63</xdr:row>
      <xdr:rowOff>76711</xdr:rowOff>
    </xdr:to>
    <xdr:sp macro="" textlink="">
      <xdr:nvSpPr>
        <xdr:cNvPr id="241" name="フローチャート: 判断 240">
          <a:extLst>
            <a:ext uri="{FF2B5EF4-FFF2-40B4-BE49-F238E27FC236}">
              <a16:creationId xmlns:a16="http://schemas.microsoft.com/office/drawing/2014/main" id="{EF7362DB-B889-412A-BEFD-F8367667671A}"/>
            </a:ext>
          </a:extLst>
        </xdr:cNvPr>
        <xdr:cNvSpPr/>
      </xdr:nvSpPr>
      <xdr:spPr>
        <a:xfrm>
          <a:off x="7810500" y="1077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163831</xdr:rowOff>
    </xdr:from>
    <xdr:to>
      <xdr:col>36</xdr:col>
      <xdr:colOff>165100</xdr:colOff>
      <xdr:row>63</xdr:row>
      <xdr:rowOff>93981</xdr:rowOff>
    </xdr:to>
    <xdr:sp macro="" textlink="">
      <xdr:nvSpPr>
        <xdr:cNvPr id="242" name="フローチャート: 判断 241">
          <a:extLst>
            <a:ext uri="{FF2B5EF4-FFF2-40B4-BE49-F238E27FC236}">
              <a16:creationId xmlns:a16="http://schemas.microsoft.com/office/drawing/2014/main" id="{D6B28134-CC3A-4409-B33C-47494BD574FA}"/>
            </a:ext>
          </a:extLst>
        </xdr:cNvPr>
        <xdr:cNvSpPr/>
      </xdr:nvSpPr>
      <xdr:spPr>
        <a:xfrm>
          <a:off x="6921500" y="1079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754571F2-4142-4B2A-B4B6-A9A64DC3922F}"/>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1E5D4A60-AA70-4BB7-8A10-5177178DE681}"/>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73F7583E-0999-42F5-8835-241F51966594}"/>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87FAF86-D279-4330-9B8A-202073916017}"/>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E4FBB369-D9A6-4D9F-896A-42C67839F45F}"/>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128953</xdr:rowOff>
    </xdr:from>
    <xdr:to>
      <xdr:col>55</xdr:col>
      <xdr:colOff>50800</xdr:colOff>
      <xdr:row>63</xdr:row>
      <xdr:rowOff>59103</xdr:rowOff>
    </xdr:to>
    <xdr:sp macro="" textlink="">
      <xdr:nvSpPr>
        <xdr:cNvPr id="248" name="楕円 247">
          <a:extLst>
            <a:ext uri="{FF2B5EF4-FFF2-40B4-BE49-F238E27FC236}">
              <a16:creationId xmlns:a16="http://schemas.microsoft.com/office/drawing/2014/main" id="{977E0309-135E-417E-B0A1-C5C705CEEE6B}"/>
            </a:ext>
          </a:extLst>
        </xdr:cNvPr>
        <xdr:cNvSpPr/>
      </xdr:nvSpPr>
      <xdr:spPr>
        <a:xfrm>
          <a:off x="10426700" y="10758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151830</xdr:rowOff>
    </xdr:from>
    <xdr:ext cx="599010" cy="259045"/>
    <xdr:sp macro="" textlink="">
      <xdr:nvSpPr>
        <xdr:cNvPr id="249" name="【橋りょう・トンネル】&#10;一人当たり有形固定資産（償却資産）額該当値テキスト">
          <a:extLst>
            <a:ext uri="{FF2B5EF4-FFF2-40B4-BE49-F238E27FC236}">
              <a16:creationId xmlns:a16="http://schemas.microsoft.com/office/drawing/2014/main" id="{1C5A832B-EE4A-4973-B2F1-2164A35CB6F6}"/>
            </a:ext>
          </a:extLst>
        </xdr:cNvPr>
        <xdr:cNvSpPr txBox="1"/>
      </xdr:nvSpPr>
      <xdr:spPr>
        <a:xfrm>
          <a:off x="10515600" y="10610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131958</xdr:rowOff>
    </xdr:from>
    <xdr:to>
      <xdr:col>50</xdr:col>
      <xdr:colOff>165100</xdr:colOff>
      <xdr:row>63</xdr:row>
      <xdr:rowOff>62108</xdr:rowOff>
    </xdr:to>
    <xdr:sp macro="" textlink="">
      <xdr:nvSpPr>
        <xdr:cNvPr id="250" name="楕円 249">
          <a:extLst>
            <a:ext uri="{FF2B5EF4-FFF2-40B4-BE49-F238E27FC236}">
              <a16:creationId xmlns:a16="http://schemas.microsoft.com/office/drawing/2014/main" id="{AF0F10EE-AC9E-49AF-93B8-4F8B544CE1CD}"/>
            </a:ext>
          </a:extLst>
        </xdr:cNvPr>
        <xdr:cNvSpPr/>
      </xdr:nvSpPr>
      <xdr:spPr>
        <a:xfrm>
          <a:off x="9588500" y="10761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8303</xdr:rowOff>
    </xdr:from>
    <xdr:to>
      <xdr:col>55</xdr:col>
      <xdr:colOff>0</xdr:colOff>
      <xdr:row>63</xdr:row>
      <xdr:rowOff>11308</xdr:rowOff>
    </xdr:to>
    <xdr:cxnSp macro="">
      <xdr:nvCxnSpPr>
        <xdr:cNvPr id="251" name="直線コネクタ 250">
          <a:extLst>
            <a:ext uri="{FF2B5EF4-FFF2-40B4-BE49-F238E27FC236}">
              <a16:creationId xmlns:a16="http://schemas.microsoft.com/office/drawing/2014/main" id="{2D7208E1-C3AB-4DAE-8AAB-094B962EA93C}"/>
            </a:ext>
          </a:extLst>
        </xdr:cNvPr>
        <xdr:cNvCxnSpPr/>
      </xdr:nvCxnSpPr>
      <xdr:spPr>
        <a:xfrm flipV="1">
          <a:off x="9639300" y="10809653"/>
          <a:ext cx="838200" cy="3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134533</xdr:rowOff>
    </xdr:from>
    <xdr:to>
      <xdr:col>46</xdr:col>
      <xdr:colOff>38100</xdr:colOff>
      <xdr:row>63</xdr:row>
      <xdr:rowOff>64683</xdr:rowOff>
    </xdr:to>
    <xdr:sp macro="" textlink="">
      <xdr:nvSpPr>
        <xdr:cNvPr id="252" name="楕円 251">
          <a:extLst>
            <a:ext uri="{FF2B5EF4-FFF2-40B4-BE49-F238E27FC236}">
              <a16:creationId xmlns:a16="http://schemas.microsoft.com/office/drawing/2014/main" id="{74ECE88C-D91B-4C70-B71B-A11129015435}"/>
            </a:ext>
          </a:extLst>
        </xdr:cNvPr>
        <xdr:cNvSpPr/>
      </xdr:nvSpPr>
      <xdr:spPr>
        <a:xfrm>
          <a:off x="8699500" y="10764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11308</xdr:rowOff>
    </xdr:from>
    <xdr:to>
      <xdr:col>50</xdr:col>
      <xdr:colOff>114300</xdr:colOff>
      <xdr:row>63</xdr:row>
      <xdr:rowOff>13883</xdr:rowOff>
    </xdr:to>
    <xdr:cxnSp macro="">
      <xdr:nvCxnSpPr>
        <xdr:cNvPr id="253" name="直線コネクタ 252">
          <a:extLst>
            <a:ext uri="{FF2B5EF4-FFF2-40B4-BE49-F238E27FC236}">
              <a16:creationId xmlns:a16="http://schemas.microsoft.com/office/drawing/2014/main" id="{C7D6AF50-6844-46F5-B94F-D479795293E8}"/>
            </a:ext>
          </a:extLst>
        </xdr:cNvPr>
        <xdr:cNvCxnSpPr/>
      </xdr:nvCxnSpPr>
      <xdr:spPr>
        <a:xfrm flipV="1">
          <a:off x="8750300" y="10812658"/>
          <a:ext cx="889000" cy="2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137574</xdr:rowOff>
    </xdr:from>
    <xdr:to>
      <xdr:col>41</xdr:col>
      <xdr:colOff>101600</xdr:colOff>
      <xdr:row>63</xdr:row>
      <xdr:rowOff>67724</xdr:rowOff>
    </xdr:to>
    <xdr:sp macro="" textlink="">
      <xdr:nvSpPr>
        <xdr:cNvPr id="254" name="楕円 253">
          <a:extLst>
            <a:ext uri="{FF2B5EF4-FFF2-40B4-BE49-F238E27FC236}">
              <a16:creationId xmlns:a16="http://schemas.microsoft.com/office/drawing/2014/main" id="{CB5BF82F-A6F8-451F-9928-C5C1996E6D0C}"/>
            </a:ext>
          </a:extLst>
        </xdr:cNvPr>
        <xdr:cNvSpPr/>
      </xdr:nvSpPr>
      <xdr:spPr>
        <a:xfrm>
          <a:off x="7810500" y="10767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13883</xdr:rowOff>
    </xdr:from>
    <xdr:to>
      <xdr:col>45</xdr:col>
      <xdr:colOff>177800</xdr:colOff>
      <xdr:row>63</xdr:row>
      <xdr:rowOff>16924</xdr:rowOff>
    </xdr:to>
    <xdr:cxnSp macro="">
      <xdr:nvCxnSpPr>
        <xdr:cNvPr id="255" name="直線コネクタ 254">
          <a:extLst>
            <a:ext uri="{FF2B5EF4-FFF2-40B4-BE49-F238E27FC236}">
              <a16:creationId xmlns:a16="http://schemas.microsoft.com/office/drawing/2014/main" id="{06889817-1825-47C3-B790-7B1685C44884}"/>
            </a:ext>
          </a:extLst>
        </xdr:cNvPr>
        <xdr:cNvCxnSpPr/>
      </xdr:nvCxnSpPr>
      <xdr:spPr>
        <a:xfrm flipV="1">
          <a:off x="7861300" y="10815233"/>
          <a:ext cx="889000" cy="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141850</xdr:rowOff>
    </xdr:from>
    <xdr:to>
      <xdr:col>36</xdr:col>
      <xdr:colOff>165100</xdr:colOff>
      <xdr:row>63</xdr:row>
      <xdr:rowOff>72000</xdr:rowOff>
    </xdr:to>
    <xdr:sp macro="" textlink="">
      <xdr:nvSpPr>
        <xdr:cNvPr id="256" name="楕円 255">
          <a:extLst>
            <a:ext uri="{FF2B5EF4-FFF2-40B4-BE49-F238E27FC236}">
              <a16:creationId xmlns:a16="http://schemas.microsoft.com/office/drawing/2014/main" id="{E6D562A8-476E-451B-8832-232AF80D0A16}"/>
            </a:ext>
          </a:extLst>
        </xdr:cNvPr>
        <xdr:cNvSpPr/>
      </xdr:nvSpPr>
      <xdr:spPr>
        <a:xfrm>
          <a:off x="6921500" y="1077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16924</xdr:rowOff>
    </xdr:from>
    <xdr:to>
      <xdr:col>41</xdr:col>
      <xdr:colOff>50800</xdr:colOff>
      <xdr:row>63</xdr:row>
      <xdr:rowOff>21200</xdr:rowOff>
    </xdr:to>
    <xdr:cxnSp macro="">
      <xdr:nvCxnSpPr>
        <xdr:cNvPr id="257" name="直線コネクタ 256">
          <a:extLst>
            <a:ext uri="{FF2B5EF4-FFF2-40B4-BE49-F238E27FC236}">
              <a16:creationId xmlns:a16="http://schemas.microsoft.com/office/drawing/2014/main" id="{90F38521-E8F9-426A-A41C-E8BFF8CBE832}"/>
            </a:ext>
          </a:extLst>
        </xdr:cNvPr>
        <xdr:cNvCxnSpPr/>
      </xdr:nvCxnSpPr>
      <xdr:spPr>
        <a:xfrm flipV="1">
          <a:off x="6972300" y="10818274"/>
          <a:ext cx="889000" cy="4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53622</xdr:rowOff>
    </xdr:from>
    <xdr:ext cx="599010" cy="259045"/>
    <xdr:sp macro="" textlink="">
      <xdr:nvSpPr>
        <xdr:cNvPr id="258" name="n_1aveValue【橋りょう・トンネル】&#10;一人当たり有形固定資産（償却資産）額">
          <a:extLst>
            <a:ext uri="{FF2B5EF4-FFF2-40B4-BE49-F238E27FC236}">
              <a16:creationId xmlns:a16="http://schemas.microsoft.com/office/drawing/2014/main" id="{38C359B0-6CF7-4673-BD1A-623AB62CA0E1}"/>
            </a:ext>
          </a:extLst>
        </xdr:cNvPr>
        <xdr:cNvSpPr txBox="1"/>
      </xdr:nvSpPr>
      <xdr:spPr>
        <a:xfrm>
          <a:off x="9327095" y="10854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61093</xdr:rowOff>
    </xdr:from>
    <xdr:ext cx="599010" cy="259045"/>
    <xdr:sp macro="" textlink="">
      <xdr:nvSpPr>
        <xdr:cNvPr id="259" name="n_2aveValue【橋りょう・トンネル】&#10;一人当たり有形固定資産（償却資産）額">
          <a:extLst>
            <a:ext uri="{FF2B5EF4-FFF2-40B4-BE49-F238E27FC236}">
              <a16:creationId xmlns:a16="http://schemas.microsoft.com/office/drawing/2014/main" id="{C1CCBDD9-168B-4F3C-A3D0-6EC6D3B8EFE0}"/>
            </a:ext>
          </a:extLst>
        </xdr:cNvPr>
        <xdr:cNvSpPr txBox="1"/>
      </xdr:nvSpPr>
      <xdr:spPr>
        <a:xfrm>
          <a:off x="8450795" y="10862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67838</xdr:rowOff>
    </xdr:from>
    <xdr:ext cx="599010" cy="259045"/>
    <xdr:sp macro="" textlink="">
      <xdr:nvSpPr>
        <xdr:cNvPr id="260" name="n_3aveValue【橋りょう・トンネル】&#10;一人当たり有形固定資産（償却資産）額">
          <a:extLst>
            <a:ext uri="{FF2B5EF4-FFF2-40B4-BE49-F238E27FC236}">
              <a16:creationId xmlns:a16="http://schemas.microsoft.com/office/drawing/2014/main" id="{6F9E9895-C8AE-4919-A0EE-EE76F72ACC03}"/>
            </a:ext>
          </a:extLst>
        </xdr:cNvPr>
        <xdr:cNvSpPr txBox="1"/>
      </xdr:nvSpPr>
      <xdr:spPr>
        <a:xfrm>
          <a:off x="7561795" y="10869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85108</xdr:rowOff>
    </xdr:from>
    <xdr:ext cx="599010" cy="259045"/>
    <xdr:sp macro="" textlink="">
      <xdr:nvSpPr>
        <xdr:cNvPr id="261" name="n_4aveValue【橋りょう・トンネル】&#10;一人当たり有形固定資産（償却資産）額">
          <a:extLst>
            <a:ext uri="{FF2B5EF4-FFF2-40B4-BE49-F238E27FC236}">
              <a16:creationId xmlns:a16="http://schemas.microsoft.com/office/drawing/2014/main" id="{2097DF56-885C-4DB0-ADDB-7DEF3EAA4582}"/>
            </a:ext>
          </a:extLst>
        </xdr:cNvPr>
        <xdr:cNvSpPr txBox="1"/>
      </xdr:nvSpPr>
      <xdr:spPr>
        <a:xfrm>
          <a:off x="6672795" y="10886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78635</xdr:rowOff>
    </xdr:from>
    <xdr:ext cx="599010" cy="259045"/>
    <xdr:sp macro="" textlink="">
      <xdr:nvSpPr>
        <xdr:cNvPr id="262" name="n_1mainValue【橋りょう・トンネル】&#10;一人当たり有形固定資産（償却資産）額">
          <a:extLst>
            <a:ext uri="{FF2B5EF4-FFF2-40B4-BE49-F238E27FC236}">
              <a16:creationId xmlns:a16="http://schemas.microsoft.com/office/drawing/2014/main" id="{F43A5F69-4C80-4AF1-A9DA-6EDA621531AD}"/>
            </a:ext>
          </a:extLst>
        </xdr:cNvPr>
        <xdr:cNvSpPr txBox="1"/>
      </xdr:nvSpPr>
      <xdr:spPr>
        <a:xfrm>
          <a:off x="9327095" y="10537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81210</xdr:rowOff>
    </xdr:from>
    <xdr:ext cx="599010" cy="259045"/>
    <xdr:sp macro="" textlink="">
      <xdr:nvSpPr>
        <xdr:cNvPr id="263" name="n_2mainValue【橋りょう・トンネル】&#10;一人当たり有形固定資産（償却資産）額">
          <a:extLst>
            <a:ext uri="{FF2B5EF4-FFF2-40B4-BE49-F238E27FC236}">
              <a16:creationId xmlns:a16="http://schemas.microsoft.com/office/drawing/2014/main" id="{7EB66D5C-DB6A-4761-9A58-F868F8BC2CAD}"/>
            </a:ext>
          </a:extLst>
        </xdr:cNvPr>
        <xdr:cNvSpPr txBox="1"/>
      </xdr:nvSpPr>
      <xdr:spPr>
        <a:xfrm>
          <a:off x="8450795" y="10539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84251</xdr:rowOff>
    </xdr:from>
    <xdr:ext cx="599010" cy="259045"/>
    <xdr:sp macro="" textlink="">
      <xdr:nvSpPr>
        <xdr:cNvPr id="264" name="n_3mainValue【橋りょう・トンネル】&#10;一人当たり有形固定資産（償却資産）額">
          <a:extLst>
            <a:ext uri="{FF2B5EF4-FFF2-40B4-BE49-F238E27FC236}">
              <a16:creationId xmlns:a16="http://schemas.microsoft.com/office/drawing/2014/main" id="{214A6B63-D33B-4B9F-B551-1143563852B1}"/>
            </a:ext>
          </a:extLst>
        </xdr:cNvPr>
        <xdr:cNvSpPr txBox="1"/>
      </xdr:nvSpPr>
      <xdr:spPr>
        <a:xfrm>
          <a:off x="7561795" y="10542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88527</xdr:rowOff>
    </xdr:from>
    <xdr:ext cx="599010" cy="259045"/>
    <xdr:sp macro="" textlink="">
      <xdr:nvSpPr>
        <xdr:cNvPr id="265" name="n_4mainValue【橋りょう・トンネル】&#10;一人当たり有形固定資産（償却資産）額">
          <a:extLst>
            <a:ext uri="{FF2B5EF4-FFF2-40B4-BE49-F238E27FC236}">
              <a16:creationId xmlns:a16="http://schemas.microsoft.com/office/drawing/2014/main" id="{84891A92-44F6-4FCD-8BF8-04DB8B277D59}"/>
            </a:ext>
          </a:extLst>
        </xdr:cNvPr>
        <xdr:cNvSpPr txBox="1"/>
      </xdr:nvSpPr>
      <xdr:spPr>
        <a:xfrm>
          <a:off x="6672795" y="10546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2C3BB883-F8F5-4D07-B821-C1BE28E7593A}"/>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0D9ED8E1-164E-4801-BE3A-BDA2F2326607}"/>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71383410-17A5-4EE3-82E4-5DA3F617B556}"/>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26C864DA-2EC6-40CD-B25E-6F6C458FCBF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DE9FCD9D-C54A-4A19-AAC2-C7CD4657BFF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80CB6DD2-C2A7-4E92-BE90-C9918CACA50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A279E775-DB77-4DD2-B7DD-D0C6B16304F5}"/>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40A29F78-86AE-4CE9-8796-7843B0D9D4C7}"/>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8036FD86-D940-4838-B66B-6A194A147F5E}"/>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712E3393-2134-46FC-86C8-CE08CA7B68D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4A38F5E1-B41F-452A-B7A1-6BD4C72DB547}"/>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a:extLst>
            <a:ext uri="{FF2B5EF4-FFF2-40B4-BE49-F238E27FC236}">
              <a16:creationId xmlns:a16="http://schemas.microsoft.com/office/drawing/2014/main" id="{54FA617F-E2E2-4FB3-8D59-2DDA3AAFC68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a:extLst>
            <a:ext uri="{FF2B5EF4-FFF2-40B4-BE49-F238E27FC236}">
              <a16:creationId xmlns:a16="http://schemas.microsoft.com/office/drawing/2014/main" id="{38CE6324-4998-45FB-9AB7-CF6E7B6AC672}"/>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a:extLst>
            <a:ext uri="{FF2B5EF4-FFF2-40B4-BE49-F238E27FC236}">
              <a16:creationId xmlns:a16="http://schemas.microsoft.com/office/drawing/2014/main" id="{388A6D31-F22E-40AB-8A53-71BB4306FDC3}"/>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a:extLst>
            <a:ext uri="{FF2B5EF4-FFF2-40B4-BE49-F238E27FC236}">
              <a16:creationId xmlns:a16="http://schemas.microsoft.com/office/drawing/2014/main" id="{1A98B397-A861-4622-913A-044D0902524A}"/>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a:extLst>
            <a:ext uri="{FF2B5EF4-FFF2-40B4-BE49-F238E27FC236}">
              <a16:creationId xmlns:a16="http://schemas.microsoft.com/office/drawing/2014/main" id="{0E165DA0-004F-4AA3-B5C9-B825BA82EAC6}"/>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a:extLst>
            <a:ext uri="{FF2B5EF4-FFF2-40B4-BE49-F238E27FC236}">
              <a16:creationId xmlns:a16="http://schemas.microsoft.com/office/drawing/2014/main" id="{55A98CDF-CCEA-47E8-A05B-4683E08F8CAF}"/>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a:extLst>
            <a:ext uri="{FF2B5EF4-FFF2-40B4-BE49-F238E27FC236}">
              <a16:creationId xmlns:a16="http://schemas.microsoft.com/office/drawing/2014/main" id="{AFB59907-ED30-4952-AFF6-3BCEE17D23BE}"/>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a:extLst>
            <a:ext uri="{FF2B5EF4-FFF2-40B4-BE49-F238E27FC236}">
              <a16:creationId xmlns:a16="http://schemas.microsoft.com/office/drawing/2014/main" id="{83E156C9-CAAE-4C75-9BCB-A65ADCF954CE}"/>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a:extLst>
            <a:ext uri="{FF2B5EF4-FFF2-40B4-BE49-F238E27FC236}">
              <a16:creationId xmlns:a16="http://schemas.microsoft.com/office/drawing/2014/main" id="{A26A6352-66C5-4D83-AEF8-D5379DDB7CAB}"/>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a:extLst>
            <a:ext uri="{FF2B5EF4-FFF2-40B4-BE49-F238E27FC236}">
              <a16:creationId xmlns:a16="http://schemas.microsoft.com/office/drawing/2014/main" id="{C9FDA79B-FCF8-4512-823B-035609003A47}"/>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C472601F-5590-42E8-8FB5-939FB80D165B}"/>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a:extLst>
            <a:ext uri="{FF2B5EF4-FFF2-40B4-BE49-F238E27FC236}">
              <a16:creationId xmlns:a16="http://schemas.microsoft.com/office/drawing/2014/main" id="{0685A310-2F63-4B66-9E87-669B14AFA00F}"/>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a:extLst>
            <a:ext uri="{FF2B5EF4-FFF2-40B4-BE49-F238E27FC236}">
              <a16:creationId xmlns:a16="http://schemas.microsoft.com/office/drawing/2014/main" id="{904ADB32-CA6F-4141-A1E0-349B129B1724}"/>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137161</xdr:rowOff>
    </xdr:from>
    <xdr:to>
      <xdr:col>24</xdr:col>
      <xdr:colOff>62865</xdr:colOff>
      <xdr:row>86</xdr:row>
      <xdr:rowOff>114300</xdr:rowOff>
    </xdr:to>
    <xdr:cxnSp macro="">
      <xdr:nvCxnSpPr>
        <xdr:cNvPr id="290" name="直線コネクタ 289">
          <a:extLst>
            <a:ext uri="{FF2B5EF4-FFF2-40B4-BE49-F238E27FC236}">
              <a16:creationId xmlns:a16="http://schemas.microsoft.com/office/drawing/2014/main" id="{56E2664B-A7B0-4084-ADC5-467070ED0AB4}"/>
            </a:ext>
          </a:extLst>
        </xdr:cNvPr>
        <xdr:cNvCxnSpPr/>
      </xdr:nvCxnSpPr>
      <xdr:spPr>
        <a:xfrm flipV="1">
          <a:off x="4634865" y="13338811"/>
          <a:ext cx="0" cy="1520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1" name="【公営住宅】&#10;有形固定資産減価償却率最小値テキスト">
          <a:extLst>
            <a:ext uri="{FF2B5EF4-FFF2-40B4-BE49-F238E27FC236}">
              <a16:creationId xmlns:a16="http://schemas.microsoft.com/office/drawing/2014/main" id="{F0A30362-1C1C-4F7C-BB96-DDFD9BDC7148}"/>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2" name="直線コネクタ 291">
          <a:extLst>
            <a:ext uri="{FF2B5EF4-FFF2-40B4-BE49-F238E27FC236}">
              <a16:creationId xmlns:a16="http://schemas.microsoft.com/office/drawing/2014/main" id="{2C732030-785D-4E39-9B81-DFF8C3D7588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83838</xdr:rowOff>
    </xdr:from>
    <xdr:ext cx="405111" cy="259045"/>
    <xdr:sp macro="" textlink="">
      <xdr:nvSpPr>
        <xdr:cNvPr id="293" name="【公営住宅】&#10;有形固定資産減価償却率最大値テキスト">
          <a:extLst>
            <a:ext uri="{FF2B5EF4-FFF2-40B4-BE49-F238E27FC236}">
              <a16:creationId xmlns:a16="http://schemas.microsoft.com/office/drawing/2014/main" id="{D2A7DD43-FB8D-47B3-BE21-509B9E9CB0BD}"/>
            </a:ext>
          </a:extLst>
        </xdr:cNvPr>
        <xdr:cNvSpPr txBox="1"/>
      </xdr:nvSpPr>
      <xdr:spPr>
        <a:xfrm>
          <a:off x="4673600" y="1311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137161</xdr:rowOff>
    </xdr:from>
    <xdr:to>
      <xdr:col>24</xdr:col>
      <xdr:colOff>152400</xdr:colOff>
      <xdr:row>77</xdr:row>
      <xdr:rowOff>137161</xdr:rowOff>
    </xdr:to>
    <xdr:cxnSp macro="">
      <xdr:nvCxnSpPr>
        <xdr:cNvPr id="294" name="直線コネクタ 293">
          <a:extLst>
            <a:ext uri="{FF2B5EF4-FFF2-40B4-BE49-F238E27FC236}">
              <a16:creationId xmlns:a16="http://schemas.microsoft.com/office/drawing/2014/main" id="{76CB08F5-36F6-41E5-9265-4F2737C9B828}"/>
            </a:ext>
          </a:extLst>
        </xdr:cNvPr>
        <xdr:cNvCxnSpPr/>
      </xdr:nvCxnSpPr>
      <xdr:spPr>
        <a:xfrm>
          <a:off x="4546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85741</xdr:rowOff>
    </xdr:from>
    <xdr:ext cx="405111" cy="259045"/>
    <xdr:sp macro="" textlink="">
      <xdr:nvSpPr>
        <xdr:cNvPr id="295" name="【公営住宅】&#10;有形固定資産減価償却率平均値テキスト">
          <a:extLst>
            <a:ext uri="{FF2B5EF4-FFF2-40B4-BE49-F238E27FC236}">
              <a16:creationId xmlns:a16="http://schemas.microsoft.com/office/drawing/2014/main" id="{915DD98C-E588-4B2E-8C78-4FFA70465688}"/>
            </a:ext>
          </a:extLst>
        </xdr:cNvPr>
        <xdr:cNvSpPr txBox="1"/>
      </xdr:nvSpPr>
      <xdr:spPr>
        <a:xfrm>
          <a:off x="4673600" y="141446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107314</xdr:rowOff>
    </xdr:from>
    <xdr:to>
      <xdr:col>24</xdr:col>
      <xdr:colOff>114300</xdr:colOff>
      <xdr:row>83</xdr:row>
      <xdr:rowOff>37464</xdr:rowOff>
    </xdr:to>
    <xdr:sp macro="" textlink="">
      <xdr:nvSpPr>
        <xdr:cNvPr id="296" name="フローチャート: 判断 295">
          <a:extLst>
            <a:ext uri="{FF2B5EF4-FFF2-40B4-BE49-F238E27FC236}">
              <a16:creationId xmlns:a16="http://schemas.microsoft.com/office/drawing/2014/main" id="{71EF31AD-F01E-4BDF-BA49-5CD3BC0051ED}"/>
            </a:ext>
          </a:extLst>
        </xdr:cNvPr>
        <xdr:cNvSpPr/>
      </xdr:nvSpPr>
      <xdr:spPr>
        <a:xfrm>
          <a:off x="4584700" y="1416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101600</xdr:rowOff>
    </xdr:from>
    <xdr:to>
      <xdr:col>20</xdr:col>
      <xdr:colOff>38100</xdr:colOff>
      <xdr:row>83</xdr:row>
      <xdr:rowOff>31750</xdr:rowOff>
    </xdr:to>
    <xdr:sp macro="" textlink="">
      <xdr:nvSpPr>
        <xdr:cNvPr id="297" name="フローチャート: 判断 296">
          <a:extLst>
            <a:ext uri="{FF2B5EF4-FFF2-40B4-BE49-F238E27FC236}">
              <a16:creationId xmlns:a16="http://schemas.microsoft.com/office/drawing/2014/main" id="{F9465E85-1C5C-46CC-9F17-130CD579CF33}"/>
            </a:ext>
          </a:extLst>
        </xdr:cNvPr>
        <xdr:cNvSpPr/>
      </xdr:nvSpPr>
      <xdr:spPr>
        <a:xfrm>
          <a:off x="3746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76836</xdr:rowOff>
    </xdr:from>
    <xdr:to>
      <xdr:col>15</xdr:col>
      <xdr:colOff>101600</xdr:colOff>
      <xdr:row>83</xdr:row>
      <xdr:rowOff>6986</xdr:rowOff>
    </xdr:to>
    <xdr:sp macro="" textlink="">
      <xdr:nvSpPr>
        <xdr:cNvPr id="298" name="フローチャート: 判断 297">
          <a:extLst>
            <a:ext uri="{FF2B5EF4-FFF2-40B4-BE49-F238E27FC236}">
              <a16:creationId xmlns:a16="http://schemas.microsoft.com/office/drawing/2014/main" id="{7F77D636-FDE2-4206-8D1B-2851593300F1}"/>
            </a:ext>
          </a:extLst>
        </xdr:cNvPr>
        <xdr:cNvSpPr/>
      </xdr:nvSpPr>
      <xdr:spPr>
        <a:xfrm>
          <a:off x="2857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90170</xdr:rowOff>
    </xdr:from>
    <xdr:to>
      <xdr:col>10</xdr:col>
      <xdr:colOff>165100</xdr:colOff>
      <xdr:row>83</xdr:row>
      <xdr:rowOff>20320</xdr:rowOff>
    </xdr:to>
    <xdr:sp macro="" textlink="">
      <xdr:nvSpPr>
        <xdr:cNvPr id="299" name="フローチャート: 判断 298">
          <a:extLst>
            <a:ext uri="{FF2B5EF4-FFF2-40B4-BE49-F238E27FC236}">
              <a16:creationId xmlns:a16="http://schemas.microsoft.com/office/drawing/2014/main" id="{33C76F75-9F64-435A-97D5-DA51F671A921}"/>
            </a:ext>
          </a:extLst>
        </xdr:cNvPr>
        <xdr:cNvSpPr/>
      </xdr:nvSpPr>
      <xdr:spPr>
        <a:xfrm>
          <a:off x="1968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55880</xdr:rowOff>
    </xdr:from>
    <xdr:to>
      <xdr:col>6</xdr:col>
      <xdr:colOff>38100</xdr:colOff>
      <xdr:row>82</xdr:row>
      <xdr:rowOff>157480</xdr:rowOff>
    </xdr:to>
    <xdr:sp macro="" textlink="">
      <xdr:nvSpPr>
        <xdr:cNvPr id="300" name="フローチャート: 判断 299">
          <a:extLst>
            <a:ext uri="{FF2B5EF4-FFF2-40B4-BE49-F238E27FC236}">
              <a16:creationId xmlns:a16="http://schemas.microsoft.com/office/drawing/2014/main" id="{D7780973-2412-4334-8CAC-BBB6DAE25EF1}"/>
            </a:ext>
          </a:extLst>
        </xdr:cNvPr>
        <xdr:cNvSpPr/>
      </xdr:nvSpPr>
      <xdr:spPr>
        <a:xfrm>
          <a:off x="1079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29E423CE-D303-412C-849D-320F5417B919}"/>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B7A7D3C3-E17B-4600-BBCD-C04D315809E6}"/>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7147213E-5965-4C54-B437-3A670108EECB}"/>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CBFB9136-2A51-4354-842C-365CDDEA331E}"/>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C9278BDC-2981-40B5-97CE-DD66102573EF}"/>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95886</xdr:rowOff>
    </xdr:from>
    <xdr:to>
      <xdr:col>24</xdr:col>
      <xdr:colOff>114300</xdr:colOff>
      <xdr:row>83</xdr:row>
      <xdr:rowOff>26036</xdr:rowOff>
    </xdr:to>
    <xdr:sp macro="" textlink="">
      <xdr:nvSpPr>
        <xdr:cNvPr id="306" name="楕円 305">
          <a:extLst>
            <a:ext uri="{FF2B5EF4-FFF2-40B4-BE49-F238E27FC236}">
              <a16:creationId xmlns:a16="http://schemas.microsoft.com/office/drawing/2014/main" id="{2B75511A-B5C2-41FB-8ABF-5FE8732B450E}"/>
            </a:ext>
          </a:extLst>
        </xdr:cNvPr>
        <xdr:cNvSpPr/>
      </xdr:nvSpPr>
      <xdr:spPr>
        <a:xfrm>
          <a:off x="4584700" y="1415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118763</xdr:rowOff>
    </xdr:from>
    <xdr:ext cx="405111" cy="259045"/>
    <xdr:sp macro="" textlink="">
      <xdr:nvSpPr>
        <xdr:cNvPr id="307" name="【公営住宅】&#10;有形固定資産減価償却率該当値テキスト">
          <a:extLst>
            <a:ext uri="{FF2B5EF4-FFF2-40B4-BE49-F238E27FC236}">
              <a16:creationId xmlns:a16="http://schemas.microsoft.com/office/drawing/2014/main" id="{1C322F14-48C5-458E-AE75-36C4D3D51D15}"/>
            </a:ext>
          </a:extLst>
        </xdr:cNvPr>
        <xdr:cNvSpPr txBox="1"/>
      </xdr:nvSpPr>
      <xdr:spPr>
        <a:xfrm>
          <a:off x="4673600" y="14006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21589</xdr:rowOff>
    </xdr:from>
    <xdr:to>
      <xdr:col>20</xdr:col>
      <xdr:colOff>38100</xdr:colOff>
      <xdr:row>82</xdr:row>
      <xdr:rowOff>123189</xdr:rowOff>
    </xdr:to>
    <xdr:sp macro="" textlink="">
      <xdr:nvSpPr>
        <xdr:cNvPr id="308" name="楕円 307">
          <a:extLst>
            <a:ext uri="{FF2B5EF4-FFF2-40B4-BE49-F238E27FC236}">
              <a16:creationId xmlns:a16="http://schemas.microsoft.com/office/drawing/2014/main" id="{C2CFA49A-FB53-45BB-933B-8E5C52046186}"/>
            </a:ext>
          </a:extLst>
        </xdr:cNvPr>
        <xdr:cNvSpPr/>
      </xdr:nvSpPr>
      <xdr:spPr>
        <a:xfrm>
          <a:off x="3746500" y="1408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72389</xdr:rowOff>
    </xdr:from>
    <xdr:to>
      <xdr:col>24</xdr:col>
      <xdr:colOff>63500</xdr:colOff>
      <xdr:row>82</xdr:row>
      <xdr:rowOff>146686</xdr:rowOff>
    </xdr:to>
    <xdr:cxnSp macro="">
      <xdr:nvCxnSpPr>
        <xdr:cNvPr id="309" name="直線コネクタ 308">
          <a:extLst>
            <a:ext uri="{FF2B5EF4-FFF2-40B4-BE49-F238E27FC236}">
              <a16:creationId xmlns:a16="http://schemas.microsoft.com/office/drawing/2014/main" id="{37BA12B5-2CD0-4587-8459-9BC955D2DD6D}"/>
            </a:ext>
          </a:extLst>
        </xdr:cNvPr>
        <xdr:cNvCxnSpPr/>
      </xdr:nvCxnSpPr>
      <xdr:spPr>
        <a:xfrm>
          <a:off x="3797300" y="14131289"/>
          <a:ext cx="838200" cy="74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118745</xdr:rowOff>
    </xdr:from>
    <xdr:to>
      <xdr:col>15</xdr:col>
      <xdr:colOff>101600</xdr:colOff>
      <xdr:row>82</xdr:row>
      <xdr:rowOff>48895</xdr:rowOff>
    </xdr:to>
    <xdr:sp macro="" textlink="">
      <xdr:nvSpPr>
        <xdr:cNvPr id="310" name="楕円 309">
          <a:extLst>
            <a:ext uri="{FF2B5EF4-FFF2-40B4-BE49-F238E27FC236}">
              <a16:creationId xmlns:a16="http://schemas.microsoft.com/office/drawing/2014/main" id="{741D9780-E0C2-45C7-98C1-8F5E96ECCA20}"/>
            </a:ext>
          </a:extLst>
        </xdr:cNvPr>
        <xdr:cNvSpPr/>
      </xdr:nvSpPr>
      <xdr:spPr>
        <a:xfrm>
          <a:off x="2857500" y="1400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169545</xdr:rowOff>
    </xdr:from>
    <xdr:to>
      <xdr:col>19</xdr:col>
      <xdr:colOff>177800</xdr:colOff>
      <xdr:row>82</xdr:row>
      <xdr:rowOff>72389</xdr:rowOff>
    </xdr:to>
    <xdr:cxnSp macro="">
      <xdr:nvCxnSpPr>
        <xdr:cNvPr id="311" name="直線コネクタ 310">
          <a:extLst>
            <a:ext uri="{FF2B5EF4-FFF2-40B4-BE49-F238E27FC236}">
              <a16:creationId xmlns:a16="http://schemas.microsoft.com/office/drawing/2014/main" id="{45D80E9C-C6EF-4F8A-BD4E-25DD103F7B3C}"/>
            </a:ext>
          </a:extLst>
        </xdr:cNvPr>
        <xdr:cNvCxnSpPr/>
      </xdr:nvCxnSpPr>
      <xdr:spPr>
        <a:xfrm>
          <a:off x="2908300" y="14056995"/>
          <a:ext cx="889000" cy="74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44450</xdr:rowOff>
    </xdr:from>
    <xdr:to>
      <xdr:col>10</xdr:col>
      <xdr:colOff>165100</xdr:colOff>
      <xdr:row>81</xdr:row>
      <xdr:rowOff>146050</xdr:rowOff>
    </xdr:to>
    <xdr:sp macro="" textlink="">
      <xdr:nvSpPr>
        <xdr:cNvPr id="312" name="楕円 311">
          <a:extLst>
            <a:ext uri="{FF2B5EF4-FFF2-40B4-BE49-F238E27FC236}">
              <a16:creationId xmlns:a16="http://schemas.microsoft.com/office/drawing/2014/main" id="{0C21ABB5-3E99-43AD-9EBC-7DEBAC411591}"/>
            </a:ext>
          </a:extLst>
        </xdr:cNvPr>
        <xdr:cNvSpPr/>
      </xdr:nvSpPr>
      <xdr:spPr>
        <a:xfrm>
          <a:off x="1968500" y="1393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95250</xdr:rowOff>
    </xdr:from>
    <xdr:to>
      <xdr:col>15</xdr:col>
      <xdr:colOff>50800</xdr:colOff>
      <xdr:row>81</xdr:row>
      <xdr:rowOff>169545</xdr:rowOff>
    </xdr:to>
    <xdr:cxnSp macro="">
      <xdr:nvCxnSpPr>
        <xdr:cNvPr id="313" name="直線コネクタ 312">
          <a:extLst>
            <a:ext uri="{FF2B5EF4-FFF2-40B4-BE49-F238E27FC236}">
              <a16:creationId xmlns:a16="http://schemas.microsoft.com/office/drawing/2014/main" id="{130F937F-5AF8-4F82-9824-818D9E5802B4}"/>
            </a:ext>
          </a:extLst>
        </xdr:cNvPr>
        <xdr:cNvCxnSpPr/>
      </xdr:nvCxnSpPr>
      <xdr:spPr>
        <a:xfrm>
          <a:off x="2019300" y="13982700"/>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141605</xdr:rowOff>
    </xdr:from>
    <xdr:to>
      <xdr:col>6</xdr:col>
      <xdr:colOff>38100</xdr:colOff>
      <xdr:row>81</xdr:row>
      <xdr:rowOff>71755</xdr:rowOff>
    </xdr:to>
    <xdr:sp macro="" textlink="">
      <xdr:nvSpPr>
        <xdr:cNvPr id="314" name="楕円 313">
          <a:extLst>
            <a:ext uri="{FF2B5EF4-FFF2-40B4-BE49-F238E27FC236}">
              <a16:creationId xmlns:a16="http://schemas.microsoft.com/office/drawing/2014/main" id="{31A21E8D-0C98-43BB-91DC-8B2B038D18F7}"/>
            </a:ext>
          </a:extLst>
        </xdr:cNvPr>
        <xdr:cNvSpPr/>
      </xdr:nvSpPr>
      <xdr:spPr>
        <a:xfrm>
          <a:off x="1079500" y="1385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20955</xdr:rowOff>
    </xdr:from>
    <xdr:to>
      <xdr:col>10</xdr:col>
      <xdr:colOff>114300</xdr:colOff>
      <xdr:row>81</xdr:row>
      <xdr:rowOff>95250</xdr:rowOff>
    </xdr:to>
    <xdr:cxnSp macro="">
      <xdr:nvCxnSpPr>
        <xdr:cNvPr id="315" name="直線コネクタ 314">
          <a:extLst>
            <a:ext uri="{FF2B5EF4-FFF2-40B4-BE49-F238E27FC236}">
              <a16:creationId xmlns:a16="http://schemas.microsoft.com/office/drawing/2014/main" id="{46EA7697-BCEF-4B26-BE0D-A2439D35CA6D}"/>
            </a:ext>
          </a:extLst>
        </xdr:cNvPr>
        <xdr:cNvCxnSpPr/>
      </xdr:nvCxnSpPr>
      <xdr:spPr>
        <a:xfrm>
          <a:off x="1130300" y="13908405"/>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22877</xdr:rowOff>
    </xdr:from>
    <xdr:ext cx="405111" cy="259045"/>
    <xdr:sp macro="" textlink="">
      <xdr:nvSpPr>
        <xdr:cNvPr id="316" name="n_1aveValue【公営住宅】&#10;有形固定資産減価償却率">
          <a:extLst>
            <a:ext uri="{FF2B5EF4-FFF2-40B4-BE49-F238E27FC236}">
              <a16:creationId xmlns:a16="http://schemas.microsoft.com/office/drawing/2014/main" id="{0DB2768F-1A09-4AC4-848B-E103DB01F0F4}"/>
            </a:ext>
          </a:extLst>
        </xdr:cNvPr>
        <xdr:cNvSpPr txBox="1"/>
      </xdr:nvSpPr>
      <xdr:spPr>
        <a:xfrm>
          <a:off x="3582044" y="1425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169563</xdr:rowOff>
    </xdr:from>
    <xdr:ext cx="405111" cy="259045"/>
    <xdr:sp macro="" textlink="">
      <xdr:nvSpPr>
        <xdr:cNvPr id="317" name="n_2aveValue【公営住宅】&#10;有形固定資産減価償却率">
          <a:extLst>
            <a:ext uri="{FF2B5EF4-FFF2-40B4-BE49-F238E27FC236}">
              <a16:creationId xmlns:a16="http://schemas.microsoft.com/office/drawing/2014/main" id="{197002C3-CAFD-4BD2-877B-24819C29D237}"/>
            </a:ext>
          </a:extLst>
        </xdr:cNvPr>
        <xdr:cNvSpPr txBox="1"/>
      </xdr:nvSpPr>
      <xdr:spPr>
        <a:xfrm>
          <a:off x="2705744" y="1422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11447</xdr:rowOff>
    </xdr:from>
    <xdr:ext cx="405111" cy="259045"/>
    <xdr:sp macro="" textlink="">
      <xdr:nvSpPr>
        <xdr:cNvPr id="318" name="n_3aveValue【公営住宅】&#10;有形固定資産減価償却率">
          <a:extLst>
            <a:ext uri="{FF2B5EF4-FFF2-40B4-BE49-F238E27FC236}">
              <a16:creationId xmlns:a16="http://schemas.microsoft.com/office/drawing/2014/main" id="{01BEF84A-9745-417E-A1B9-5670F61BCFFB}"/>
            </a:ext>
          </a:extLst>
        </xdr:cNvPr>
        <xdr:cNvSpPr txBox="1"/>
      </xdr:nvSpPr>
      <xdr:spPr>
        <a:xfrm>
          <a:off x="1816744" y="1424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148607</xdr:rowOff>
    </xdr:from>
    <xdr:ext cx="405111" cy="259045"/>
    <xdr:sp macro="" textlink="">
      <xdr:nvSpPr>
        <xdr:cNvPr id="319" name="n_4aveValue【公営住宅】&#10;有形固定資産減価償却率">
          <a:extLst>
            <a:ext uri="{FF2B5EF4-FFF2-40B4-BE49-F238E27FC236}">
              <a16:creationId xmlns:a16="http://schemas.microsoft.com/office/drawing/2014/main" id="{BE66EC31-E92D-44FF-8DA0-8FA63F29A4D5}"/>
            </a:ext>
          </a:extLst>
        </xdr:cNvPr>
        <xdr:cNvSpPr txBox="1"/>
      </xdr:nvSpPr>
      <xdr:spPr>
        <a:xfrm>
          <a:off x="9277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139716</xdr:rowOff>
    </xdr:from>
    <xdr:ext cx="405111" cy="259045"/>
    <xdr:sp macro="" textlink="">
      <xdr:nvSpPr>
        <xdr:cNvPr id="320" name="n_1mainValue【公営住宅】&#10;有形固定資産減価償却率">
          <a:extLst>
            <a:ext uri="{FF2B5EF4-FFF2-40B4-BE49-F238E27FC236}">
              <a16:creationId xmlns:a16="http://schemas.microsoft.com/office/drawing/2014/main" id="{31310036-7ADE-4D38-8C95-DF28F355B5E8}"/>
            </a:ext>
          </a:extLst>
        </xdr:cNvPr>
        <xdr:cNvSpPr txBox="1"/>
      </xdr:nvSpPr>
      <xdr:spPr>
        <a:xfrm>
          <a:off x="35820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65422</xdr:rowOff>
    </xdr:from>
    <xdr:ext cx="405111" cy="259045"/>
    <xdr:sp macro="" textlink="">
      <xdr:nvSpPr>
        <xdr:cNvPr id="321" name="n_2mainValue【公営住宅】&#10;有形固定資産減価償却率">
          <a:extLst>
            <a:ext uri="{FF2B5EF4-FFF2-40B4-BE49-F238E27FC236}">
              <a16:creationId xmlns:a16="http://schemas.microsoft.com/office/drawing/2014/main" id="{5FA2F761-2975-4F99-9F31-C64F092B8B8E}"/>
            </a:ext>
          </a:extLst>
        </xdr:cNvPr>
        <xdr:cNvSpPr txBox="1"/>
      </xdr:nvSpPr>
      <xdr:spPr>
        <a:xfrm>
          <a:off x="2705744" y="1378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162577</xdr:rowOff>
    </xdr:from>
    <xdr:ext cx="405111" cy="259045"/>
    <xdr:sp macro="" textlink="">
      <xdr:nvSpPr>
        <xdr:cNvPr id="322" name="n_3mainValue【公営住宅】&#10;有形固定資産減価償却率">
          <a:extLst>
            <a:ext uri="{FF2B5EF4-FFF2-40B4-BE49-F238E27FC236}">
              <a16:creationId xmlns:a16="http://schemas.microsoft.com/office/drawing/2014/main" id="{46F6F8D0-C0C9-40E6-8B01-0EF7CD357EF2}"/>
            </a:ext>
          </a:extLst>
        </xdr:cNvPr>
        <xdr:cNvSpPr txBox="1"/>
      </xdr:nvSpPr>
      <xdr:spPr>
        <a:xfrm>
          <a:off x="18167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88282</xdr:rowOff>
    </xdr:from>
    <xdr:ext cx="405111" cy="259045"/>
    <xdr:sp macro="" textlink="">
      <xdr:nvSpPr>
        <xdr:cNvPr id="323" name="n_4mainValue【公営住宅】&#10;有形固定資産減価償却率">
          <a:extLst>
            <a:ext uri="{FF2B5EF4-FFF2-40B4-BE49-F238E27FC236}">
              <a16:creationId xmlns:a16="http://schemas.microsoft.com/office/drawing/2014/main" id="{C71787D8-34B8-42F3-93FC-11BAB9D42850}"/>
            </a:ext>
          </a:extLst>
        </xdr:cNvPr>
        <xdr:cNvSpPr txBox="1"/>
      </xdr:nvSpPr>
      <xdr:spPr>
        <a:xfrm>
          <a:off x="927744" y="1363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8401AE8F-630A-4EC4-9E7E-71AC39ADAF2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C51A7E7C-A1AE-4A61-AE5F-F9DFBB654217}"/>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6B8CDF25-12A7-45A0-A7D9-71666F6F1FAB}"/>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FA3DBB44-61A8-4DC2-B294-BF36A58000D5}"/>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A4507F84-7239-486E-87FF-2E3D967F0B96}"/>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D9FA2664-B641-4E3F-82BC-81FD5B550341}"/>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2D0F0188-2856-4FE5-8611-04B61AC9354E}"/>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61B9AB45-7B4B-4309-9D66-D6ADEB022C35}"/>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01112610-03DC-418F-8749-A90050DFD44C}"/>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4FBAFA4F-B62A-4B4D-AB96-773FC69E966D}"/>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4" name="直線コネクタ 333">
          <a:extLst>
            <a:ext uri="{FF2B5EF4-FFF2-40B4-BE49-F238E27FC236}">
              <a16:creationId xmlns:a16="http://schemas.microsoft.com/office/drawing/2014/main" id="{71FEA982-C680-44B4-BF3A-1B70798099AD}"/>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5" name="テキスト ボックス 334">
          <a:extLst>
            <a:ext uri="{FF2B5EF4-FFF2-40B4-BE49-F238E27FC236}">
              <a16:creationId xmlns:a16="http://schemas.microsoft.com/office/drawing/2014/main" id="{303075F2-1929-430C-B3D7-9BC94F7099B9}"/>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6" name="直線コネクタ 335">
          <a:extLst>
            <a:ext uri="{FF2B5EF4-FFF2-40B4-BE49-F238E27FC236}">
              <a16:creationId xmlns:a16="http://schemas.microsoft.com/office/drawing/2014/main" id="{6DA678A4-2C00-42DC-AA0D-166C1C155BD4}"/>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7" name="テキスト ボックス 336">
          <a:extLst>
            <a:ext uri="{FF2B5EF4-FFF2-40B4-BE49-F238E27FC236}">
              <a16:creationId xmlns:a16="http://schemas.microsoft.com/office/drawing/2014/main" id="{2909BF13-1159-4ACB-BF48-50EB2931A495}"/>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8" name="直線コネクタ 337">
          <a:extLst>
            <a:ext uri="{FF2B5EF4-FFF2-40B4-BE49-F238E27FC236}">
              <a16:creationId xmlns:a16="http://schemas.microsoft.com/office/drawing/2014/main" id="{E65DD787-2043-4E46-9469-74F1609E6D1F}"/>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9" name="テキスト ボックス 338">
          <a:extLst>
            <a:ext uri="{FF2B5EF4-FFF2-40B4-BE49-F238E27FC236}">
              <a16:creationId xmlns:a16="http://schemas.microsoft.com/office/drawing/2014/main" id="{DE4CDDD7-A40A-426A-BB04-BC1677AEE9A7}"/>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0" name="直線コネクタ 339">
          <a:extLst>
            <a:ext uri="{FF2B5EF4-FFF2-40B4-BE49-F238E27FC236}">
              <a16:creationId xmlns:a16="http://schemas.microsoft.com/office/drawing/2014/main" id="{A080B489-9738-4B09-9BA0-1524932D70D1}"/>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1" name="テキスト ボックス 340">
          <a:extLst>
            <a:ext uri="{FF2B5EF4-FFF2-40B4-BE49-F238E27FC236}">
              <a16:creationId xmlns:a16="http://schemas.microsoft.com/office/drawing/2014/main" id="{844394BB-1AB9-44FB-985A-7B1B8A01F931}"/>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2" name="直線コネクタ 341">
          <a:extLst>
            <a:ext uri="{FF2B5EF4-FFF2-40B4-BE49-F238E27FC236}">
              <a16:creationId xmlns:a16="http://schemas.microsoft.com/office/drawing/2014/main" id="{502C1E7E-4E76-415E-843F-26B97CCBD0B7}"/>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3" name="テキスト ボックス 342">
          <a:extLst>
            <a:ext uri="{FF2B5EF4-FFF2-40B4-BE49-F238E27FC236}">
              <a16:creationId xmlns:a16="http://schemas.microsoft.com/office/drawing/2014/main" id="{5407647C-E95F-4954-A201-BEA39925AB6B}"/>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4" name="直線コネクタ 343">
          <a:extLst>
            <a:ext uri="{FF2B5EF4-FFF2-40B4-BE49-F238E27FC236}">
              <a16:creationId xmlns:a16="http://schemas.microsoft.com/office/drawing/2014/main" id="{BCD1F722-A1F8-4A2E-94B3-1DBB1A164458}"/>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5" name="テキスト ボックス 344">
          <a:extLst>
            <a:ext uri="{FF2B5EF4-FFF2-40B4-BE49-F238E27FC236}">
              <a16:creationId xmlns:a16="http://schemas.microsoft.com/office/drawing/2014/main" id="{35C9F97D-0BCB-443B-A8AD-D09F2E0FE5DB}"/>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a16="http://schemas.microsoft.com/office/drawing/2014/main" id="{8B4FA079-D9E7-4FCC-804F-488A6ADAA88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7" name="テキスト ボックス 346">
          <a:extLst>
            <a:ext uri="{FF2B5EF4-FFF2-40B4-BE49-F238E27FC236}">
              <a16:creationId xmlns:a16="http://schemas.microsoft.com/office/drawing/2014/main" id="{0C5BE0C5-3FF4-4BA9-B317-2FF7D791FC3A}"/>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a:extLst>
            <a:ext uri="{FF2B5EF4-FFF2-40B4-BE49-F238E27FC236}">
              <a16:creationId xmlns:a16="http://schemas.microsoft.com/office/drawing/2014/main" id="{9D6F3819-ECAE-4CB9-97FF-E0D30D5E1D35}"/>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30806</xdr:rowOff>
    </xdr:from>
    <xdr:to>
      <xdr:col>54</xdr:col>
      <xdr:colOff>189865</xdr:colOff>
      <xdr:row>86</xdr:row>
      <xdr:rowOff>157624</xdr:rowOff>
    </xdr:to>
    <xdr:cxnSp macro="">
      <xdr:nvCxnSpPr>
        <xdr:cNvPr id="349" name="直線コネクタ 348">
          <a:extLst>
            <a:ext uri="{FF2B5EF4-FFF2-40B4-BE49-F238E27FC236}">
              <a16:creationId xmlns:a16="http://schemas.microsoft.com/office/drawing/2014/main" id="{98D98E91-BBEC-4C90-BBFC-A67E697D2768}"/>
            </a:ext>
          </a:extLst>
        </xdr:cNvPr>
        <xdr:cNvCxnSpPr/>
      </xdr:nvCxnSpPr>
      <xdr:spPr>
        <a:xfrm flipV="1">
          <a:off x="10476865" y="13403906"/>
          <a:ext cx="0" cy="1498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161451</xdr:rowOff>
    </xdr:from>
    <xdr:ext cx="469744" cy="259045"/>
    <xdr:sp macro="" textlink="">
      <xdr:nvSpPr>
        <xdr:cNvPr id="350" name="【公営住宅】&#10;一人当たり面積最小値テキスト">
          <a:extLst>
            <a:ext uri="{FF2B5EF4-FFF2-40B4-BE49-F238E27FC236}">
              <a16:creationId xmlns:a16="http://schemas.microsoft.com/office/drawing/2014/main" id="{E80E66B5-B3C4-44D7-85E7-50CB1024991B}"/>
            </a:ext>
          </a:extLst>
        </xdr:cNvPr>
        <xdr:cNvSpPr txBox="1"/>
      </xdr:nvSpPr>
      <xdr:spPr>
        <a:xfrm>
          <a:off x="10515600" y="14906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157624</xdr:rowOff>
    </xdr:from>
    <xdr:to>
      <xdr:col>55</xdr:col>
      <xdr:colOff>88900</xdr:colOff>
      <xdr:row>86</xdr:row>
      <xdr:rowOff>157624</xdr:rowOff>
    </xdr:to>
    <xdr:cxnSp macro="">
      <xdr:nvCxnSpPr>
        <xdr:cNvPr id="351" name="直線コネクタ 350">
          <a:extLst>
            <a:ext uri="{FF2B5EF4-FFF2-40B4-BE49-F238E27FC236}">
              <a16:creationId xmlns:a16="http://schemas.microsoft.com/office/drawing/2014/main" id="{79CBF12A-0489-4086-9724-1BA726C580B4}"/>
            </a:ext>
          </a:extLst>
        </xdr:cNvPr>
        <xdr:cNvCxnSpPr/>
      </xdr:nvCxnSpPr>
      <xdr:spPr>
        <a:xfrm>
          <a:off x="10388600" y="14902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148933</xdr:rowOff>
    </xdr:from>
    <xdr:ext cx="534377" cy="259045"/>
    <xdr:sp macro="" textlink="">
      <xdr:nvSpPr>
        <xdr:cNvPr id="352" name="【公営住宅】&#10;一人当たり面積最大値テキスト">
          <a:extLst>
            <a:ext uri="{FF2B5EF4-FFF2-40B4-BE49-F238E27FC236}">
              <a16:creationId xmlns:a16="http://schemas.microsoft.com/office/drawing/2014/main" id="{56B24624-5ED6-410B-AFEF-272A098124DC}"/>
            </a:ext>
          </a:extLst>
        </xdr:cNvPr>
        <xdr:cNvSpPr txBox="1"/>
      </xdr:nvSpPr>
      <xdr:spPr>
        <a:xfrm>
          <a:off x="10515600" y="13179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30806</xdr:rowOff>
    </xdr:from>
    <xdr:to>
      <xdr:col>55</xdr:col>
      <xdr:colOff>88900</xdr:colOff>
      <xdr:row>78</xdr:row>
      <xdr:rowOff>30806</xdr:rowOff>
    </xdr:to>
    <xdr:cxnSp macro="">
      <xdr:nvCxnSpPr>
        <xdr:cNvPr id="353" name="直線コネクタ 352">
          <a:extLst>
            <a:ext uri="{FF2B5EF4-FFF2-40B4-BE49-F238E27FC236}">
              <a16:creationId xmlns:a16="http://schemas.microsoft.com/office/drawing/2014/main" id="{F2B55011-4420-4C3D-8B68-22F6E44AE247}"/>
            </a:ext>
          </a:extLst>
        </xdr:cNvPr>
        <xdr:cNvCxnSpPr/>
      </xdr:nvCxnSpPr>
      <xdr:spPr>
        <a:xfrm>
          <a:off x="10388600" y="13403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144398</xdr:rowOff>
    </xdr:from>
    <xdr:ext cx="469744" cy="259045"/>
    <xdr:sp macro="" textlink="">
      <xdr:nvSpPr>
        <xdr:cNvPr id="354" name="【公営住宅】&#10;一人当たり面積平均値テキスト">
          <a:extLst>
            <a:ext uri="{FF2B5EF4-FFF2-40B4-BE49-F238E27FC236}">
              <a16:creationId xmlns:a16="http://schemas.microsoft.com/office/drawing/2014/main" id="{AC994B57-9F07-4BC2-A4D3-A7AB1410611D}"/>
            </a:ext>
          </a:extLst>
        </xdr:cNvPr>
        <xdr:cNvSpPr txBox="1"/>
      </xdr:nvSpPr>
      <xdr:spPr>
        <a:xfrm>
          <a:off x="10515600" y="145461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121521</xdr:rowOff>
    </xdr:from>
    <xdr:to>
      <xdr:col>55</xdr:col>
      <xdr:colOff>50800</xdr:colOff>
      <xdr:row>86</xdr:row>
      <xdr:rowOff>51671</xdr:rowOff>
    </xdr:to>
    <xdr:sp macro="" textlink="">
      <xdr:nvSpPr>
        <xdr:cNvPr id="355" name="フローチャート: 判断 354">
          <a:extLst>
            <a:ext uri="{FF2B5EF4-FFF2-40B4-BE49-F238E27FC236}">
              <a16:creationId xmlns:a16="http://schemas.microsoft.com/office/drawing/2014/main" id="{BEAE2C63-8995-4CB6-B612-BB40F5778303}"/>
            </a:ext>
          </a:extLst>
        </xdr:cNvPr>
        <xdr:cNvSpPr/>
      </xdr:nvSpPr>
      <xdr:spPr>
        <a:xfrm>
          <a:off x="10426700" y="14694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129468</xdr:rowOff>
    </xdr:from>
    <xdr:to>
      <xdr:col>50</xdr:col>
      <xdr:colOff>165100</xdr:colOff>
      <xdr:row>86</xdr:row>
      <xdr:rowOff>59618</xdr:rowOff>
    </xdr:to>
    <xdr:sp macro="" textlink="">
      <xdr:nvSpPr>
        <xdr:cNvPr id="356" name="フローチャート: 判断 355">
          <a:extLst>
            <a:ext uri="{FF2B5EF4-FFF2-40B4-BE49-F238E27FC236}">
              <a16:creationId xmlns:a16="http://schemas.microsoft.com/office/drawing/2014/main" id="{E6DBCCDD-AABF-466E-975A-6BDFE1CEBB30}"/>
            </a:ext>
          </a:extLst>
        </xdr:cNvPr>
        <xdr:cNvSpPr/>
      </xdr:nvSpPr>
      <xdr:spPr>
        <a:xfrm>
          <a:off x="9588500" y="14702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139373</xdr:rowOff>
    </xdr:from>
    <xdr:to>
      <xdr:col>46</xdr:col>
      <xdr:colOff>38100</xdr:colOff>
      <xdr:row>86</xdr:row>
      <xdr:rowOff>69523</xdr:rowOff>
    </xdr:to>
    <xdr:sp macro="" textlink="">
      <xdr:nvSpPr>
        <xdr:cNvPr id="357" name="フローチャート: 判断 356">
          <a:extLst>
            <a:ext uri="{FF2B5EF4-FFF2-40B4-BE49-F238E27FC236}">
              <a16:creationId xmlns:a16="http://schemas.microsoft.com/office/drawing/2014/main" id="{E4DB9970-70C8-409E-8126-4B3D4873DFC2}"/>
            </a:ext>
          </a:extLst>
        </xdr:cNvPr>
        <xdr:cNvSpPr/>
      </xdr:nvSpPr>
      <xdr:spPr>
        <a:xfrm>
          <a:off x="8699500" y="1471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131101</xdr:rowOff>
    </xdr:from>
    <xdr:to>
      <xdr:col>41</xdr:col>
      <xdr:colOff>101600</xdr:colOff>
      <xdr:row>86</xdr:row>
      <xdr:rowOff>61251</xdr:rowOff>
    </xdr:to>
    <xdr:sp macro="" textlink="">
      <xdr:nvSpPr>
        <xdr:cNvPr id="358" name="フローチャート: 判断 357">
          <a:extLst>
            <a:ext uri="{FF2B5EF4-FFF2-40B4-BE49-F238E27FC236}">
              <a16:creationId xmlns:a16="http://schemas.microsoft.com/office/drawing/2014/main" id="{1517ACBF-115F-410F-8EE3-4B9648CB7285}"/>
            </a:ext>
          </a:extLst>
        </xdr:cNvPr>
        <xdr:cNvSpPr/>
      </xdr:nvSpPr>
      <xdr:spPr>
        <a:xfrm>
          <a:off x="7810500" y="14704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143075</xdr:rowOff>
    </xdr:from>
    <xdr:to>
      <xdr:col>36</xdr:col>
      <xdr:colOff>165100</xdr:colOff>
      <xdr:row>86</xdr:row>
      <xdr:rowOff>73225</xdr:rowOff>
    </xdr:to>
    <xdr:sp macro="" textlink="">
      <xdr:nvSpPr>
        <xdr:cNvPr id="359" name="フローチャート: 判断 358">
          <a:extLst>
            <a:ext uri="{FF2B5EF4-FFF2-40B4-BE49-F238E27FC236}">
              <a16:creationId xmlns:a16="http://schemas.microsoft.com/office/drawing/2014/main" id="{C1A01CF7-ACA0-4ABE-8021-764B131B10C6}"/>
            </a:ext>
          </a:extLst>
        </xdr:cNvPr>
        <xdr:cNvSpPr/>
      </xdr:nvSpPr>
      <xdr:spPr>
        <a:xfrm>
          <a:off x="6921500" y="1471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C5974AE9-573F-4D05-8341-59C4C531F654}"/>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ACC6E0A9-6D1E-4F15-A207-4671791C54CE}"/>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DF7DBE0D-6E35-4040-AA88-1F98DFF18FCF}"/>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DF4B6501-FC59-4106-A460-6AE4DA45B406}"/>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35005E3A-CC25-44E5-8B1E-F0025710D293}"/>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100403</xdr:rowOff>
    </xdr:from>
    <xdr:to>
      <xdr:col>55</xdr:col>
      <xdr:colOff>50800</xdr:colOff>
      <xdr:row>87</xdr:row>
      <xdr:rowOff>30553</xdr:rowOff>
    </xdr:to>
    <xdr:sp macro="" textlink="">
      <xdr:nvSpPr>
        <xdr:cNvPr id="365" name="楕円 364">
          <a:extLst>
            <a:ext uri="{FF2B5EF4-FFF2-40B4-BE49-F238E27FC236}">
              <a16:creationId xmlns:a16="http://schemas.microsoft.com/office/drawing/2014/main" id="{0DD922C9-F2DA-43D6-8EAD-B940A26F3153}"/>
            </a:ext>
          </a:extLst>
        </xdr:cNvPr>
        <xdr:cNvSpPr/>
      </xdr:nvSpPr>
      <xdr:spPr>
        <a:xfrm>
          <a:off x="10426700" y="14845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86</xdr:row>
      <xdr:rowOff>15330</xdr:rowOff>
    </xdr:from>
    <xdr:ext cx="469744" cy="259045"/>
    <xdr:sp macro="" textlink="">
      <xdr:nvSpPr>
        <xdr:cNvPr id="366" name="【公営住宅】&#10;一人当たり面積該当値テキスト">
          <a:extLst>
            <a:ext uri="{FF2B5EF4-FFF2-40B4-BE49-F238E27FC236}">
              <a16:creationId xmlns:a16="http://schemas.microsoft.com/office/drawing/2014/main" id="{35731697-DC5B-443D-BFD6-C8F9023CE35B}"/>
            </a:ext>
          </a:extLst>
        </xdr:cNvPr>
        <xdr:cNvSpPr txBox="1"/>
      </xdr:nvSpPr>
      <xdr:spPr>
        <a:xfrm>
          <a:off x="10515600" y="14760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100620</xdr:rowOff>
    </xdr:from>
    <xdr:to>
      <xdr:col>50</xdr:col>
      <xdr:colOff>165100</xdr:colOff>
      <xdr:row>87</xdr:row>
      <xdr:rowOff>30770</xdr:rowOff>
    </xdr:to>
    <xdr:sp macro="" textlink="">
      <xdr:nvSpPr>
        <xdr:cNvPr id="367" name="楕円 366">
          <a:extLst>
            <a:ext uri="{FF2B5EF4-FFF2-40B4-BE49-F238E27FC236}">
              <a16:creationId xmlns:a16="http://schemas.microsoft.com/office/drawing/2014/main" id="{9EA6FD7D-31A1-499B-9DD2-959079627015}"/>
            </a:ext>
          </a:extLst>
        </xdr:cNvPr>
        <xdr:cNvSpPr/>
      </xdr:nvSpPr>
      <xdr:spPr>
        <a:xfrm>
          <a:off x="9588500" y="1484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151203</xdr:rowOff>
    </xdr:from>
    <xdr:to>
      <xdr:col>55</xdr:col>
      <xdr:colOff>0</xdr:colOff>
      <xdr:row>86</xdr:row>
      <xdr:rowOff>151420</xdr:rowOff>
    </xdr:to>
    <xdr:cxnSp macro="">
      <xdr:nvCxnSpPr>
        <xdr:cNvPr id="368" name="直線コネクタ 367">
          <a:extLst>
            <a:ext uri="{FF2B5EF4-FFF2-40B4-BE49-F238E27FC236}">
              <a16:creationId xmlns:a16="http://schemas.microsoft.com/office/drawing/2014/main" id="{0313E2B5-978B-43CC-A756-5B2992CEFA79}"/>
            </a:ext>
          </a:extLst>
        </xdr:cNvPr>
        <xdr:cNvCxnSpPr/>
      </xdr:nvCxnSpPr>
      <xdr:spPr>
        <a:xfrm flipV="1">
          <a:off x="9639300" y="14895903"/>
          <a:ext cx="838200" cy="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100837</xdr:rowOff>
    </xdr:from>
    <xdr:to>
      <xdr:col>46</xdr:col>
      <xdr:colOff>38100</xdr:colOff>
      <xdr:row>87</xdr:row>
      <xdr:rowOff>30987</xdr:rowOff>
    </xdr:to>
    <xdr:sp macro="" textlink="">
      <xdr:nvSpPr>
        <xdr:cNvPr id="369" name="楕円 368">
          <a:extLst>
            <a:ext uri="{FF2B5EF4-FFF2-40B4-BE49-F238E27FC236}">
              <a16:creationId xmlns:a16="http://schemas.microsoft.com/office/drawing/2014/main" id="{06A5954E-A7D7-4110-A675-208F154E93CE}"/>
            </a:ext>
          </a:extLst>
        </xdr:cNvPr>
        <xdr:cNvSpPr/>
      </xdr:nvSpPr>
      <xdr:spPr>
        <a:xfrm>
          <a:off x="8699500" y="14845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151420</xdr:rowOff>
    </xdr:from>
    <xdr:to>
      <xdr:col>50</xdr:col>
      <xdr:colOff>114300</xdr:colOff>
      <xdr:row>86</xdr:row>
      <xdr:rowOff>151637</xdr:rowOff>
    </xdr:to>
    <xdr:cxnSp macro="">
      <xdr:nvCxnSpPr>
        <xdr:cNvPr id="370" name="直線コネクタ 369">
          <a:extLst>
            <a:ext uri="{FF2B5EF4-FFF2-40B4-BE49-F238E27FC236}">
              <a16:creationId xmlns:a16="http://schemas.microsoft.com/office/drawing/2014/main" id="{46B4FB53-A1D5-4E19-9EC4-3015CDB691A0}"/>
            </a:ext>
          </a:extLst>
        </xdr:cNvPr>
        <xdr:cNvCxnSpPr/>
      </xdr:nvCxnSpPr>
      <xdr:spPr>
        <a:xfrm flipV="1">
          <a:off x="8750300" y="14896120"/>
          <a:ext cx="889000" cy="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101056</xdr:rowOff>
    </xdr:from>
    <xdr:to>
      <xdr:col>41</xdr:col>
      <xdr:colOff>101600</xdr:colOff>
      <xdr:row>87</xdr:row>
      <xdr:rowOff>31206</xdr:rowOff>
    </xdr:to>
    <xdr:sp macro="" textlink="">
      <xdr:nvSpPr>
        <xdr:cNvPr id="371" name="楕円 370">
          <a:extLst>
            <a:ext uri="{FF2B5EF4-FFF2-40B4-BE49-F238E27FC236}">
              <a16:creationId xmlns:a16="http://schemas.microsoft.com/office/drawing/2014/main" id="{05E638C7-7461-43F1-97F0-C8AC0A7E1FFB}"/>
            </a:ext>
          </a:extLst>
        </xdr:cNvPr>
        <xdr:cNvSpPr/>
      </xdr:nvSpPr>
      <xdr:spPr>
        <a:xfrm>
          <a:off x="7810500" y="1484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151637</xdr:rowOff>
    </xdr:from>
    <xdr:to>
      <xdr:col>45</xdr:col>
      <xdr:colOff>177800</xdr:colOff>
      <xdr:row>86</xdr:row>
      <xdr:rowOff>151856</xdr:rowOff>
    </xdr:to>
    <xdr:cxnSp macro="">
      <xdr:nvCxnSpPr>
        <xdr:cNvPr id="372" name="直線コネクタ 371">
          <a:extLst>
            <a:ext uri="{FF2B5EF4-FFF2-40B4-BE49-F238E27FC236}">
              <a16:creationId xmlns:a16="http://schemas.microsoft.com/office/drawing/2014/main" id="{A4BC0C20-45A9-49E4-A3AF-CDF7596F78FF}"/>
            </a:ext>
          </a:extLst>
        </xdr:cNvPr>
        <xdr:cNvCxnSpPr/>
      </xdr:nvCxnSpPr>
      <xdr:spPr>
        <a:xfrm flipV="1">
          <a:off x="7861300" y="14896337"/>
          <a:ext cx="889000" cy="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101383</xdr:rowOff>
    </xdr:from>
    <xdr:to>
      <xdr:col>36</xdr:col>
      <xdr:colOff>165100</xdr:colOff>
      <xdr:row>87</xdr:row>
      <xdr:rowOff>31533</xdr:rowOff>
    </xdr:to>
    <xdr:sp macro="" textlink="">
      <xdr:nvSpPr>
        <xdr:cNvPr id="373" name="楕円 372">
          <a:extLst>
            <a:ext uri="{FF2B5EF4-FFF2-40B4-BE49-F238E27FC236}">
              <a16:creationId xmlns:a16="http://schemas.microsoft.com/office/drawing/2014/main" id="{82683AAE-2AD3-4D67-8822-94EF423FFF52}"/>
            </a:ext>
          </a:extLst>
        </xdr:cNvPr>
        <xdr:cNvSpPr/>
      </xdr:nvSpPr>
      <xdr:spPr>
        <a:xfrm>
          <a:off x="6921500" y="14846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151856</xdr:rowOff>
    </xdr:from>
    <xdr:to>
      <xdr:col>41</xdr:col>
      <xdr:colOff>50800</xdr:colOff>
      <xdr:row>86</xdr:row>
      <xdr:rowOff>152183</xdr:rowOff>
    </xdr:to>
    <xdr:cxnSp macro="">
      <xdr:nvCxnSpPr>
        <xdr:cNvPr id="374" name="直線コネクタ 373">
          <a:extLst>
            <a:ext uri="{FF2B5EF4-FFF2-40B4-BE49-F238E27FC236}">
              <a16:creationId xmlns:a16="http://schemas.microsoft.com/office/drawing/2014/main" id="{C8053CBD-C805-44B0-AA0B-67166462AEF0}"/>
            </a:ext>
          </a:extLst>
        </xdr:cNvPr>
        <xdr:cNvCxnSpPr/>
      </xdr:nvCxnSpPr>
      <xdr:spPr>
        <a:xfrm flipV="1">
          <a:off x="6972300" y="14896556"/>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76145</xdr:rowOff>
    </xdr:from>
    <xdr:ext cx="469744" cy="259045"/>
    <xdr:sp macro="" textlink="">
      <xdr:nvSpPr>
        <xdr:cNvPr id="375" name="n_1aveValue【公営住宅】&#10;一人当たり面積">
          <a:extLst>
            <a:ext uri="{FF2B5EF4-FFF2-40B4-BE49-F238E27FC236}">
              <a16:creationId xmlns:a16="http://schemas.microsoft.com/office/drawing/2014/main" id="{ECDD8A92-C35E-4C42-AC70-988EF4D6D847}"/>
            </a:ext>
          </a:extLst>
        </xdr:cNvPr>
        <xdr:cNvSpPr txBox="1"/>
      </xdr:nvSpPr>
      <xdr:spPr>
        <a:xfrm>
          <a:off x="9391727" y="14477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86050</xdr:rowOff>
    </xdr:from>
    <xdr:ext cx="469744" cy="259045"/>
    <xdr:sp macro="" textlink="">
      <xdr:nvSpPr>
        <xdr:cNvPr id="376" name="n_2aveValue【公営住宅】&#10;一人当たり面積">
          <a:extLst>
            <a:ext uri="{FF2B5EF4-FFF2-40B4-BE49-F238E27FC236}">
              <a16:creationId xmlns:a16="http://schemas.microsoft.com/office/drawing/2014/main" id="{716E0986-D137-4DDA-81BE-6AA6FE5E53D8}"/>
            </a:ext>
          </a:extLst>
        </xdr:cNvPr>
        <xdr:cNvSpPr txBox="1"/>
      </xdr:nvSpPr>
      <xdr:spPr>
        <a:xfrm>
          <a:off x="8515427" y="14487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77778</xdr:rowOff>
    </xdr:from>
    <xdr:ext cx="469744" cy="259045"/>
    <xdr:sp macro="" textlink="">
      <xdr:nvSpPr>
        <xdr:cNvPr id="377" name="n_3aveValue【公営住宅】&#10;一人当たり面積">
          <a:extLst>
            <a:ext uri="{FF2B5EF4-FFF2-40B4-BE49-F238E27FC236}">
              <a16:creationId xmlns:a16="http://schemas.microsoft.com/office/drawing/2014/main" id="{8D2F66CA-5397-43BC-BC55-94FD3BD37ECE}"/>
            </a:ext>
          </a:extLst>
        </xdr:cNvPr>
        <xdr:cNvSpPr txBox="1"/>
      </xdr:nvSpPr>
      <xdr:spPr>
        <a:xfrm>
          <a:off x="7626427" y="14479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89752</xdr:rowOff>
    </xdr:from>
    <xdr:ext cx="469744" cy="259045"/>
    <xdr:sp macro="" textlink="">
      <xdr:nvSpPr>
        <xdr:cNvPr id="378" name="n_4aveValue【公営住宅】&#10;一人当たり面積">
          <a:extLst>
            <a:ext uri="{FF2B5EF4-FFF2-40B4-BE49-F238E27FC236}">
              <a16:creationId xmlns:a16="http://schemas.microsoft.com/office/drawing/2014/main" id="{96E57B67-5EBF-498A-9ADD-7B707A5D98EF}"/>
            </a:ext>
          </a:extLst>
        </xdr:cNvPr>
        <xdr:cNvSpPr txBox="1"/>
      </xdr:nvSpPr>
      <xdr:spPr>
        <a:xfrm>
          <a:off x="6737427" y="14491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87</xdr:row>
      <xdr:rowOff>21897</xdr:rowOff>
    </xdr:from>
    <xdr:ext cx="469744" cy="259045"/>
    <xdr:sp macro="" textlink="">
      <xdr:nvSpPr>
        <xdr:cNvPr id="379" name="n_1mainValue【公営住宅】&#10;一人当たり面積">
          <a:extLst>
            <a:ext uri="{FF2B5EF4-FFF2-40B4-BE49-F238E27FC236}">
              <a16:creationId xmlns:a16="http://schemas.microsoft.com/office/drawing/2014/main" id="{7CB526C2-0F38-417F-8A82-25AC2BB42D14}"/>
            </a:ext>
          </a:extLst>
        </xdr:cNvPr>
        <xdr:cNvSpPr txBox="1"/>
      </xdr:nvSpPr>
      <xdr:spPr>
        <a:xfrm>
          <a:off x="9391727" y="1493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87</xdr:row>
      <xdr:rowOff>22114</xdr:rowOff>
    </xdr:from>
    <xdr:ext cx="469744" cy="259045"/>
    <xdr:sp macro="" textlink="">
      <xdr:nvSpPr>
        <xdr:cNvPr id="380" name="n_2mainValue【公営住宅】&#10;一人当たり面積">
          <a:extLst>
            <a:ext uri="{FF2B5EF4-FFF2-40B4-BE49-F238E27FC236}">
              <a16:creationId xmlns:a16="http://schemas.microsoft.com/office/drawing/2014/main" id="{D2520A8A-9E46-4F07-ACDA-D7454F262B7C}"/>
            </a:ext>
          </a:extLst>
        </xdr:cNvPr>
        <xdr:cNvSpPr txBox="1"/>
      </xdr:nvSpPr>
      <xdr:spPr>
        <a:xfrm>
          <a:off x="8515427" y="14938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87</xdr:row>
      <xdr:rowOff>22333</xdr:rowOff>
    </xdr:from>
    <xdr:ext cx="469744" cy="259045"/>
    <xdr:sp macro="" textlink="">
      <xdr:nvSpPr>
        <xdr:cNvPr id="381" name="n_3mainValue【公営住宅】&#10;一人当たり面積">
          <a:extLst>
            <a:ext uri="{FF2B5EF4-FFF2-40B4-BE49-F238E27FC236}">
              <a16:creationId xmlns:a16="http://schemas.microsoft.com/office/drawing/2014/main" id="{56AA1CBD-C7AF-4F12-91F5-8D1D5469FB13}"/>
            </a:ext>
          </a:extLst>
        </xdr:cNvPr>
        <xdr:cNvSpPr txBox="1"/>
      </xdr:nvSpPr>
      <xdr:spPr>
        <a:xfrm>
          <a:off x="7626427" y="14938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87</xdr:row>
      <xdr:rowOff>22660</xdr:rowOff>
    </xdr:from>
    <xdr:ext cx="469744" cy="259045"/>
    <xdr:sp macro="" textlink="">
      <xdr:nvSpPr>
        <xdr:cNvPr id="382" name="n_4mainValue【公営住宅】&#10;一人当たり面積">
          <a:extLst>
            <a:ext uri="{FF2B5EF4-FFF2-40B4-BE49-F238E27FC236}">
              <a16:creationId xmlns:a16="http://schemas.microsoft.com/office/drawing/2014/main" id="{52737568-D4DF-4407-96E7-5FECDF24D8A2}"/>
            </a:ext>
          </a:extLst>
        </xdr:cNvPr>
        <xdr:cNvSpPr txBox="1"/>
      </xdr:nvSpPr>
      <xdr:spPr>
        <a:xfrm>
          <a:off x="6737427" y="14938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id="{11CFEFEC-C358-4C65-85E9-6E3DAA6D48D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id="{60C0C0ED-E27E-44BD-AE61-8753CCDB97BE}"/>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id="{358EBBC3-E3E0-4151-BD5C-D350214059C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id="{77E569C7-B4C8-48AA-981D-6269321AC9D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id="{F3E8B069-77B2-4829-A8FF-96F0735333DD}"/>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id="{ED85AF75-D1B6-4E73-8947-BFD1AB64DE69}"/>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id="{3874893D-714D-427C-B097-C92BD1CE1F45}"/>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0F2A484B-A598-4C39-A98C-AF31100D9FB3}"/>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1" name="正方形/長方形 390">
          <a:extLst>
            <a:ext uri="{FF2B5EF4-FFF2-40B4-BE49-F238E27FC236}">
              <a16:creationId xmlns:a16="http://schemas.microsoft.com/office/drawing/2014/main" id="{4D520B98-8267-4B57-A95F-6DFB319EA664}"/>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2" name="正方形/長方形 391">
          <a:extLst>
            <a:ext uri="{FF2B5EF4-FFF2-40B4-BE49-F238E27FC236}">
              <a16:creationId xmlns:a16="http://schemas.microsoft.com/office/drawing/2014/main" id="{A726A5A0-BCA0-4DA6-9E73-2E28C8E6D6BB}"/>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3" name="正方形/長方形 392">
          <a:extLst>
            <a:ext uri="{FF2B5EF4-FFF2-40B4-BE49-F238E27FC236}">
              <a16:creationId xmlns:a16="http://schemas.microsoft.com/office/drawing/2014/main" id="{878973D2-A458-4177-B0F3-2A2D3803CF47}"/>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4" name="正方形/長方形 393">
          <a:extLst>
            <a:ext uri="{FF2B5EF4-FFF2-40B4-BE49-F238E27FC236}">
              <a16:creationId xmlns:a16="http://schemas.microsoft.com/office/drawing/2014/main" id="{1C738D66-099B-4760-A499-E1C489DF5E2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5" name="正方形/長方形 394">
          <a:extLst>
            <a:ext uri="{FF2B5EF4-FFF2-40B4-BE49-F238E27FC236}">
              <a16:creationId xmlns:a16="http://schemas.microsoft.com/office/drawing/2014/main" id="{127DCBB9-7DD3-4699-A3DD-F7EC1921680B}"/>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6" name="正方形/長方形 395">
          <a:extLst>
            <a:ext uri="{FF2B5EF4-FFF2-40B4-BE49-F238E27FC236}">
              <a16:creationId xmlns:a16="http://schemas.microsoft.com/office/drawing/2014/main" id="{46181022-57A3-4F6D-9F06-A60D50BA36D9}"/>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7" name="正方形/長方形 396">
          <a:extLst>
            <a:ext uri="{FF2B5EF4-FFF2-40B4-BE49-F238E27FC236}">
              <a16:creationId xmlns:a16="http://schemas.microsoft.com/office/drawing/2014/main" id="{C2D087A4-BDE6-432A-8032-A9C0207890C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8" name="正方形/長方形 397">
          <a:extLst>
            <a:ext uri="{FF2B5EF4-FFF2-40B4-BE49-F238E27FC236}">
              <a16:creationId xmlns:a16="http://schemas.microsoft.com/office/drawing/2014/main" id="{CA1ED895-2572-4DBD-BD4D-7D43FB6FBCCD}"/>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9" name="正方形/長方形 398">
          <a:extLst>
            <a:ext uri="{FF2B5EF4-FFF2-40B4-BE49-F238E27FC236}">
              <a16:creationId xmlns:a16="http://schemas.microsoft.com/office/drawing/2014/main" id="{2A8BAF1B-F865-4EFA-B4B1-011BD73553A8}"/>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0" name="正方形/長方形 399">
          <a:extLst>
            <a:ext uri="{FF2B5EF4-FFF2-40B4-BE49-F238E27FC236}">
              <a16:creationId xmlns:a16="http://schemas.microsoft.com/office/drawing/2014/main" id="{F3165D46-0030-4CF0-A87A-ABF19263BEF6}"/>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1" name="正方形/長方形 400">
          <a:extLst>
            <a:ext uri="{FF2B5EF4-FFF2-40B4-BE49-F238E27FC236}">
              <a16:creationId xmlns:a16="http://schemas.microsoft.com/office/drawing/2014/main" id="{38031BB1-2FD3-4006-AFF0-3A6E516F1BCD}"/>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2" name="正方形/長方形 401">
          <a:extLst>
            <a:ext uri="{FF2B5EF4-FFF2-40B4-BE49-F238E27FC236}">
              <a16:creationId xmlns:a16="http://schemas.microsoft.com/office/drawing/2014/main" id="{033CF483-FCBB-4379-A0F6-B1F1040653B6}"/>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3" name="正方形/長方形 402">
          <a:extLst>
            <a:ext uri="{FF2B5EF4-FFF2-40B4-BE49-F238E27FC236}">
              <a16:creationId xmlns:a16="http://schemas.microsoft.com/office/drawing/2014/main" id="{AF52B3B3-82F1-4AA3-AD24-89B07FFAA53D}"/>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4" name="正方形/長方形 403">
          <a:extLst>
            <a:ext uri="{FF2B5EF4-FFF2-40B4-BE49-F238E27FC236}">
              <a16:creationId xmlns:a16="http://schemas.microsoft.com/office/drawing/2014/main" id="{729E34AA-BC66-4E01-92FC-02ECC572C3DC}"/>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5" name="正方形/長方形 404">
          <a:extLst>
            <a:ext uri="{FF2B5EF4-FFF2-40B4-BE49-F238E27FC236}">
              <a16:creationId xmlns:a16="http://schemas.microsoft.com/office/drawing/2014/main" id="{E8B9C3AF-E359-44FE-8333-0BA2A5D3531D}"/>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6" name="正方形/長方形 405">
          <a:extLst>
            <a:ext uri="{FF2B5EF4-FFF2-40B4-BE49-F238E27FC236}">
              <a16:creationId xmlns:a16="http://schemas.microsoft.com/office/drawing/2014/main" id="{9EF3C69D-5F1C-49F8-85A8-427D955214D9}"/>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7" name="テキスト ボックス 406">
          <a:extLst>
            <a:ext uri="{FF2B5EF4-FFF2-40B4-BE49-F238E27FC236}">
              <a16:creationId xmlns:a16="http://schemas.microsoft.com/office/drawing/2014/main" id="{D68B7B72-D6EB-49F8-80C0-1275CE2AF4F6}"/>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8" name="直線コネクタ 407">
          <a:extLst>
            <a:ext uri="{FF2B5EF4-FFF2-40B4-BE49-F238E27FC236}">
              <a16:creationId xmlns:a16="http://schemas.microsoft.com/office/drawing/2014/main" id="{8E8593CF-E336-43E8-AAEA-C71BDE297B3B}"/>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9" name="テキスト ボックス 408">
          <a:extLst>
            <a:ext uri="{FF2B5EF4-FFF2-40B4-BE49-F238E27FC236}">
              <a16:creationId xmlns:a16="http://schemas.microsoft.com/office/drawing/2014/main" id="{00CDB34C-37BB-49DE-B90E-C426A74D935E}"/>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10" name="直線コネクタ 409">
          <a:extLst>
            <a:ext uri="{FF2B5EF4-FFF2-40B4-BE49-F238E27FC236}">
              <a16:creationId xmlns:a16="http://schemas.microsoft.com/office/drawing/2014/main" id="{B5F8331F-EF90-443C-B4F8-954BE3502C3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11" name="テキスト ボックス 410">
          <a:extLst>
            <a:ext uri="{FF2B5EF4-FFF2-40B4-BE49-F238E27FC236}">
              <a16:creationId xmlns:a16="http://schemas.microsoft.com/office/drawing/2014/main" id="{E27807A7-F08B-41B1-8AE3-D71693253F38}"/>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2" name="直線コネクタ 411">
          <a:extLst>
            <a:ext uri="{FF2B5EF4-FFF2-40B4-BE49-F238E27FC236}">
              <a16:creationId xmlns:a16="http://schemas.microsoft.com/office/drawing/2014/main" id="{7B1EAA75-F69E-4FE2-B153-95AA2DA91E25}"/>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3" name="テキスト ボックス 412">
          <a:extLst>
            <a:ext uri="{FF2B5EF4-FFF2-40B4-BE49-F238E27FC236}">
              <a16:creationId xmlns:a16="http://schemas.microsoft.com/office/drawing/2014/main" id="{8AF41EA3-DDEE-4613-B89D-DA0F8ED7772B}"/>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4" name="直線コネクタ 413">
          <a:extLst>
            <a:ext uri="{FF2B5EF4-FFF2-40B4-BE49-F238E27FC236}">
              <a16:creationId xmlns:a16="http://schemas.microsoft.com/office/drawing/2014/main" id="{3A2D388E-3D82-4538-AADA-A43F25CB56F4}"/>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5" name="テキスト ボックス 414">
          <a:extLst>
            <a:ext uri="{FF2B5EF4-FFF2-40B4-BE49-F238E27FC236}">
              <a16:creationId xmlns:a16="http://schemas.microsoft.com/office/drawing/2014/main" id="{337CFF20-8428-4BCA-856F-D3B1AC2D20D2}"/>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6" name="直線コネクタ 415">
          <a:extLst>
            <a:ext uri="{FF2B5EF4-FFF2-40B4-BE49-F238E27FC236}">
              <a16:creationId xmlns:a16="http://schemas.microsoft.com/office/drawing/2014/main" id="{3768E8EB-717C-407C-AAE0-250DAD67274E}"/>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7" name="テキスト ボックス 416">
          <a:extLst>
            <a:ext uri="{FF2B5EF4-FFF2-40B4-BE49-F238E27FC236}">
              <a16:creationId xmlns:a16="http://schemas.microsoft.com/office/drawing/2014/main" id="{E84DD234-9EFE-4DFF-84DE-CD6400BA85BE}"/>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8" name="直線コネクタ 417">
          <a:extLst>
            <a:ext uri="{FF2B5EF4-FFF2-40B4-BE49-F238E27FC236}">
              <a16:creationId xmlns:a16="http://schemas.microsoft.com/office/drawing/2014/main" id="{BA26D3E0-92B6-4ED5-B67B-74B8EF492C39}"/>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419" name="テキスト ボックス 418">
          <a:extLst>
            <a:ext uri="{FF2B5EF4-FFF2-40B4-BE49-F238E27FC236}">
              <a16:creationId xmlns:a16="http://schemas.microsoft.com/office/drawing/2014/main" id="{2FAAA8D3-F7CC-41CE-B797-7E5F02E599CA}"/>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a:extLst>
            <a:ext uri="{FF2B5EF4-FFF2-40B4-BE49-F238E27FC236}">
              <a16:creationId xmlns:a16="http://schemas.microsoft.com/office/drawing/2014/main" id="{5E0CF8FA-0847-4F9A-96BF-AD42CBDAC7EC}"/>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1" name="【認定こども園・幼稚園・保育所】&#10;有形固定資産減価償却率グラフ枠">
          <a:extLst>
            <a:ext uri="{FF2B5EF4-FFF2-40B4-BE49-F238E27FC236}">
              <a16:creationId xmlns:a16="http://schemas.microsoft.com/office/drawing/2014/main" id="{AC6C0C4A-C695-48B6-AAE9-2EEF9F5A9C9E}"/>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422" name="直線コネクタ 421">
          <a:extLst>
            <a:ext uri="{FF2B5EF4-FFF2-40B4-BE49-F238E27FC236}">
              <a16:creationId xmlns:a16="http://schemas.microsoft.com/office/drawing/2014/main" id="{F71225A1-4085-4495-B28B-3ABE0E079C43}"/>
            </a:ext>
          </a:extLst>
        </xdr:cNvPr>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423" name="【認定こども園・幼稚園・保育所】&#10;有形固定資産減価償却率最小値テキスト">
          <a:extLst>
            <a:ext uri="{FF2B5EF4-FFF2-40B4-BE49-F238E27FC236}">
              <a16:creationId xmlns:a16="http://schemas.microsoft.com/office/drawing/2014/main" id="{0CDF012E-13E8-4155-9B53-963C1CA7A1F6}"/>
            </a:ext>
          </a:extLst>
        </xdr:cNvPr>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424" name="直線コネクタ 423">
          <a:extLst>
            <a:ext uri="{FF2B5EF4-FFF2-40B4-BE49-F238E27FC236}">
              <a16:creationId xmlns:a16="http://schemas.microsoft.com/office/drawing/2014/main" id="{FEC16320-DF54-43AF-8B5D-6CEAB42150EA}"/>
            </a:ext>
          </a:extLst>
        </xdr:cNvPr>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425" name="【認定こども園・幼稚園・保育所】&#10;有形固定資産減価償却率最大値テキスト">
          <a:extLst>
            <a:ext uri="{FF2B5EF4-FFF2-40B4-BE49-F238E27FC236}">
              <a16:creationId xmlns:a16="http://schemas.microsoft.com/office/drawing/2014/main" id="{334875C3-39CA-4F4D-83ED-49F72B100B83}"/>
            </a:ext>
          </a:extLst>
        </xdr:cNvPr>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26" name="直線コネクタ 425">
          <a:extLst>
            <a:ext uri="{FF2B5EF4-FFF2-40B4-BE49-F238E27FC236}">
              <a16:creationId xmlns:a16="http://schemas.microsoft.com/office/drawing/2014/main" id="{00DA8648-8658-4A3B-9253-374844DCD7FF}"/>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166387</xdr:rowOff>
    </xdr:from>
    <xdr:ext cx="405111" cy="259045"/>
    <xdr:sp macro="" textlink="">
      <xdr:nvSpPr>
        <xdr:cNvPr id="427" name="【認定こども園・幼稚園・保育所】&#10;有形固定資産減価償却率平均値テキスト">
          <a:extLst>
            <a:ext uri="{FF2B5EF4-FFF2-40B4-BE49-F238E27FC236}">
              <a16:creationId xmlns:a16="http://schemas.microsoft.com/office/drawing/2014/main" id="{498B6D25-6D2B-4502-A3D0-29EBF5EB0878}"/>
            </a:ext>
          </a:extLst>
        </xdr:cNvPr>
        <xdr:cNvSpPr txBox="1"/>
      </xdr:nvSpPr>
      <xdr:spPr>
        <a:xfrm>
          <a:off x="16357600" y="61671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143510</xdr:rowOff>
    </xdr:from>
    <xdr:to>
      <xdr:col>85</xdr:col>
      <xdr:colOff>177800</xdr:colOff>
      <xdr:row>37</xdr:row>
      <xdr:rowOff>73660</xdr:rowOff>
    </xdr:to>
    <xdr:sp macro="" textlink="">
      <xdr:nvSpPr>
        <xdr:cNvPr id="428" name="フローチャート: 判断 427">
          <a:extLst>
            <a:ext uri="{FF2B5EF4-FFF2-40B4-BE49-F238E27FC236}">
              <a16:creationId xmlns:a16="http://schemas.microsoft.com/office/drawing/2014/main" id="{29333E41-71A8-4734-9593-242567F4EF70}"/>
            </a:ext>
          </a:extLst>
        </xdr:cNvPr>
        <xdr:cNvSpPr/>
      </xdr:nvSpPr>
      <xdr:spPr>
        <a:xfrm>
          <a:off x="162687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22860</xdr:rowOff>
    </xdr:from>
    <xdr:to>
      <xdr:col>81</xdr:col>
      <xdr:colOff>101600</xdr:colOff>
      <xdr:row>37</xdr:row>
      <xdr:rowOff>124460</xdr:rowOff>
    </xdr:to>
    <xdr:sp macro="" textlink="">
      <xdr:nvSpPr>
        <xdr:cNvPr id="429" name="フローチャート: 判断 428">
          <a:extLst>
            <a:ext uri="{FF2B5EF4-FFF2-40B4-BE49-F238E27FC236}">
              <a16:creationId xmlns:a16="http://schemas.microsoft.com/office/drawing/2014/main" id="{F484D6A1-A176-40EE-8084-8DD8039C82BA}"/>
            </a:ext>
          </a:extLst>
        </xdr:cNvPr>
        <xdr:cNvSpPr/>
      </xdr:nvSpPr>
      <xdr:spPr>
        <a:xfrm>
          <a:off x="15430500" y="636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22860</xdr:rowOff>
    </xdr:from>
    <xdr:to>
      <xdr:col>76</xdr:col>
      <xdr:colOff>165100</xdr:colOff>
      <xdr:row>37</xdr:row>
      <xdr:rowOff>124460</xdr:rowOff>
    </xdr:to>
    <xdr:sp macro="" textlink="">
      <xdr:nvSpPr>
        <xdr:cNvPr id="430" name="フローチャート: 判断 429">
          <a:extLst>
            <a:ext uri="{FF2B5EF4-FFF2-40B4-BE49-F238E27FC236}">
              <a16:creationId xmlns:a16="http://schemas.microsoft.com/office/drawing/2014/main" id="{13E06B7B-F6D4-4C46-A358-3B557D4EC11A}"/>
            </a:ext>
          </a:extLst>
        </xdr:cNvPr>
        <xdr:cNvSpPr/>
      </xdr:nvSpPr>
      <xdr:spPr>
        <a:xfrm>
          <a:off x="14541500" y="636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8890</xdr:rowOff>
    </xdr:from>
    <xdr:to>
      <xdr:col>72</xdr:col>
      <xdr:colOff>38100</xdr:colOff>
      <xdr:row>37</xdr:row>
      <xdr:rowOff>110490</xdr:rowOff>
    </xdr:to>
    <xdr:sp macro="" textlink="">
      <xdr:nvSpPr>
        <xdr:cNvPr id="431" name="フローチャート: 判断 430">
          <a:extLst>
            <a:ext uri="{FF2B5EF4-FFF2-40B4-BE49-F238E27FC236}">
              <a16:creationId xmlns:a16="http://schemas.microsoft.com/office/drawing/2014/main" id="{B39B347D-8317-44FA-B1B4-6A8B0B0D9E9B}"/>
            </a:ext>
          </a:extLst>
        </xdr:cNvPr>
        <xdr:cNvSpPr/>
      </xdr:nvSpPr>
      <xdr:spPr>
        <a:xfrm>
          <a:off x="13652500" y="63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147320</xdr:rowOff>
    </xdr:from>
    <xdr:to>
      <xdr:col>67</xdr:col>
      <xdr:colOff>101600</xdr:colOff>
      <xdr:row>37</xdr:row>
      <xdr:rowOff>77470</xdr:rowOff>
    </xdr:to>
    <xdr:sp macro="" textlink="">
      <xdr:nvSpPr>
        <xdr:cNvPr id="432" name="フローチャート: 判断 431">
          <a:extLst>
            <a:ext uri="{FF2B5EF4-FFF2-40B4-BE49-F238E27FC236}">
              <a16:creationId xmlns:a16="http://schemas.microsoft.com/office/drawing/2014/main" id="{55F70C9F-DA03-4E77-B23A-B1C191127105}"/>
            </a:ext>
          </a:extLst>
        </xdr:cNvPr>
        <xdr:cNvSpPr/>
      </xdr:nvSpPr>
      <xdr:spPr>
        <a:xfrm>
          <a:off x="12763500" y="631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518DAA76-2139-4EE2-9880-45BD73468882}"/>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13416B3-42B8-4192-9150-892607886DAA}"/>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02B9AB2A-CDDF-4E4D-B92D-5A1344AE9BAA}"/>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C428B316-36A0-4E67-A36B-8BFC333CF67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05BA8600-7A7A-4DAF-BA1E-12D77C66F014}"/>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140970</xdr:rowOff>
    </xdr:from>
    <xdr:to>
      <xdr:col>85</xdr:col>
      <xdr:colOff>177800</xdr:colOff>
      <xdr:row>39</xdr:row>
      <xdr:rowOff>71120</xdr:rowOff>
    </xdr:to>
    <xdr:sp macro="" textlink="">
      <xdr:nvSpPr>
        <xdr:cNvPr id="438" name="楕円 437">
          <a:extLst>
            <a:ext uri="{FF2B5EF4-FFF2-40B4-BE49-F238E27FC236}">
              <a16:creationId xmlns:a16="http://schemas.microsoft.com/office/drawing/2014/main" id="{C8FE560D-6128-4D78-AF30-8750FFACB692}"/>
            </a:ext>
          </a:extLst>
        </xdr:cNvPr>
        <xdr:cNvSpPr/>
      </xdr:nvSpPr>
      <xdr:spPr>
        <a:xfrm>
          <a:off x="16268700" y="6656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119397</xdr:rowOff>
    </xdr:from>
    <xdr:ext cx="405111" cy="259045"/>
    <xdr:sp macro="" textlink="">
      <xdr:nvSpPr>
        <xdr:cNvPr id="439" name="【認定こども園・幼稚園・保育所】&#10;有形固定資産減価償却率該当値テキスト">
          <a:extLst>
            <a:ext uri="{FF2B5EF4-FFF2-40B4-BE49-F238E27FC236}">
              <a16:creationId xmlns:a16="http://schemas.microsoft.com/office/drawing/2014/main" id="{AD816477-FE9F-4DD1-8858-D3BA1E8FCA2C}"/>
            </a:ext>
          </a:extLst>
        </xdr:cNvPr>
        <xdr:cNvSpPr txBox="1"/>
      </xdr:nvSpPr>
      <xdr:spPr>
        <a:xfrm>
          <a:off x="16357600" y="6634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123190</xdr:rowOff>
    </xdr:from>
    <xdr:to>
      <xdr:col>81</xdr:col>
      <xdr:colOff>101600</xdr:colOff>
      <xdr:row>39</xdr:row>
      <xdr:rowOff>53340</xdr:rowOff>
    </xdr:to>
    <xdr:sp macro="" textlink="">
      <xdr:nvSpPr>
        <xdr:cNvPr id="440" name="楕円 439">
          <a:extLst>
            <a:ext uri="{FF2B5EF4-FFF2-40B4-BE49-F238E27FC236}">
              <a16:creationId xmlns:a16="http://schemas.microsoft.com/office/drawing/2014/main" id="{626A8C94-43C9-45AF-9F13-B40440BCF4DE}"/>
            </a:ext>
          </a:extLst>
        </xdr:cNvPr>
        <xdr:cNvSpPr/>
      </xdr:nvSpPr>
      <xdr:spPr>
        <a:xfrm>
          <a:off x="15430500" y="663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2540</xdr:rowOff>
    </xdr:from>
    <xdr:to>
      <xdr:col>85</xdr:col>
      <xdr:colOff>127000</xdr:colOff>
      <xdr:row>39</xdr:row>
      <xdr:rowOff>20320</xdr:rowOff>
    </xdr:to>
    <xdr:cxnSp macro="">
      <xdr:nvCxnSpPr>
        <xdr:cNvPr id="441" name="直線コネクタ 440">
          <a:extLst>
            <a:ext uri="{FF2B5EF4-FFF2-40B4-BE49-F238E27FC236}">
              <a16:creationId xmlns:a16="http://schemas.microsoft.com/office/drawing/2014/main" id="{68CE1C64-27DD-48C8-97DC-553EF338D8A3}"/>
            </a:ext>
          </a:extLst>
        </xdr:cNvPr>
        <xdr:cNvCxnSpPr/>
      </xdr:nvCxnSpPr>
      <xdr:spPr>
        <a:xfrm>
          <a:off x="15481300" y="6689090"/>
          <a:ext cx="83820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99060</xdr:rowOff>
    </xdr:from>
    <xdr:to>
      <xdr:col>76</xdr:col>
      <xdr:colOff>165100</xdr:colOff>
      <xdr:row>39</xdr:row>
      <xdr:rowOff>29210</xdr:rowOff>
    </xdr:to>
    <xdr:sp macro="" textlink="">
      <xdr:nvSpPr>
        <xdr:cNvPr id="442" name="楕円 441">
          <a:extLst>
            <a:ext uri="{FF2B5EF4-FFF2-40B4-BE49-F238E27FC236}">
              <a16:creationId xmlns:a16="http://schemas.microsoft.com/office/drawing/2014/main" id="{ADEA29AD-0AA6-4DB2-B126-94C4F6B0E979}"/>
            </a:ext>
          </a:extLst>
        </xdr:cNvPr>
        <xdr:cNvSpPr/>
      </xdr:nvSpPr>
      <xdr:spPr>
        <a:xfrm>
          <a:off x="145415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149860</xdr:rowOff>
    </xdr:from>
    <xdr:to>
      <xdr:col>81</xdr:col>
      <xdr:colOff>50800</xdr:colOff>
      <xdr:row>39</xdr:row>
      <xdr:rowOff>2540</xdr:rowOff>
    </xdr:to>
    <xdr:cxnSp macro="">
      <xdr:nvCxnSpPr>
        <xdr:cNvPr id="443" name="直線コネクタ 442">
          <a:extLst>
            <a:ext uri="{FF2B5EF4-FFF2-40B4-BE49-F238E27FC236}">
              <a16:creationId xmlns:a16="http://schemas.microsoft.com/office/drawing/2014/main" id="{0D172B96-E61C-412F-BDD3-E84D89FDC54C}"/>
            </a:ext>
          </a:extLst>
        </xdr:cNvPr>
        <xdr:cNvCxnSpPr/>
      </xdr:nvCxnSpPr>
      <xdr:spPr>
        <a:xfrm>
          <a:off x="14592300" y="666496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72390</xdr:rowOff>
    </xdr:from>
    <xdr:to>
      <xdr:col>72</xdr:col>
      <xdr:colOff>38100</xdr:colOff>
      <xdr:row>39</xdr:row>
      <xdr:rowOff>2540</xdr:rowOff>
    </xdr:to>
    <xdr:sp macro="" textlink="">
      <xdr:nvSpPr>
        <xdr:cNvPr id="444" name="楕円 443">
          <a:extLst>
            <a:ext uri="{FF2B5EF4-FFF2-40B4-BE49-F238E27FC236}">
              <a16:creationId xmlns:a16="http://schemas.microsoft.com/office/drawing/2014/main" id="{269097F8-BCB5-4D43-AC52-98F84C61C676}"/>
            </a:ext>
          </a:extLst>
        </xdr:cNvPr>
        <xdr:cNvSpPr/>
      </xdr:nvSpPr>
      <xdr:spPr>
        <a:xfrm>
          <a:off x="13652500" y="6587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123190</xdr:rowOff>
    </xdr:from>
    <xdr:to>
      <xdr:col>76</xdr:col>
      <xdr:colOff>114300</xdr:colOff>
      <xdr:row>38</xdr:row>
      <xdr:rowOff>149860</xdr:rowOff>
    </xdr:to>
    <xdr:cxnSp macro="">
      <xdr:nvCxnSpPr>
        <xdr:cNvPr id="445" name="直線コネクタ 444">
          <a:extLst>
            <a:ext uri="{FF2B5EF4-FFF2-40B4-BE49-F238E27FC236}">
              <a16:creationId xmlns:a16="http://schemas.microsoft.com/office/drawing/2014/main" id="{4E539572-9366-4BC5-B698-1B74977197E0}"/>
            </a:ext>
          </a:extLst>
        </xdr:cNvPr>
        <xdr:cNvCxnSpPr/>
      </xdr:nvCxnSpPr>
      <xdr:spPr>
        <a:xfrm>
          <a:off x="13703300" y="663829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40640</xdr:rowOff>
    </xdr:from>
    <xdr:to>
      <xdr:col>67</xdr:col>
      <xdr:colOff>101600</xdr:colOff>
      <xdr:row>38</xdr:row>
      <xdr:rowOff>142240</xdr:rowOff>
    </xdr:to>
    <xdr:sp macro="" textlink="">
      <xdr:nvSpPr>
        <xdr:cNvPr id="446" name="楕円 445">
          <a:extLst>
            <a:ext uri="{FF2B5EF4-FFF2-40B4-BE49-F238E27FC236}">
              <a16:creationId xmlns:a16="http://schemas.microsoft.com/office/drawing/2014/main" id="{13ADCA21-CCC6-4D7B-991B-476FE8FBEF6B}"/>
            </a:ext>
          </a:extLst>
        </xdr:cNvPr>
        <xdr:cNvSpPr/>
      </xdr:nvSpPr>
      <xdr:spPr>
        <a:xfrm>
          <a:off x="12763500" y="655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91440</xdr:rowOff>
    </xdr:from>
    <xdr:to>
      <xdr:col>71</xdr:col>
      <xdr:colOff>177800</xdr:colOff>
      <xdr:row>38</xdr:row>
      <xdr:rowOff>123190</xdr:rowOff>
    </xdr:to>
    <xdr:cxnSp macro="">
      <xdr:nvCxnSpPr>
        <xdr:cNvPr id="447" name="直線コネクタ 446">
          <a:extLst>
            <a:ext uri="{FF2B5EF4-FFF2-40B4-BE49-F238E27FC236}">
              <a16:creationId xmlns:a16="http://schemas.microsoft.com/office/drawing/2014/main" id="{A1282D42-ECD8-4F4F-9F2A-BD77B97473F5}"/>
            </a:ext>
          </a:extLst>
        </xdr:cNvPr>
        <xdr:cNvCxnSpPr/>
      </xdr:nvCxnSpPr>
      <xdr:spPr>
        <a:xfrm>
          <a:off x="12814300" y="6606540"/>
          <a:ext cx="8890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140987</xdr:rowOff>
    </xdr:from>
    <xdr:ext cx="405111" cy="259045"/>
    <xdr:sp macro="" textlink="">
      <xdr:nvSpPr>
        <xdr:cNvPr id="448" name="n_1aveValue【認定こども園・幼稚園・保育所】&#10;有形固定資産減価償却率">
          <a:extLst>
            <a:ext uri="{FF2B5EF4-FFF2-40B4-BE49-F238E27FC236}">
              <a16:creationId xmlns:a16="http://schemas.microsoft.com/office/drawing/2014/main" id="{982AF93D-0853-49C2-B905-8EB70D8E1F32}"/>
            </a:ext>
          </a:extLst>
        </xdr:cNvPr>
        <xdr:cNvSpPr txBox="1"/>
      </xdr:nvSpPr>
      <xdr:spPr>
        <a:xfrm>
          <a:off x="15266044" y="6141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140987</xdr:rowOff>
    </xdr:from>
    <xdr:ext cx="405111" cy="259045"/>
    <xdr:sp macro="" textlink="">
      <xdr:nvSpPr>
        <xdr:cNvPr id="449" name="n_2aveValue【認定こども園・幼稚園・保育所】&#10;有形固定資産減価償却率">
          <a:extLst>
            <a:ext uri="{FF2B5EF4-FFF2-40B4-BE49-F238E27FC236}">
              <a16:creationId xmlns:a16="http://schemas.microsoft.com/office/drawing/2014/main" id="{C39C1D1E-E118-4C0E-8466-58BE38599F9B}"/>
            </a:ext>
          </a:extLst>
        </xdr:cNvPr>
        <xdr:cNvSpPr txBox="1"/>
      </xdr:nvSpPr>
      <xdr:spPr>
        <a:xfrm>
          <a:off x="14389744" y="6141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127017</xdr:rowOff>
    </xdr:from>
    <xdr:ext cx="405111" cy="259045"/>
    <xdr:sp macro="" textlink="">
      <xdr:nvSpPr>
        <xdr:cNvPr id="450" name="n_3aveValue【認定こども園・幼稚園・保育所】&#10;有形固定資産減価償却率">
          <a:extLst>
            <a:ext uri="{FF2B5EF4-FFF2-40B4-BE49-F238E27FC236}">
              <a16:creationId xmlns:a16="http://schemas.microsoft.com/office/drawing/2014/main" id="{1551C0BE-E58F-4EBB-BBF9-BFE7D3BB08E8}"/>
            </a:ext>
          </a:extLst>
        </xdr:cNvPr>
        <xdr:cNvSpPr txBox="1"/>
      </xdr:nvSpPr>
      <xdr:spPr>
        <a:xfrm>
          <a:off x="13500744" y="6127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93997</xdr:rowOff>
    </xdr:from>
    <xdr:ext cx="405111" cy="259045"/>
    <xdr:sp macro="" textlink="">
      <xdr:nvSpPr>
        <xdr:cNvPr id="451" name="n_4aveValue【認定こども園・幼稚園・保育所】&#10;有形固定資産減価償却率">
          <a:extLst>
            <a:ext uri="{FF2B5EF4-FFF2-40B4-BE49-F238E27FC236}">
              <a16:creationId xmlns:a16="http://schemas.microsoft.com/office/drawing/2014/main" id="{A65ABA1A-EB5D-4A1D-B999-10CF2136D5DF}"/>
            </a:ext>
          </a:extLst>
        </xdr:cNvPr>
        <xdr:cNvSpPr txBox="1"/>
      </xdr:nvSpPr>
      <xdr:spPr>
        <a:xfrm>
          <a:off x="12611744" y="609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44467</xdr:rowOff>
    </xdr:from>
    <xdr:ext cx="405111" cy="259045"/>
    <xdr:sp macro="" textlink="">
      <xdr:nvSpPr>
        <xdr:cNvPr id="452" name="n_1mainValue【認定こども園・幼稚園・保育所】&#10;有形固定資産減価償却率">
          <a:extLst>
            <a:ext uri="{FF2B5EF4-FFF2-40B4-BE49-F238E27FC236}">
              <a16:creationId xmlns:a16="http://schemas.microsoft.com/office/drawing/2014/main" id="{65AA0449-F126-4064-8ECA-902F1C2173EF}"/>
            </a:ext>
          </a:extLst>
        </xdr:cNvPr>
        <xdr:cNvSpPr txBox="1"/>
      </xdr:nvSpPr>
      <xdr:spPr>
        <a:xfrm>
          <a:off x="15266044" y="6731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20337</xdr:rowOff>
    </xdr:from>
    <xdr:ext cx="405111" cy="259045"/>
    <xdr:sp macro="" textlink="">
      <xdr:nvSpPr>
        <xdr:cNvPr id="453" name="n_2mainValue【認定こども園・幼稚園・保育所】&#10;有形固定資産減価償却率">
          <a:extLst>
            <a:ext uri="{FF2B5EF4-FFF2-40B4-BE49-F238E27FC236}">
              <a16:creationId xmlns:a16="http://schemas.microsoft.com/office/drawing/2014/main" id="{FCEDBCE0-1214-43CA-B6A3-45F950FA0272}"/>
            </a:ext>
          </a:extLst>
        </xdr:cNvPr>
        <xdr:cNvSpPr txBox="1"/>
      </xdr:nvSpPr>
      <xdr:spPr>
        <a:xfrm>
          <a:off x="14389744" y="6706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165117</xdr:rowOff>
    </xdr:from>
    <xdr:ext cx="405111" cy="259045"/>
    <xdr:sp macro="" textlink="">
      <xdr:nvSpPr>
        <xdr:cNvPr id="454" name="n_3mainValue【認定こども園・幼稚園・保育所】&#10;有形固定資産減価償却率">
          <a:extLst>
            <a:ext uri="{FF2B5EF4-FFF2-40B4-BE49-F238E27FC236}">
              <a16:creationId xmlns:a16="http://schemas.microsoft.com/office/drawing/2014/main" id="{8F975125-A406-45F7-9431-2E02D78CA0DA}"/>
            </a:ext>
          </a:extLst>
        </xdr:cNvPr>
        <xdr:cNvSpPr txBox="1"/>
      </xdr:nvSpPr>
      <xdr:spPr>
        <a:xfrm>
          <a:off x="13500744" y="6680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133367</xdr:rowOff>
    </xdr:from>
    <xdr:ext cx="405111" cy="259045"/>
    <xdr:sp macro="" textlink="">
      <xdr:nvSpPr>
        <xdr:cNvPr id="455" name="n_4mainValue【認定こども園・幼稚園・保育所】&#10;有形固定資産減価償却率">
          <a:extLst>
            <a:ext uri="{FF2B5EF4-FFF2-40B4-BE49-F238E27FC236}">
              <a16:creationId xmlns:a16="http://schemas.microsoft.com/office/drawing/2014/main" id="{7290B875-8B6A-4A48-BC2E-65EA093FAE77}"/>
            </a:ext>
          </a:extLst>
        </xdr:cNvPr>
        <xdr:cNvSpPr txBox="1"/>
      </xdr:nvSpPr>
      <xdr:spPr>
        <a:xfrm>
          <a:off x="12611744" y="664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6" name="正方形/長方形 455">
          <a:extLst>
            <a:ext uri="{FF2B5EF4-FFF2-40B4-BE49-F238E27FC236}">
              <a16:creationId xmlns:a16="http://schemas.microsoft.com/office/drawing/2014/main" id="{14D5E4CE-BBEF-4262-8266-EF8912C1B07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7" name="正方形/長方形 456">
          <a:extLst>
            <a:ext uri="{FF2B5EF4-FFF2-40B4-BE49-F238E27FC236}">
              <a16:creationId xmlns:a16="http://schemas.microsoft.com/office/drawing/2014/main" id="{0B0C203B-1111-4C7F-A011-BD30136F9D86}"/>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8" name="正方形/長方形 457">
          <a:extLst>
            <a:ext uri="{FF2B5EF4-FFF2-40B4-BE49-F238E27FC236}">
              <a16:creationId xmlns:a16="http://schemas.microsoft.com/office/drawing/2014/main" id="{FC22739D-ABD4-4CCD-A461-31E75DA8706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9" name="正方形/長方形 458">
          <a:extLst>
            <a:ext uri="{FF2B5EF4-FFF2-40B4-BE49-F238E27FC236}">
              <a16:creationId xmlns:a16="http://schemas.microsoft.com/office/drawing/2014/main" id="{5612EECE-C604-47D2-A100-31A3FF490355}"/>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0" name="正方形/長方形 459">
          <a:extLst>
            <a:ext uri="{FF2B5EF4-FFF2-40B4-BE49-F238E27FC236}">
              <a16:creationId xmlns:a16="http://schemas.microsoft.com/office/drawing/2014/main" id="{236945F7-E26A-4B7F-8141-A7F2C25C9087}"/>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1" name="正方形/長方形 460">
          <a:extLst>
            <a:ext uri="{FF2B5EF4-FFF2-40B4-BE49-F238E27FC236}">
              <a16:creationId xmlns:a16="http://schemas.microsoft.com/office/drawing/2014/main" id="{5392829D-CB4B-4A52-BDD2-0148C2B8F66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2" name="正方形/長方形 461">
          <a:extLst>
            <a:ext uri="{FF2B5EF4-FFF2-40B4-BE49-F238E27FC236}">
              <a16:creationId xmlns:a16="http://schemas.microsoft.com/office/drawing/2014/main" id="{4FA44B42-F8AC-4D04-B6D8-5B958CCBEC1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3" name="正方形/長方形 462">
          <a:extLst>
            <a:ext uri="{FF2B5EF4-FFF2-40B4-BE49-F238E27FC236}">
              <a16:creationId xmlns:a16="http://schemas.microsoft.com/office/drawing/2014/main" id="{329874E3-8EEC-4F29-A707-B848FABEF0D5}"/>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4" name="テキスト ボックス 463">
          <a:extLst>
            <a:ext uri="{FF2B5EF4-FFF2-40B4-BE49-F238E27FC236}">
              <a16:creationId xmlns:a16="http://schemas.microsoft.com/office/drawing/2014/main" id="{8536BCD8-DA64-4927-89CC-3D0D08E5931A}"/>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5" name="直線コネクタ 464">
          <a:extLst>
            <a:ext uri="{FF2B5EF4-FFF2-40B4-BE49-F238E27FC236}">
              <a16:creationId xmlns:a16="http://schemas.microsoft.com/office/drawing/2014/main" id="{9487600D-4A79-4F12-9F6E-DA97DF985356}"/>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6" name="直線コネクタ 465">
          <a:extLst>
            <a:ext uri="{FF2B5EF4-FFF2-40B4-BE49-F238E27FC236}">
              <a16:creationId xmlns:a16="http://schemas.microsoft.com/office/drawing/2014/main" id="{E05B2BEE-735B-494B-87CE-6E2401B6DCCB}"/>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7" name="テキスト ボックス 466">
          <a:extLst>
            <a:ext uri="{FF2B5EF4-FFF2-40B4-BE49-F238E27FC236}">
              <a16:creationId xmlns:a16="http://schemas.microsoft.com/office/drawing/2014/main" id="{5DE13FF6-70AB-430A-84DC-155C80C69C0F}"/>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8" name="直線コネクタ 467">
          <a:extLst>
            <a:ext uri="{FF2B5EF4-FFF2-40B4-BE49-F238E27FC236}">
              <a16:creationId xmlns:a16="http://schemas.microsoft.com/office/drawing/2014/main" id="{7D2FB14F-6E61-43B3-8135-D3542C8E695D}"/>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9" name="テキスト ボックス 468">
          <a:extLst>
            <a:ext uri="{FF2B5EF4-FFF2-40B4-BE49-F238E27FC236}">
              <a16:creationId xmlns:a16="http://schemas.microsoft.com/office/drawing/2014/main" id="{636905C3-F0FB-4F7B-97C9-556D4B0ADA1F}"/>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70" name="直線コネクタ 469">
          <a:extLst>
            <a:ext uri="{FF2B5EF4-FFF2-40B4-BE49-F238E27FC236}">
              <a16:creationId xmlns:a16="http://schemas.microsoft.com/office/drawing/2014/main" id="{88C52B96-BE3B-4EDA-8370-5468AEC27AA2}"/>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71" name="テキスト ボックス 470">
          <a:extLst>
            <a:ext uri="{FF2B5EF4-FFF2-40B4-BE49-F238E27FC236}">
              <a16:creationId xmlns:a16="http://schemas.microsoft.com/office/drawing/2014/main" id="{9E23CC80-5813-40AF-959D-02C0C461008D}"/>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2" name="直線コネクタ 471">
          <a:extLst>
            <a:ext uri="{FF2B5EF4-FFF2-40B4-BE49-F238E27FC236}">
              <a16:creationId xmlns:a16="http://schemas.microsoft.com/office/drawing/2014/main" id="{D5D0B6C9-37EA-4AE1-98C5-7F3824D0DDBB}"/>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73" name="テキスト ボックス 472">
          <a:extLst>
            <a:ext uri="{FF2B5EF4-FFF2-40B4-BE49-F238E27FC236}">
              <a16:creationId xmlns:a16="http://schemas.microsoft.com/office/drawing/2014/main" id="{BA991B6F-5E5D-4726-88B8-262826F39933}"/>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4" name="直線コネクタ 473">
          <a:extLst>
            <a:ext uri="{FF2B5EF4-FFF2-40B4-BE49-F238E27FC236}">
              <a16:creationId xmlns:a16="http://schemas.microsoft.com/office/drawing/2014/main" id="{22959278-92EB-49CB-A76F-FFBCD9FC1AC2}"/>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5" name="テキスト ボックス 474">
          <a:extLst>
            <a:ext uri="{FF2B5EF4-FFF2-40B4-BE49-F238E27FC236}">
              <a16:creationId xmlns:a16="http://schemas.microsoft.com/office/drawing/2014/main" id="{41DE2C1F-061D-4E86-9AED-A6C84DDFBAE9}"/>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6" name="直線コネクタ 475">
          <a:extLst>
            <a:ext uri="{FF2B5EF4-FFF2-40B4-BE49-F238E27FC236}">
              <a16:creationId xmlns:a16="http://schemas.microsoft.com/office/drawing/2014/main" id="{203DA90B-0AF0-47C8-9C97-823872E0526D}"/>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7" name="テキスト ボックス 476">
          <a:extLst>
            <a:ext uri="{FF2B5EF4-FFF2-40B4-BE49-F238E27FC236}">
              <a16:creationId xmlns:a16="http://schemas.microsoft.com/office/drawing/2014/main" id="{6146BDDC-BB74-494C-AE6B-7FA32232E158}"/>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8" name="直線コネクタ 477">
          <a:extLst>
            <a:ext uri="{FF2B5EF4-FFF2-40B4-BE49-F238E27FC236}">
              <a16:creationId xmlns:a16="http://schemas.microsoft.com/office/drawing/2014/main" id="{D518E968-16C3-472E-B5BF-3773E46FF8B9}"/>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9" name="テキスト ボックス 478">
          <a:extLst>
            <a:ext uri="{FF2B5EF4-FFF2-40B4-BE49-F238E27FC236}">
              <a16:creationId xmlns:a16="http://schemas.microsoft.com/office/drawing/2014/main" id="{5BE875DC-BA59-48DA-BD47-C5923C304A86}"/>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0" name="【認定こども園・幼稚園・保育所】&#10;一人当たり面積グラフ枠">
          <a:extLst>
            <a:ext uri="{FF2B5EF4-FFF2-40B4-BE49-F238E27FC236}">
              <a16:creationId xmlns:a16="http://schemas.microsoft.com/office/drawing/2014/main" id="{E22B09C4-DC10-4514-8FFF-9509CF06A49E}"/>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161108</xdr:rowOff>
    </xdr:from>
    <xdr:to>
      <xdr:col>116</xdr:col>
      <xdr:colOff>62864</xdr:colOff>
      <xdr:row>42</xdr:row>
      <xdr:rowOff>64770</xdr:rowOff>
    </xdr:to>
    <xdr:cxnSp macro="">
      <xdr:nvCxnSpPr>
        <xdr:cNvPr id="481" name="直線コネクタ 480">
          <a:extLst>
            <a:ext uri="{FF2B5EF4-FFF2-40B4-BE49-F238E27FC236}">
              <a16:creationId xmlns:a16="http://schemas.microsoft.com/office/drawing/2014/main" id="{3861E984-4A0D-40A1-9F4B-031F7BEBDF5A}"/>
            </a:ext>
          </a:extLst>
        </xdr:cNvPr>
        <xdr:cNvCxnSpPr/>
      </xdr:nvCxnSpPr>
      <xdr:spPr>
        <a:xfrm flipV="1">
          <a:off x="22160864" y="5818958"/>
          <a:ext cx="0" cy="1446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68597</xdr:rowOff>
    </xdr:from>
    <xdr:ext cx="469744" cy="259045"/>
    <xdr:sp macro="" textlink="">
      <xdr:nvSpPr>
        <xdr:cNvPr id="482" name="【認定こども園・幼稚園・保育所】&#10;一人当たり面積最小値テキスト">
          <a:extLst>
            <a:ext uri="{FF2B5EF4-FFF2-40B4-BE49-F238E27FC236}">
              <a16:creationId xmlns:a16="http://schemas.microsoft.com/office/drawing/2014/main" id="{978E2C08-9ECA-476C-ADE5-3E3C5E17216F}"/>
            </a:ext>
          </a:extLst>
        </xdr:cNvPr>
        <xdr:cNvSpPr txBox="1"/>
      </xdr:nvSpPr>
      <xdr:spPr>
        <a:xfrm>
          <a:off x="22199600" y="726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64770</xdr:rowOff>
    </xdr:from>
    <xdr:to>
      <xdr:col>116</xdr:col>
      <xdr:colOff>152400</xdr:colOff>
      <xdr:row>42</xdr:row>
      <xdr:rowOff>64770</xdr:rowOff>
    </xdr:to>
    <xdr:cxnSp macro="">
      <xdr:nvCxnSpPr>
        <xdr:cNvPr id="483" name="直線コネクタ 482">
          <a:extLst>
            <a:ext uri="{FF2B5EF4-FFF2-40B4-BE49-F238E27FC236}">
              <a16:creationId xmlns:a16="http://schemas.microsoft.com/office/drawing/2014/main" id="{1526BB0E-2B89-4258-A019-AD33F38DC754}"/>
            </a:ext>
          </a:extLst>
        </xdr:cNvPr>
        <xdr:cNvCxnSpPr/>
      </xdr:nvCxnSpPr>
      <xdr:spPr>
        <a:xfrm>
          <a:off x="22072600" y="726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107785</xdr:rowOff>
    </xdr:from>
    <xdr:ext cx="469744" cy="259045"/>
    <xdr:sp macro="" textlink="">
      <xdr:nvSpPr>
        <xdr:cNvPr id="484" name="【認定こども園・幼稚園・保育所】&#10;一人当たり面積最大値テキスト">
          <a:extLst>
            <a:ext uri="{FF2B5EF4-FFF2-40B4-BE49-F238E27FC236}">
              <a16:creationId xmlns:a16="http://schemas.microsoft.com/office/drawing/2014/main" id="{7EC66280-83CA-426A-815A-0601CDD578C6}"/>
            </a:ext>
          </a:extLst>
        </xdr:cNvPr>
        <xdr:cNvSpPr txBox="1"/>
      </xdr:nvSpPr>
      <xdr:spPr>
        <a:xfrm>
          <a:off x="22199600" y="5594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161108</xdr:rowOff>
    </xdr:from>
    <xdr:to>
      <xdr:col>116</xdr:col>
      <xdr:colOff>152400</xdr:colOff>
      <xdr:row>33</xdr:row>
      <xdr:rowOff>161108</xdr:rowOff>
    </xdr:to>
    <xdr:cxnSp macro="">
      <xdr:nvCxnSpPr>
        <xdr:cNvPr id="485" name="直線コネクタ 484">
          <a:extLst>
            <a:ext uri="{FF2B5EF4-FFF2-40B4-BE49-F238E27FC236}">
              <a16:creationId xmlns:a16="http://schemas.microsoft.com/office/drawing/2014/main" id="{DA77054C-8BF3-4295-A0E0-3087ADD1D816}"/>
            </a:ext>
          </a:extLst>
        </xdr:cNvPr>
        <xdr:cNvCxnSpPr/>
      </xdr:nvCxnSpPr>
      <xdr:spPr>
        <a:xfrm>
          <a:off x="22072600" y="581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103431</xdr:rowOff>
    </xdr:from>
    <xdr:ext cx="469744" cy="259045"/>
    <xdr:sp macro="" textlink="">
      <xdr:nvSpPr>
        <xdr:cNvPr id="486" name="【認定こども園・幼稚園・保育所】&#10;一人当たり面積平均値テキスト">
          <a:extLst>
            <a:ext uri="{FF2B5EF4-FFF2-40B4-BE49-F238E27FC236}">
              <a16:creationId xmlns:a16="http://schemas.microsoft.com/office/drawing/2014/main" id="{C9572608-97A3-4AC1-AE84-9F754BE6A2CA}"/>
            </a:ext>
          </a:extLst>
        </xdr:cNvPr>
        <xdr:cNvSpPr txBox="1"/>
      </xdr:nvSpPr>
      <xdr:spPr>
        <a:xfrm>
          <a:off x="22199600" y="66185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125004</xdr:rowOff>
    </xdr:from>
    <xdr:to>
      <xdr:col>116</xdr:col>
      <xdr:colOff>114300</xdr:colOff>
      <xdr:row>39</xdr:row>
      <xdr:rowOff>55154</xdr:rowOff>
    </xdr:to>
    <xdr:sp macro="" textlink="">
      <xdr:nvSpPr>
        <xdr:cNvPr id="487" name="フローチャート: 判断 486">
          <a:extLst>
            <a:ext uri="{FF2B5EF4-FFF2-40B4-BE49-F238E27FC236}">
              <a16:creationId xmlns:a16="http://schemas.microsoft.com/office/drawing/2014/main" id="{BF723DEA-7C91-4D0F-A11F-04E0A69F5B63}"/>
            </a:ext>
          </a:extLst>
        </xdr:cNvPr>
        <xdr:cNvSpPr/>
      </xdr:nvSpPr>
      <xdr:spPr>
        <a:xfrm>
          <a:off x="22110700" y="664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116840</xdr:rowOff>
    </xdr:from>
    <xdr:to>
      <xdr:col>112</xdr:col>
      <xdr:colOff>38100</xdr:colOff>
      <xdr:row>39</xdr:row>
      <xdr:rowOff>46990</xdr:rowOff>
    </xdr:to>
    <xdr:sp macro="" textlink="">
      <xdr:nvSpPr>
        <xdr:cNvPr id="488" name="フローチャート: 判断 487">
          <a:extLst>
            <a:ext uri="{FF2B5EF4-FFF2-40B4-BE49-F238E27FC236}">
              <a16:creationId xmlns:a16="http://schemas.microsoft.com/office/drawing/2014/main" id="{3F9ED740-0FAE-4CAA-ADFB-B1368A3DCEB0}"/>
            </a:ext>
          </a:extLst>
        </xdr:cNvPr>
        <xdr:cNvSpPr/>
      </xdr:nvSpPr>
      <xdr:spPr>
        <a:xfrm>
          <a:off x="21272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159294</xdr:rowOff>
    </xdr:from>
    <xdr:to>
      <xdr:col>107</xdr:col>
      <xdr:colOff>101600</xdr:colOff>
      <xdr:row>39</xdr:row>
      <xdr:rowOff>89444</xdr:rowOff>
    </xdr:to>
    <xdr:sp macro="" textlink="">
      <xdr:nvSpPr>
        <xdr:cNvPr id="489" name="フローチャート: 判断 488">
          <a:extLst>
            <a:ext uri="{FF2B5EF4-FFF2-40B4-BE49-F238E27FC236}">
              <a16:creationId xmlns:a16="http://schemas.microsoft.com/office/drawing/2014/main" id="{A580F019-00C8-4842-BC06-A636AC291644}"/>
            </a:ext>
          </a:extLst>
        </xdr:cNvPr>
        <xdr:cNvSpPr/>
      </xdr:nvSpPr>
      <xdr:spPr>
        <a:xfrm>
          <a:off x="20383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159294</xdr:rowOff>
    </xdr:from>
    <xdr:to>
      <xdr:col>102</xdr:col>
      <xdr:colOff>165100</xdr:colOff>
      <xdr:row>39</xdr:row>
      <xdr:rowOff>89444</xdr:rowOff>
    </xdr:to>
    <xdr:sp macro="" textlink="">
      <xdr:nvSpPr>
        <xdr:cNvPr id="490" name="フローチャート: 判断 489">
          <a:extLst>
            <a:ext uri="{FF2B5EF4-FFF2-40B4-BE49-F238E27FC236}">
              <a16:creationId xmlns:a16="http://schemas.microsoft.com/office/drawing/2014/main" id="{1A5159D5-4D3D-4A8F-926D-A4C01B3A1DB6}"/>
            </a:ext>
          </a:extLst>
        </xdr:cNvPr>
        <xdr:cNvSpPr/>
      </xdr:nvSpPr>
      <xdr:spPr>
        <a:xfrm>
          <a:off x="19494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5806</xdr:rowOff>
    </xdr:from>
    <xdr:to>
      <xdr:col>98</xdr:col>
      <xdr:colOff>38100</xdr:colOff>
      <xdr:row>39</xdr:row>
      <xdr:rowOff>107406</xdr:rowOff>
    </xdr:to>
    <xdr:sp macro="" textlink="">
      <xdr:nvSpPr>
        <xdr:cNvPr id="491" name="フローチャート: 判断 490">
          <a:extLst>
            <a:ext uri="{FF2B5EF4-FFF2-40B4-BE49-F238E27FC236}">
              <a16:creationId xmlns:a16="http://schemas.microsoft.com/office/drawing/2014/main" id="{C2181460-1887-4943-A526-4C502B610D83}"/>
            </a:ext>
          </a:extLst>
        </xdr:cNvPr>
        <xdr:cNvSpPr/>
      </xdr:nvSpPr>
      <xdr:spPr>
        <a:xfrm>
          <a:off x="18605500" y="669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885113CC-0922-4DAA-92AC-CA8533225392}"/>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C68A1AE0-814C-4499-A762-01B3A04BEC65}"/>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07F9BECA-462D-4B55-91EF-9ECD67D358D2}"/>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4850295C-F1EC-48D7-9267-964450CF96C2}"/>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6" name="テキスト ボックス 495">
          <a:extLst>
            <a:ext uri="{FF2B5EF4-FFF2-40B4-BE49-F238E27FC236}">
              <a16:creationId xmlns:a16="http://schemas.microsoft.com/office/drawing/2014/main" id="{FE7B45D3-3331-43EF-9734-69912BDF5A86}"/>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71120</xdr:rowOff>
    </xdr:from>
    <xdr:to>
      <xdr:col>116</xdr:col>
      <xdr:colOff>114300</xdr:colOff>
      <xdr:row>39</xdr:row>
      <xdr:rowOff>1270</xdr:rowOff>
    </xdr:to>
    <xdr:sp macro="" textlink="">
      <xdr:nvSpPr>
        <xdr:cNvPr id="497" name="楕円 496">
          <a:extLst>
            <a:ext uri="{FF2B5EF4-FFF2-40B4-BE49-F238E27FC236}">
              <a16:creationId xmlns:a16="http://schemas.microsoft.com/office/drawing/2014/main" id="{A5D53776-836D-4086-8B06-EF4E2A181757}"/>
            </a:ext>
          </a:extLst>
        </xdr:cNvPr>
        <xdr:cNvSpPr/>
      </xdr:nvSpPr>
      <xdr:spPr>
        <a:xfrm>
          <a:off x="221107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93997</xdr:rowOff>
    </xdr:from>
    <xdr:ext cx="469744" cy="259045"/>
    <xdr:sp macro="" textlink="">
      <xdr:nvSpPr>
        <xdr:cNvPr id="498" name="【認定こども園・幼稚園・保育所】&#10;一人当たり面積該当値テキスト">
          <a:extLst>
            <a:ext uri="{FF2B5EF4-FFF2-40B4-BE49-F238E27FC236}">
              <a16:creationId xmlns:a16="http://schemas.microsoft.com/office/drawing/2014/main" id="{3BE11B31-C5DD-4E1F-B21C-2A0E76790016}"/>
            </a:ext>
          </a:extLst>
        </xdr:cNvPr>
        <xdr:cNvSpPr txBox="1"/>
      </xdr:nvSpPr>
      <xdr:spPr>
        <a:xfrm>
          <a:off x="22199600" y="643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79284</xdr:rowOff>
    </xdr:from>
    <xdr:to>
      <xdr:col>112</xdr:col>
      <xdr:colOff>38100</xdr:colOff>
      <xdr:row>39</xdr:row>
      <xdr:rowOff>9434</xdr:rowOff>
    </xdr:to>
    <xdr:sp macro="" textlink="">
      <xdr:nvSpPr>
        <xdr:cNvPr id="499" name="楕円 498">
          <a:extLst>
            <a:ext uri="{FF2B5EF4-FFF2-40B4-BE49-F238E27FC236}">
              <a16:creationId xmlns:a16="http://schemas.microsoft.com/office/drawing/2014/main" id="{72FABBFA-8E86-43CC-B866-358069388819}"/>
            </a:ext>
          </a:extLst>
        </xdr:cNvPr>
        <xdr:cNvSpPr/>
      </xdr:nvSpPr>
      <xdr:spPr>
        <a:xfrm>
          <a:off x="21272500" y="659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121920</xdr:rowOff>
    </xdr:from>
    <xdr:to>
      <xdr:col>116</xdr:col>
      <xdr:colOff>63500</xdr:colOff>
      <xdr:row>38</xdr:row>
      <xdr:rowOff>130084</xdr:rowOff>
    </xdr:to>
    <xdr:cxnSp macro="">
      <xdr:nvCxnSpPr>
        <xdr:cNvPr id="500" name="直線コネクタ 499">
          <a:extLst>
            <a:ext uri="{FF2B5EF4-FFF2-40B4-BE49-F238E27FC236}">
              <a16:creationId xmlns:a16="http://schemas.microsoft.com/office/drawing/2014/main" id="{3EAD9AB4-4498-430D-A9AF-00C092B275EA}"/>
            </a:ext>
          </a:extLst>
        </xdr:cNvPr>
        <xdr:cNvCxnSpPr/>
      </xdr:nvCxnSpPr>
      <xdr:spPr>
        <a:xfrm flipV="1">
          <a:off x="21323300" y="6637020"/>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85816</xdr:rowOff>
    </xdr:from>
    <xdr:to>
      <xdr:col>107</xdr:col>
      <xdr:colOff>101600</xdr:colOff>
      <xdr:row>39</xdr:row>
      <xdr:rowOff>15966</xdr:rowOff>
    </xdr:to>
    <xdr:sp macro="" textlink="">
      <xdr:nvSpPr>
        <xdr:cNvPr id="501" name="楕円 500">
          <a:extLst>
            <a:ext uri="{FF2B5EF4-FFF2-40B4-BE49-F238E27FC236}">
              <a16:creationId xmlns:a16="http://schemas.microsoft.com/office/drawing/2014/main" id="{AFB831A0-81B3-40B7-9997-919A047AF5EB}"/>
            </a:ext>
          </a:extLst>
        </xdr:cNvPr>
        <xdr:cNvSpPr/>
      </xdr:nvSpPr>
      <xdr:spPr>
        <a:xfrm>
          <a:off x="20383500" y="660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130084</xdr:rowOff>
    </xdr:from>
    <xdr:to>
      <xdr:col>111</xdr:col>
      <xdr:colOff>177800</xdr:colOff>
      <xdr:row>38</xdr:row>
      <xdr:rowOff>136616</xdr:rowOff>
    </xdr:to>
    <xdr:cxnSp macro="">
      <xdr:nvCxnSpPr>
        <xdr:cNvPr id="502" name="直線コネクタ 501">
          <a:extLst>
            <a:ext uri="{FF2B5EF4-FFF2-40B4-BE49-F238E27FC236}">
              <a16:creationId xmlns:a16="http://schemas.microsoft.com/office/drawing/2014/main" id="{C24F4826-0363-49B6-8675-84522B09972E}"/>
            </a:ext>
          </a:extLst>
        </xdr:cNvPr>
        <xdr:cNvCxnSpPr/>
      </xdr:nvCxnSpPr>
      <xdr:spPr>
        <a:xfrm flipV="1">
          <a:off x="20434300" y="664518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93980</xdr:rowOff>
    </xdr:from>
    <xdr:to>
      <xdr:col>102</xdr:col>
      <xdr:colOff>165100</xdr:colOff>
      <xdr:row>39</xdr:row>
      <xdr:rowOff>24130</xdr:rowOff>
    </xdr:to>
    <xdr:sp macro="" textlink="">
      <xdr:nvSpPr>
        <xdr:cNvPr id="503" name="楕円 502">
          <a:extLst>
            <a:ext uri="{FF2B5EF4-FFF2-40B4-BE49-F238E27FC236}">
              <a16:creationId xmlns:a16="http://schemas.microsoft.com/office/drawing/2014/main" id="{81AF75EC-B1FA-462A-9131-0AA749CEEEF0}"/>
            </a:ext>
          </a:extLst>
        </xdr:cNvPr>
        <xdr:cNvSpPr/>
      </xdr:nvSpPr>
      <xdr:spPr>
        <a:xfrm>
          <a:off x="19494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136616</xdr:rowOff>
    </xdr:from>
    <xdr:to>
      <xdr:col>107</xdr:col>
      <xdr:colOff>50800</xdr:colOff>
      <xdr:row>38</xdr:row>
      <xdr:rowOff>144780</xdr:rowOff>
    </xdr:to>
    <xdr:cxnSp macro="">
      <xdr:nvCxnSpPr>
        <xdr:cNvPr id="504" name="直線コネクタ 503">
          <a:extLst>
            <a:ext uri="{FF2B5EF4-FFF2-40B4-BE49-F238E27FC236}">
              <a16:creationId xmlns:a16="http://schemas.microsoft.com/office/drawing/2014/main" id="{EE3DDACA-F9BB-4968-B183-9BACABD6B961}"/>
            </a:ext>
          </a:extLst>
        </xdr:cNvPr>
        <xdr:cNvCxnSpPr/>
      </xdr:nvCxnSpPr>
      <xdr:spPr>
        <a:xfrm flipV="1">
          <a:off x="19545300" y="6651716"/>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105410</xdr:rowOff>
    </xdr:from>
    <xdr:to>
      <xdr:col>98</xdr:col>
      <xdr:colOff>38100</xdr:colOff>
      <xdr:row>39</xdr:row>
      <xdr:rowOff>35560</xdr:rowOff>
    </xdr:to>
    <xdr:sp macro="" textlink="">
      <xdr:nvSpPr>
        <xdr:cNvPr id="505" name="楕円 504">
          <a:extLst>
            <a:ext uri="{FF2B5EF4-FFF2-40B4-BE49-F238E27FC236}">
              <a16:creationId xmlns:a16="http://schemas.microsoft.com/office/drawing/2014/main" id="{CBBD6414-6CE7-4774-854E-2736B05236CA}"/>
            </a:ext>
          </a:extLst>
        </xdr:cNvPr>
        <xdr:cNvSpPr/>
      </xdr:nvSpPr>
      <xdr:spPr>
        <a:xfrm>
          <a:off x="186055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144780</xdr:rowOff>
    </xdr:from>
    <xdr:to>
      <xdr:col>102</xdr:col>
      <xdr:colOff>114300</xdr:colOff>
      <xdr:row>38</xdr:row>
      <xdr:rowOff>156210</xdr:rowOff>
    </xdr:to>
    <xdr:cxnSp macro="">
      <xdr:nvCxnSpPr>
        <xdr:cNvPr id="506" name="直線コネクタ 505">
          <a:extLst>
            <a:ext uri="{FF2B5EF4-FFF2-40B4-BE49-F238E27FC236}">
              <a16:creationId xmlns:a16="http://schemas.microsoft.com/office/drawing/2014/main" id="{041F2128-D47E-4542-9E30-C80F5C86896F}"/>
            </a:ext>
          </a:extLst>
        </xdr:cNvPr>
        <xdr:cNvCxnSpPr/>
      </xdr:nvCxnSpPr>
      <xdr:spPr>
        <a:xfrm flipV="1">
          <a:off x="18656300" y="665988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38117</xdr:rowOff>
    </xdr:from>
    <xdr:ext cx="469744" cy="259045"/>
    <xdr:sp macro="" textlink="">
      <xdr:nvSpPr>
        <xdr:cNvPr id="507" name="n_1aveValue【認定こども園・幼稚園・保育所】&#10;一人当たり面積">
          <a:extLst>
            <a:ext uri="{FF2B5EF4-FFF2-40B4-BE49-F238E27FC236}">
              <a16:creationId xmlns:a16="http://schemas.microsoft.com/office/drawing/2014/main" id="{7066DB87-CAE7-4B62-9A44-71FEE0C0C396}"/>
            </a:ext>
          </a:extLst>
        </xdr:cNvPr>
        <xdr:cNvSpPr txBox="1"/>
      </xdr:nvSpPr>
      <xdr:spPr>
        <a:xfrm>
          <a:off x="21075727" y="672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80571</xdr:rowOff>
    </xdr:from>
    <xdr:ext cx="469744" cy="259045"/>
    <xdr:sp macro="" textlink="">
      <xdr:nvSpPr>
        <xdr:cNvPr id="508" name="n_2aveValue【認定こども園・幼稚園・保育所】&#10;一人当たり面積">
          <a:extLst>
            <a:ext uri="{FF2B5EF4-FFF2-40B4-BE49-F238E27FC236}">
              <a16:creationId xmlns:a16="http://schemas.microsoft.com/office/drawing/2014/main" id="{2708E92B-D049-431F-A4FC-E6240EFCE9B2}"/>
            </a:ext>
          </a:extLst>
        </xdr:cNvPr>
        <xdr:cNvSpPr txBox="1"/>
      </xdr:nvSpPr>
      <xdr:spPr>
        <a:xfrm>
          <a:off x="20199427" y="676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80571</xdr:rowOff>
    </xdr:from>
    <xdr:ext cx="469744" cy="259045"/>
    <xdr:sp macro="" textlink="">
      <xdr:nvSpPr>
        <xdr:cNvPr id="509" name="n_3aveValue【認定こども園・幼稚園・保育所】&#10;一人当たり面積">
          <a:extLst>
            <a:ext uri="{FF2B5EF4-FFF2-40B4-BE49-F238E27FC236}">
              <a16:creationId xmlns:a16="http://schemas.microsoft.com/office/drawing/2014/main" id="{D3B3C17B-1C6C-4439-9CE4-0A5AE2894DEC}"/>
            </a:ext>
          </a:extLst>
        </xdr:cNvPr>
        <xdr:cNvSpPr txBox="1"/>
      </xdr:nvSpPr>
      <xdr:spPr>
        <a:xfrm>
          <a:off x="19310427" y="676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98533</xdr:rowOff>
    </xdr:from>
    <xdr:ext cx="469744" cy="259045"/>
    <xdr:sp macro="" textlink="">
      <xdr:nvSpPr>
        <xdr:cNvPr id="510" name="n_4aveValue【認定こども園・幼稚園・保育所】&#10;一人当たり面積">
          <a:extLst>
            <a:ext uri="{FF2B5EF4-FFF2-40B4-BE49-F238E27FC236}">
              <a16:creationId xmlns:a16="http://schemas.microsoft.com/office/drawing/2014/main" id="{46697488-9580-4D03-8219-840A15166B66}"/>
            </a:ext>
          </a:extLst>
        </xdr:cNvPr>
        <xdr:cNvSpPr txBox="1"/>
      </xdr:nvSpPr>
      <xdr:spPr>
        <a:xfrm>
          <a:off x="18421427" y="6785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25961</xdr:rowOff>
    </xdr:from>
    <xdr:ext cx="469744" cy="259045"/>
    <xdr:sp macro="" textlink="">
      <xdr:nvSpPr>
        <xdr:cNvPr id="511" name="n_1mainValue【認定こども園・幼稚園・保育所】&#10;一人当たり面積">
          <a:extLst>
            <a:ext uri="{FF2B5EF4-FFF2-40B4-BE49-F238E27FC236}">
              <a16:creationId xmlns:a16="http://schemas.microsoft.com/office/drawing/2014/main" id="{47404E93-2179-4EBA-B06F-8D30AA9FC50E}"/>
            </a:ext>
          </a:extLst>
        </xdr:cNvPr>
        <xdr:cNvSpPr txBox="1"/>
      </xdr:nvSpPr>
      <xdr:spPr>
        <a:xfrm>
          <a:off x="21075727" y="636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32493</xdr:rowOff>
    </xdr:from>
    <xdr:ext cx="469744" cy="259045"/>
    <xdr:sp macro="" textlink="">
      <xdr:nvSpPr>
        <xdr:cNvPr id="512" name="n_2mainValue【認定こども園・幼稚園・保育所】&#10;一人当たり面積">
          <a:extLst>
            <a:ext uri="{FF2B5EF4-FFF2-40B4-BE49-F238E27FC236}">
              <a16:creationId xmlns:a16="http://schemas.microsoft.com/office/drawing/2014/main" id="{B679D29E-5E58-48EF-9F64-D11501B3B028}"/>
            </a:ext>
          </a:extLst>
        </xdr:cNvPr>
        <xdr:cNvSpPr txBox="1"/>
      </xdr:nvSpPr>
      <xdr:spPr>
        <a:xfrm>
          <a:off x="20199427" y="6376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40657</xdr:rowOff>
    </xdr:from>
    <xdr:ext cx="469744" cy="259045"/>
    <xdr:sp macro="" textlink="">
      <xdr:nvSpPr>
        <xdr:cNvPr id="513" name="n_3mainValue【認定こども園・幼稚園・保育所】&#10;一人当たり面積">
          <a:extLst>
            <a:ext uri="{FF2B5EF4-FFF2-40B4-BE49-F238E27FC236}">
              <a16:creationId xmlns:a16="http://schemas.microsoft.com/office/drawing/2014/main" id="{6BF3A40F-5AE3-4830-8A44-C2F9A7FDE2B6}"/>
            </a:ext>
          </a:extLst>
        </xdr:cNvPr>
        <xdr:cNvSpPr txBox="1"/>
      </xdr:nvSpPr>
      <xdr:spPr>
        <a:xfrm>
          <a:off x="19310427" y="638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52087</xdr:rowOff>
    </xdr:from>
    <xdr:ext cx="469744" cy="259045"/>
    <xdr:sp macro="" textlink="">
      <xdr:nvSpPr>
        <xdr:cNvPr id="514" name="n_4mainValue【認定こども園・幼稚園・保育所】&#10;一人当たり面積">
          <a:extLst>
            <a:ext uri="{FF2B5EF4-FFF2-40B4-BE49-F238E27FC236}">
              <a16:creationId xmlns:a16="http://schemas.microsoft.com/office/drawing/2014/main" id="{ECE80FFE-AC4E-49FF-BEDD-9584171DC6A8}"/>
            </a:ext>
          </a:extLst>
        </xdr:cNvPr>
        <xdr:cNvSpPr txBox="1"/>
      </xdr:nvSpPr>
      <xdr:spPr>
        <a:xfrm>
          <a:off x="18421427" y="639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5" name="正方形/長方形 514">
          <a:extLst>
            <a:ext uri="{FF2B5EF4-FFF2-40B4-BE49-F238E27FC236}">
              <a16:creationId xmlns:a16="http://schemas.microsoft.com/office/drawing/2014/main" id="{AB4E8827-EBC0-4EED-B519-B15EE6CC314E}"/>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6" name="正方形/長方形 515">
          <a:extLst>
            <a:ext uri="{FF2B5EF4-FFF2-40B4-BE49-F238E27FC236}">
              <a16:creationId xmlns:a16="http://schemas.microsoft.com/office/drawing/2014/main" id="{CA34BE36-6EC7-447B-952B-C28E75A97506}"/>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7" name="正方形/長方形 516">
          <a:extLst>
            <a:ext uri="{FF2B5EF4-FFF2-40B4-BE49-F238E27FC236}">
              <a16:creationId xmlns:a16="http://schemas.microsoft.com/office/drawing/2014/main" id="{2A3D912F-266F-4FC6-8FCA-B5396A7E98AF}"/>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8" name="正方形/長方形 517">
          <a:extLst>
            <a:ext uri="{FF2B5EF4-FFF2-40B4-BE49-F238E27FC236}">
              <a16:creationId xmlns:a16="http://schemas.microsoft.com/office/drawing/2014/main" id="{3797621E-5B30-4FF5-BF65-FF2E3674CDA6}"/>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9" name="正方形/長方形 518">
          <a:extLst>
            <a:ext uri="{FF2B5EF4-FFF2-40B4-BE49-F238E27FC236}">
              <a16:creationId xmlns:a16="http://schemas.microsoft.com/office/drawing/2014/main" id="{DC8F6BB3-348F-41EC-A0A3-908DB08B7FC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0" name="正方形/長方形 519">
          <a:extLst>
            <a:ext uri="{FF2B5EF4-FFF2-40B4-BE49-F238E27FC236}">
              <a16:creationId xmlns:a16="http://schemas.microsoft.com/office/drawing/2014/main" id="{1636A6B2-D6FF-4CEC-B6CF-A3586621B41E}"/>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1" name="正方形/長方形 520">
          <a:extLst>
            <a:ext uri="{FF2B5EF4-FFF2-40B4-BE49-F238E27FC236}">
              <a16:creationId xmlns:a16="http://schemas.microsoft.com/office/drawing/2014/main" id="{8DE64CCE-C08A-43D6-A7CB-0E5D002783BA}"/>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2" name="正方形/長方形 521">
          <a:extLst>
            <a:ext uri="{FF2B5EF4-FFF2-40B4-BE49-F238E27FC236}">
              <a16:creationId xmlns:a16="http://schemas.microsoft.com/office/drawing/2014/main" id="{69B046BE-89CE-4B38-BBCD-B14EF6F59622}"/>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3" name="テキスト ボックス 522">
          <a:extLst>
            <a:ext uri="{FF2B5EF4-FFF2-40B4-BE49-F238E27FC236}">
              <a16:creationId xmlns:a16="http://schemas.microsoft.com/office/drawing/2014/main" id="{0A0A9E1B-87DC-46ED-BC76-CE77CCFC6FD1}"/>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4" name="直線コネクタ 523">
          <a:extLst>
            <a:ext uri="{FF2B5EF4-FFF2-40B4-BE49-F238E27FC236}">
              <a16:creationId xmlns:a16="http://schemas.microsoft.com/office/drawing/2014/main" id="{27F3C45F-013D-4EC5-A78C-0FD65DBDEB48}"/>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5" name="テキスト ボックス 524">
          <a:extLst>
            <a:ext uri="{FF2B5EF4-FFF2-40B4-BE49-F238E27FC236}">
              <a16:creationId xmlns:a16="http://schemas.microsoft.com/office/drawing/2014/main" id="{F9117352-A769-4909-92FF-818DFE5CDA7C}"/>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6" name="直線コネクタ 525">
          <a:extLst>
            <a:ext uri="{FF2B5EF4-FFF2-40B4-BE49-F238E27FC236}">
              <a16:creationId xmlns:a16="http://schemas.microsoft.com/office/drawing/2014/main" id="{2464AFDC-BF31-4D9B-B00A-EE32F579AC3B}"/>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7" name="テキスト ボックス 526">
          <a:extLst>
            <a:ext uri="{FF2B5EF4-FFF2-40B4-BE49-F238E27FC236}">
              <a16:creationId xmlns:a16="http://schemas.microsoft.com/office/drawing/2014/main" id="{5BFA9367-0A51-4A1A-89F4-6968BF83EAF2}"/>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8" name="直線コネクタ 527">
          <a:extLst>
            <a:ext uri="{FF2B5EF4-FFF2-40B4-BE49-F238E27FC236}">
              <a16:creationId xmlns:a16="http://schemas.microsoft.com/office/drawing/2014/main" id="{437C93E9-F676-41B3-B6F2-D1726E69162F}"/>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9" name="テキスト ボックス 528">
          <a:extLst>
            <a:ext uri="{FF2B5EF4-FFF2-40B4-BE49-F238E27FC236}">
              <a16:creationId xmlns:a16="http://schemas.microsoft.com/office/drawing/2014/main" id="{8FB39E42-7231-44A6-ACE5-73E72CF112B7}"/>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30" name="直線コネクタ 529">
          <a:extLst>
            <a:ext uri="{FF2B5EF4-FFF2-40B4-BE49-F238E27FC236}">
              <a16:creationId xmlns:a16="http://schemas.microsoft.com/office/drawing/2014/main" id="{B053F722-96F9-4177-A541-8E25DDB53023}"/>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31" name="テキスト ボックス 530">
          <a:extLst>
            <a:ext uri="{FF2B5EF4-FFF2-40B4-BE49-F238E27FC236}">
              <a16:creationId xmlns:a16="http://schemas.microsoft.com/office/drawing/2014/main" id="{423CCE90-0177-4162-897F-CD39A0EDE5F1}"/>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2" name="直線コネクタ 531">
          <a:extLst>
            <a:ext uri="{FF2B5EF4-FFF2-40B4-BE49-F238E27FC236}">
              <a16:creationId xmlns:a16="http://schemas.microsoft.com/office/drawing/2014/main" id="{109B55A6-3844-49A0-A9BC-689A20308E57}"/>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3" name="テキスト ボックス 532">
          <a:extLst>
            <a:ext uri="{FF2B5EF4-FFF2-40B4-BE49-F238E27FC236}">
              <a16:creationId xmlns:a16="http://schemas.microsoft.com/office/drawing/2014/main" id="{525D6DE2-A436-4169-9EA6-1C13452E2E21}"/>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4" name="直線コネクタ 533">
          <a:extLst>
            <a:ext uri="{FF2B5EF4-FFF2-40B4-BE49-F238E27FC236}">
              <a16:creationId xmlns:a16="http://schemas.microsoft.com/office/drawing/2014/main" id="{F181B7A1-95DA-4359-B2DC-0AF4B8A4B84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5" name="テキスト ボックス 534">
          <a:extLst>
            <a:ext uri="{FF2B5EF4-FFF2-40B4-BE49-F238E27FC236}">
              <a16:creationId xmlns:a16="http://schemas.microsoft.com/office/drawing/2014/main" id="{40307BA9-6B18-487E-870F-3F6759875333}"/>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6" name="直線コネクタ 535">
          <a:extLst>
            <a:ext uri="{FF2B5EF4-FFF2-40B4-BE49-F238E27FC236}">
              <a16:creationId xmlns:a16="http://schemas.microsoft.com/office/drawing/2014/main" id="{B2E85C9F-1B80-4950-AC78-5616BE8EDDDE}"/>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7" name="テキスト ボックス 536">
          <a:extLst>
            <a:ext uri="{FF2B5EF4-FFF2-40B4-BE49-F238E27FC236}">
              <a16:creationId xmlns:a16="http://schemas.microsoft.com/office/drawing/2014/main" id="{9EF5AB61-AD94-4894-9DA7-6DA6EE524847}"/>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8" name="【学校施設】&#10;有形固定資産減価償却率グラフ枠">
          <a:extLst>
            <a:ext uri="{FF2B5EF4-FFF2-40B4-BE49-F238E27FC236}">
              <a16:creationId xmlns:a16="http://schemas.microsoft.com/office/drawing/2014/main" id="{71E3F241-981B-4CC9-A76C-4DB6A26F05C2}"/>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148590</xdr:rowOff>
    </xdr:from>
    <xdr:to>
      <xdr:col>85</xdr:col>
      <xdr:colOff>126364</xdr:colOff>
      <xdr:row>63</xdr:row>
      <xdr:rowOff>142875</xdr:rowOff>
    </xdr:to>
    <xdr:cxnSp macro="">
      <xdr:nvCxnSpPr>
        <xdr:cNvPr id="539" name="直線コネクタ 538">
          <a:extLst>
            <a:ext uri="{FF2B5EF4-FFF2-40B4-BE49-F238E27FC236}">
              <a16:creationId xmlns:a16="http://schemas.microsoft.com/office/drawing/2014/main" id="{1C042425-2510-4DE7-883C-E276E6972CD2}"/>
            </a:ext>
          </a:extLst>
        </xdr:cNvPr>
        <xdr:cNvCxnSpPr/>
      </xdr:nvCxnSpPr>
      <xdr:spPr>
        <a:xfrm flipV="1">
          <a:off x="16318864" y="9578340"/>
          <a:ext cx="0" cy="1365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146702</xdr:rowOff>
    </xdr:from>
    <xdr:ext cx="405111" cy="259045"/>
    <xdr:sp macro="" textlink="">
      <xdr:nvSpPr>
        <xdr:cNvPr id="540" name="【学校施設】&#10;有形固定資産減価償却率最小値テキスト">
          <a:extLst>
            <a:ext uri="{FF2B5EF4-FFF2-40B4-BE49-F238E27FC236}">
              <a16:creationId xmlns:a16="http://schemas.microsoft.com/office/drawing/2014/main" id="{37599E25-7F44-4909-B14C-CAB77BF82D2E}"/>
            </a:ext>
          </a:extLst>
        </xdr:cNvPr>
        <xdr:cNvSpPr txBox="1"/>
      </xdr:nvSpPr>
      <xdr:spPr>
        <a:xfrm>
          <a:off x="16357600" y="1094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142875</xdr:rowOff>
    </xdr:from>
    <xdr:to>
      <xdr:col>86</xdr:col>
      <xdr:colOff>25400</xdr:colOff>
      <xdr:row>63</xdr:row>
      <xdr:rowOff>142875</xdr:rowOff>
    </xdr:to>
    <xdr:cxnSp macro="">
      <xdr:nvCxnSpPr>
        <xdr:cNvPr id="541" name="直線コネクタ 540">
          <a:extLst>
            <a:ext uri="{FF2B5EF4-FFF2-40B4-BE49-F238E27FC236}">
              <a16:creationId xmlns:a16="http://schemas.microsoft.com/office/drawing/2014/main" id="{513D37FF-A9D6-4A48-A75E-08B5119E23BE}"/>
            </a:ext>
          </a:extLst>
        </xdr:cNvPr>
        <xdr:cNvCxnSpPr/>
      </xdr:nvCxnSpPr>
      <xdr:spPr>
        <a:xfrm>
          <a:off x="16230600" y="1094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95267</xdr:rowOff>
    </xdr:from>
    <xdr:ext cx="405111" cy="259045"/>
    <xdr:sp macro="" textlink="">
      <xdr:nvSpPr>
        <xdr:cNvPr id="542" name="【学校施設】&#10;有形固定資産減価償却率最大値テキスト">
          <a:extLst>
            <a:ext uri="{FF2B5EF4-FFF2-40B4-BE49-F238E27FC236}">
              <a16:creationId xmlns:a16="http://schemas.microsoft.com/office/drawing/2014/main" id="{4AC75A9D-EFD6-4578-9C3E-123983C448DB}"/>
            </a:ext>
          </a:extLst>
        </xdr:cNvPr>
        <xdr:cNvSpPr txBox="1"/>
      </xdr:nvSpPr>
      <xdr:spPr>
        <a:xfrm>
          <a:off x="16357600" y="935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148590</xdr:rowOff>
    </xdr:from>
    <xdr:to>
      <xdr:col>86</xdr:col>
      <xdr:colOff>25400</xdr:colOff>
      <xdr:row>55</xdr:row>
      <xdr:rowOff>148590</xdr:rowOff>
    </xdr:to>
    <xdr:cxnSp macro="">
      <xdr:nvCxnSpPr>
        <xdr:cNvPr id="543" name="直線コネクタ 542">
          <a:extLst>
            <a:ext uri="{FF2B5EF4-FFF2-40B4-BE49-F238E27FC236}">
              <a16:creationId xmlns:a16="http://schemas.microsoft.com/office/drawing/2014/main" id="{E9FE7E23-D221-4426-8734-F3CC3DA670B9}"/>
            </a:ext>
          </a:extLst>
        </xdr:cNvPr>
        <xdr:cNvCxnSpPr/>
      </xdr:nvCxnSpPr>
      <xdr:spPr>
        <a:xfrm>
          <a:off x="16230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67327</xdr:rowOff>
    </xdr:from>
    <xdr:ext cx="405111" cy="259045"/>
    <xdr:sp macro="" textlink="">
      <xdr:nvSpPr>
        <xdr:cNvPr id="544" name="【学校施設】&#10;有形固定資産減価償却率平均値テキスト">
          <a:extLst>
            <a:ext uri="{FF2B5EF4-FFF2-40B4-BE49-F238E27FC236}">
              <a16:creationId xmlns:a16="http://schemas.microsoft.com/office/drawing/2014/main" id="{86867D15-2452-44B1-AE82-FBF70C7258CD}"/>
            </a:ext>
          </a:extLst>
        </xdr:cNvPr>
        <xdr:cNvSpPr txBox="1"/>
      </xdr:nvSpPr>
      <xdr:spPr>
        <a:xfrm>
          <a:off x="16357600" y="10182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44450</xdr:rowOff>
    </xdr:from>
    <xdr:to>
      <xdr:col>85</xdr:col>
      <xdr:colOff>177800</xdr:colOff>
      <xdr:row>60</xdr:row>
      <xdr:rowOff>146050</xdr:rowOff>
    </xdr:to>
    <xdr:sp macro="" textlink="">
      <xdr:nvSpPr>
        <xdr:cNvPr id="545" name="フローチャート: 判断 544">
          <a:extLst>
            <a:ext uri="{FF2B5EF4-FFF2-40B4-BE49-F238E27FC236}">
              <a16:creationId xmlns:a16="http://schemas.microsoft.com/office/drawing/2014/main" id="{6EEB827B-A827-4023-93D6-BD0D23638A46}"/>
            </a:ext>
          </a:extLst>
        </xdr:cNvPr>
        <xdr:cNvSpPr/>
      </xdr:nvSpPr>
      <xdr:spPr>
        <a:xfrm>
          <a:off x="16268700" y="1033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4445</xdr:rowOff>
    </xdr:from>
    <xdr:to>
      <xdr:col>81</xdr:col>
      <xdr:colOff>101600</xdr:colOff>
      <xdr:row>60</xdr:row>
      <xdr:rowOff>106045</xdr:rowOff>
    </xdr:to>
    <xdr:sp macro="" textlink="">
      <xdr:nvSpPr>
        <xdr:cNvPr id="546" name="フローチャート: 判断 545">
          <a:extLst>
            <a:ext uri="{FF2B5EF4-FFF2-40B4-BE49-F238E27FC236}">
              <a16:creationId xmlns:a16="http://schemas.microsoft.com/office/drawing/2014/main" id="{04187CF4-044B-40C7-985D-42F94B5E9EBB}"/>
            </a:ext>
          </a:extLst>
        </xdr:cNvPr>
        <xdr:cNvSpPr/>
      </xdr:nvSpPr>
      <xdr:spPr>
        <a:xfrm>
          <a:off x="154305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153035</xdr:rowOff>
    </xdr:from>
    <xdr:to>
      <xdr:col>76</xdr:col>
      <xdr:colOff>165100</xdr:colOff>
      <xdr:row>60</xdr:row>
      <xdr:rowOff>83185</xdr:rowOff>
    </xdr:to>
    <xdr:sp macro="" textlink="">
      <xdr:nvSpPr>
        <xdr:cNvPr id="547" name="フローチャート: 判断 546">
          <a:extLst>
            <a:ext uri="{FF2B5EF4-FFF2-40B4-BE49-F238E27FC236}">
              <a16:creationId xmlns:a16="http://schemas.microsoft.com/office/drawing/2014/main" id="{99BA4917-830B-4C1A-9BC1-50AC2EE11F4E}"/>
            </a:ext>
          </a:extLst>
        </xdr:cNvPr>
        <xdr:cNvSpPr/>
      </xdr:nvSpPr>
      <xdr:spPr>
        <a:xfrm>
          <a:off x="14541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635</xdr:rowOff>
    </xdr:from>
    <xdr:to>
      <xdr:col>72</xdr:col>
      <xdr:colOff>38100</xdr:colOff>
      <xdr:row>60</xdr:row>
      <xdr:rowOff>102235</xdr:rowOff>
    </xdr:to>
    <xdr:sp macro="" textlink="">
      <xdr:nvSpPr>
        <xdr:cNvPr id="548" name="フローチャート: 判断 547">
          <a:extLst>
            <a:ext uri="{FF2B5EF4-FFF2-40B4-BE49-F238E27FC236}">
              <a16:creationId xmlns:a16="http://schemas.microsoft.com/office/drawing/2014/main" id="{6C23C017-B4DE-4506-AA6B-79CCECEED010}"/>
            </a:ext>
          </a:extLst>
        </xdr:cNvPr>
        <xdr:cNvSpPr/>
      </xdr:nvSpPr>
      <xdr:spPr>
        <a:xfrm>
          <a:off x="13652500" y="1028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154940</xdr:rowOff>
    </xdr:from>
    <xdr:to>
      <xdr:col>67</xdr:col>
      <xdr:colOff>101600</xdr:colOff>
      <xdr:row>60</xdr:row>
      <xdr:rowOff>85090</xdr:rowOff>
    </xdr:to>
    <xdr:sp macro="" textlink="">
      <xdr:nvSpPr>
        <xdr:cNvPr id="549" name="フローチャート: 判断 548">
          <a:extLst>
            <a:ext uri="{FF2B5EF4-FFF2-40B4-BE49-F238E27FC236}">
              <a16:creationId xmlns:a16="http://schemas.microsoft.com/office/drawing/2014/main" id="{5FD473F7-FD75-4560-BE03-A6075C568744}"/>
            </a:ext>
          </a:extLst>
        </xdr:cNvPr>
        <xdr:cNvSpPr/>
      </xdr:nvSpPr>
      <xdr:spPr>
        <a:xfrm>
          <a:off x="12763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F82330E1-22C0-45EE-B4BB-067683280BE5}"/>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685B38E0-94CD-4C39-81A9-09A58D4C16A1}"/>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EE2AA252-B6C7-4E4F-94AE-1ECB7C413744}"/>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D5987F0E-181D-47D5-9BB1-432E75F8E357}"/>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3E36E84B-EB5D-470F-B0DC-952BB161999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55880</xdr:rowOff>
    </xdr:from>
    <xdr:to>
      <xdr:col>85</xdr:col>
      <xdr:colOff>177800</xdr:colOff>
      <xdr:row>63</xdr:row>
      <xdr:rowOff>157480</xdr:rowOff>
    </xdr:to>
    <xdr:sp macro="" textlink="">
      <xdr:nvSpPr>
        <xdr:cNvPr id="555" name="楕円 554">
          <a:extLst>
            <a:ext uri="{FF2B5EF4-FFF2-40B4-BE49-F238E27FC236}">
              <a16:creationId xmlns:a16="http://schemas.microsoft.com/office/drawing/2014/main" id="{A4338011-F23D-46FA-B7BB-CEFCBA9BD5E8}"/>
            </a:ext>
          </a:extLst>
        </xdr:cNvPr>
        <xdr:cNvSpPr/>
      </xdr:nvSpPr>
      <xdr:spPr>
        <a:xfrm>
          <a:off x="16268700" y="1085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142257</xdr:rowOff>
    </xdr:from>
    <xdr:ext cx="405111" cy="259045"/>
    <xdr:sp macro="" textlink="">
      <xdr:nvSpPr>
        <xdr:cNvPr id="556" name="【学校施設】&#10;有形固定資産減価償却率該当値テキスト">
          <a:extLst>
            <a:ext uri="{FF2B5EF4-FFF2-40B4-BE49-F238E27FC236}">
              <a16:creationId xmlns:a16="http://schemas.microsoft.com/office/drawing/2014/main" id="{C9F667B3-BA35-4BA1-80EC-E8F3F5ED60FC}"/>
            </a:ext>
          </a:extLst>
        </xdr:cNvPr>
        <xdr:cNvSpPr txBox="1"/>
      </xdr:nvSpPr>
      <xdr:spPr>
        <a:xfrm>
          <a:off x="16357600" y="1077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42545</xdr:rowOff>
    </xdr:from>
    <xdr:to>
      <xdr:col>81</xdr:col>
      <xdr:colOff>101600</xdr:colOff>
      <xdr:row>63</xdr:row>
      <xdr:rowOff>144145</xdr:rowOff>
    </xdr:to>
    <xdr:sp macro="" textlink="">
      <xdr:nvSpPr>
        <xdr:cNvPr id="557" name="楕円 556">
          <a:extLst>
            <a:ext uri="{FF2B5EF4-FFF2-40B4-BE49-F238E27FC236}">
              <a16:creationId xmlns:a16="http://schemas.microsoft.com/office/drawing/2014/main" id="{6C360A9B-F2E1-46EF-BE78-D4CB89858044}"/>
            </a:ext>
          </a:extLst>
        </xdr:cNvPr>
        <xdr:cNvSpPr/>
      </xdr:nvSpPr>
      <xdr:spPr>
        <a:xfrm>
          <a:off x="15430500" y="1084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93345</xdr:rowOff>
    </xdr:from>
    <xdr:to>
      <xdr:col>85</xdr:col>
      <xdr:colOff>127000</xdr:colOff>
      <xdr:row>63</xdr:row>
      <xdr:rowOff>106680</xdr:rowOff>
    </xdr:to>
    <xdr:cxnSp macro="">
      <xdr:nvCxnSpPr>
        <xdr:cNvPr id="558" name="直線コネクタ 557">
          <a:extLst>
            <a:ext uri="{FF2B5EF4-FFF2-40B4-BE49-F238E27FC236}">
              <a16:creationId xmlns:a16="http://schemas.microsoft.com/office/drawing/2014/main" id="{DFB2DB6A-F3FC-4993-A2CE-B6817B5E2337}"/>
            </a:ext>
          </a:extLst>
        </xdr:cNvPr>
        <xdr:cNvCxnSpPr/>
      </xdr:nvCxnSpPr>
      <xdr:spPr>
        <a:xfrm>
          <a:off x="15481300" y="10894695"/>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31115</xdr:rowOff>
    </xdr:from>
    <xdr:to>
      <xdr:col>76</xdr:col>
      <xdr:colOff>165100</xdr:colOff>
      <xdr:row>63</xdr:row>
      <xdr:rowOff>132715</xdr:rowOff>
    </xdr:to>
    <xdr:sp macro="" textlink="">
      <xdr:nvSpPr>
        <xdr:cNvPr id="559" name="楕円 558">
          <a:extLst>
            <a:ext uri="{FF2B5EF4-FFF2-40B4-BE49-F238E27FC236}">
              <a16:creationId xmlns:a16="http://schemas.microsoft.com/office/drawing/2014/main" id="{8A237580-F541-4F61-96E7-BDCB7F6976C3}"/>
            </a:ext>
          </a:extLst>
        </xdr:cNvPr>
        <xdr:cNvSpPr/>
      </xdr:nvSpPr>
      <xdr:spPr>
        <a:xfrm>
          <a:off x="14541500" y="1083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81915</xdr:rowOff>
    </xdr:from>
    <xdr:to>
      <xdr:col>81</xdr:col>
      <xdr:colOff>50800</xdr:colOff>
      <xdr:row>63</xdr:row>
      <xdr:rowOff>93345</xdr:rowOff>
    </xdr:to>
    <xdr:cxnSp macro="">
      <xdr:nvCxnSpPr>
        <xdr:cNvPr id="560" name="直線コネクタ 559">
          <a:extLst>
            <a:ext uri="{FF2B5EF4-FFF2-40B4-BE49-F238E27FC236}">
              <a16:creationId xmlns:a16="http://schemas.microsoft.com/office/drawing/2014/main" id="{CE2B5BC1-0B44-4913-A46F-5085FE5576AA}"/>
            </a:ext>
          </a:extLst>
        </xdr:cNvPr>
        <xdr:cNvCxnSpPr/>
      </xdr:nvCxnSpPr>
      <xdr:spPr>
        <a:xfrm>
          <a:off x="14592300" y="1088326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19685</xdr:rowOff>
    </xdr:from>
    <xdr:to>
      <xdr:col>72</xdr:col>
      <xdr:colOff>38100</xdr:colOff>
      <xdr:row>63</xdr:row>
      <xdr:rowOff>121285</xdr:rowOff>
    </xdr:to>
    <xdr:sp macro="" textlink="">
      <xdr:nvSpPr>
        <xdr:cNvPr id="561" name="楕円 560">
          <a:extLst>
            <a:ext uri="{FF2B5EF4-FFF2-40B4-BE49-F238E27FC236}">
              <a16:creationId xmlns:a16="http://schemas.microsoft.com/office/drawing/2014/main" id="{0AF92876-E7F4-4E83-B2E8-01EC8CEEB6FF}"/>
            </a:ext>
          </a:extLst>
        </xdr:cNvPr>
        <xdr:cNvSpPr/>
      </xdr:nvSpPr>
      <xdr:spPr>
        <a:xfrm>
          <a:off x="13652500" y="1082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70485</xdr:rowOff>
    </xdr:from>
    <xdr:to>
      <xdr:col>76</xdr:col>
      <xdr:colOff>114300</xdr:colOff>
      <xdr:row>63</xdr:row>
      <xdr:rowOff>81915</xdr:rowOff>
    </xdr:to>
    <xdr:cxnSp macro="">
      <xdr:nvCxnSpPr>
        <xdr:cNvPr id="562" name="直線コネクタ 561">
          <a:extLst>
            <a:ext uri="{FF2B5EF4-FFF2-40B4-BE49-F238E27FC236}">
              <a16:creationId xmlns:a16="http://schemas.microsoft.com/office/drawing/2014/main" id="{93EE197F-19F8-4EB6-9270-FE59C3E71376}"/>
            </a:ext>
          </a:extLst>
        </xdr:cNvPr>
        <xdr:cNvCxnSpPr/>
      </xdr:nvCxnSpPr>
      <xdr:spPr>
        <a:xfrm>
          <a:off x="13703300" y="1087183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63</xdr:row>
      <xdr:rowOff>6350</xdr:rowOff>
    </xdr:from>
    <xdr:to>
      <xdr:col>67</xdr:col>
      <xdr:colOff>101600</xdr:colOff>
      <xdr:row>63</xdr:row>
      <xdr:rowOff>107950</xdr:rowOff>
    </xdr:to>
    <xdr:sp macro="" textlink="">
      <xdr:nvSpPr>
        <xdr:cNvPr id="563" name="楕円 562">
          <a:extLst>
            <a:ext uri="{FF2B5EF4-FFF2-40B4-BE49-F238E27FC236}">
              <a16:creationId xmlns:a16="http://schemas.microsoft.com/office/drawing/2014/main" id="{25BA04B0-DBB8-41C8-A110-AEB5FA837C5A}"/>
            </a:ext>
          </a:extLst>
        </xdr:cNvPr>
        <xdr:cNvSpPr/>
      </xdr:nvSpPr>
      <xdr:spPr>
        <a:xfrm>
          <a:off x="12763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57150</xdr:rowOff>
    </xdr:from>
    <xdr:to>
      <xdr:col>71</xdr:col>
      <xdr:colOff>177800</xdr:colOff>
      <xdr:row>63</xdr:row>
      <xdr:rowOff>70485</xdr:rowOff>
    </xdr:to>
    <xdr:cxnSp macro="">
      <xdr:nvCxnSpPr>
        <xdr:cNvPr id="564" name="直線コネクタ 563">
          <a:extLst>
            <a:ext uri="{FF2B5EF4-FFF2-40B4-BE49-F238E27FC236}">
              <a16:creationId xmlns:a16="http://schemas.microsoft.com/office/drawing/2014/main" id="{69093D99-C154-4819-BDC7-F85E56B04949}"/>
            </a:ext>
          </a:extLst>
        </xdr:cNvPr>
        <xdr:cNvCxnSpPr/>
      </xdr:nvCxnSpPr>
      <xdr:spPr>
        <a:xfrm>
          <a:off x="12814300" y="1085850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122572</xdr:rowOff>
    </xdr:from>
    <xdr:ext cx="405111" cy="259045"/>
    <xdr:sp macro="" textlink="">
      <xdr:nvSpPr>
        <xdr:cNvPr id="565" name="n_1aveValue【学校施設】&#10;有形固定資産減価償却率">
          <a:extLst>
            <a:ext uri="{FF2B5EF4-FFF2-40B4-BE49-F238E27FC236}">
              <a16:creationId xmlns:a16="http://schemas.microsoft.com/office/drawing/2014/main" id="{696901C7-7FBF-4A33-8BBB-A13B5F6EA4A2}"/>
            </a:ext>
          </a:extLst>
        </xdr:cNvPr>
        <xdr:cNvSpPr txBox="1"/>
      </xdr:nvSpPr>
      <xdr:spPr>
        <a:xfrm>
          <a:off x="15266044" y="1006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99712</xdr:rowOff>
    </xdr:from>
    <xdr:ext cx="405111" cy="259045"/>
    <xdr:sp macro="" textlink="">
      <xdr:nvSpPr>
        <xdr:cNvPr id="566" name="n_2aveValue【学校施設】&#10;有形固定資産減価償却率">
          <a:extLst>
            <a:ext uri="{FF2B5EF4-FFF2-40B4-BE49-F238E27FC236}">
              <a16:creationId xmlns:a16="http://schemas.microsoft.com/office/drawing/2014/main" id="{BE95288C-A8A2-4408-8F49-82B448EB6FCD}"/>
            </a:ext>
          </a:extLst>
        </xdr:cNvPr>
        <xdr:cNvSpPr txBox="1"/>
      </xdr:nvSpPr>
      <xdr:spPr>
        <a:xfrm>
          <a:off x="14389744" y="1004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118762</xdr:rowOff>
    </xdr:from>
    <xdr:ext cx="405111" cy="259045"/>
    <xdr:sp macro="" textlink="">
      <xdr:nvSpPr>
        <xdr:cNvPr id="567" name="n_3aveValue【学校施設】&#10;有形固定資産減価償却率">
          <a:extLst>
            <a:ext uri="{FF2B5EF4-FFF2-40B4-BE49-F238E27FC236}">
              <a16:creationId xmlns:a16="http://schemas.microsoft.com/office/drawing/2014/main" id="{09A896F5-85A8-4660-8D55-A1303BB8C2AA}"/>
            </a:ext>
          </a:extLst>
        </xdr:cNvPr>
        <xdr:cNvSpPr txBox="1"/>
      </xdr:nvSpPr>
      <xdr:spPr>
        <a:xfrm>
          <a:off x="13500744" y="1006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101617</xdr:rowOff>
    </xdr:from>
    <xdr:ext cx="405111" cy="259045"/>
    <xdr:sp macro="" textlink="">
      <xdr:nvSpPr>
        <xdr:cNvPr id="568" name="n_4aveValue【学校施設】&#10;有形固定資産減価償却率">
          <a:extLst>
            <a:ext uri="{FF2B5EF4-FFF2-40B4-BE49-F238E27FC236}">
              <a16:creationId xmlns:a16="http://schemas.microsoft.com/office/drawing/2014/main" id="{3A2A1A34-CB71-4EB2-8B92-7412FF575EAE}"/>
            </a:ext>
          </a:extLst>
        </xdr:cNvPr>
        <xdr:cNvSpPr txBox="1"/>
      </xdr:nvSpPr>
      <xdr:spPr>
        <a:xfrm>
          <a:off x="12611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135272</xdr:rowOff>
    </xdr:from>
    <xdr:ext cx="405111" cy="259045"/>
    <xdr:sp macro="" textlink="">
      <xdr:nvSpPr>
        <xdr:cNvPr id="569" name="n_1mainValue【学校施設】&#10;有形固定資産減価償却率">
          <a:extLst>
            <a:ext uri="{FF2B5EF4-FFF2-40B4-BE49-F238E27FC236}">
              <a16:creationId xmlns:a16="http://schemas.microsoft.com/office/drawing/2014/main" id="{9928CDFC-1191-4CF1-924B-861D738BDD9C}"/>
            </a:ext>
          </a:extLst>
        </xdr:cNvPr>
        <xdr:cNvSpPr txBox="1"/>
      </xdr:nvSpPr>
      <xdr:spPr>
        <a:xfrm>
          <a:off x="15266044" y="1093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123842</xdr:rowOff>
    </xdr:from>
    <xdr:ext cx="405111" cy="259045"/>
    <xdr:sp macro="" textlink="">
      <xdr:nvSpPr>
        <xdr:cNvPr id="570" name="n_2mainValue【学校施設】&#10;有形固定資産減価償却率">
          <a:extLst>
            <a:ext uri="{FF2B5EF4-FFF2-40B4-BE49-F238E27FC236}">
              <a16:creationId xmlns:a16="http://schemas.microsoft.com/office/drawing/2014/main" id="{AEE40F01-B919-4A45-B0CF-712724BD1404}"/>
            </a:ext>
          </a:extLst>
        </xdr:cNvPr>
        <xdr:cNvSpPr txBox="1"/>
      </xdr:nvSpPr>
      <xdr:spPr>
        <a:xfrm>
          <a:off x="14389744" y="10925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112412</xdr:rowOff>
    </xdr:from>
    <xdr:ext cx="405111" cy="259045"/>
    <xdr:sp macro="" textlink="">
      <xdr:nvSpPr>
        <xdr:cNvPr id="571" name="n_3mainValue【学校施設】&#10;有形固定資産減価償却率">
          <a:extLst>
            <a:ext uri="{FF2B5EF4-FFF2-40B4-BE49-F238E27FC236}">
              <a16:creationId xmlns:a16="http://schemas.microsoft.com/office/drawing/2014/main" id="{A484A6DB-3687-4F62-B9BE-72ED80207F6C}"/>
            </a:ext>
          </a:extLst>
        </xdr:cNvPr>
        <xdr:cNvSpPr txBox="1"/>
      </xdr:nvSpPr>
      <xdr:spPr>
        <a:xfrm>
          <a:off x="13500744" y="1091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99077</xdr:rowOff>
    </xdr:from>
    <xdr:ext cx="405111" cy="259045"/>
    <xdr:sp macro="" textlink="">
      <xdr:nvSpPr>
        <xdr:cNvPr id="572" name="n_4mainValue【学校施設】&#10;有形固定資産減価償却率">
          <a:extLst>
            <a:ext uri="{FF2B5EF4-FFF2-40B4-BE49-F238E27FC236}">
              <a16:creationId xmlns:a16="http://schemas.microsoft.com/office/drawing/2014/main" id="{0936F45B-981E-4B7E-88AF-F2024D2A144D}"/>
            </a:ext>
          </a:extLst>
        </xdr:cNvPr>
        <xdr:cNvSpPr txBox="1"/>
      </xdr:nvSpPr>
      <xdr:spPr>
        <a:xfrm>
          <a:off x="12611744" y="1090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3" name="正方形/長方形 572">
          <a:extLst>
            <a:ext uri="{FF2B5EF4-FFF2-40B4-BE49-F238E27FC236}">
              <a16:creationId xmlns:a16="http://schemas.microsoft.com/office/drawing/2014/main" id="{4E0C6CBB-6AA1-4CB2-A030-AAD103B9A28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4" name="正方形/長方形 573">
          <a:extLst>
            <a:ext uri="{FF2B5EF4-FFF2-40B4-BE49-F238E27FC236}">
              <a16:creationId xmlns:a16="http://schemas.microsoft.com/office/drawing/2014/main" id="{B47F226B-4C6C-4A79-A63C-C0821B08042E}"/>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5" name="正方形/長方形 574">
          <a:extLst>
            <a:ext uri="{FF2B5EF4-FFF2-40B4-BE49-F238E27FC236}">
              <a16:creationId xmlns:a16="http://schemas.microsoft.com/office/drawing/2014/main" id="{CAF2C273-4FF6-4EE2-9959-28D98DFDE7A4}"/>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6" name="正方形/長方形 575">
          <a:extLst>
            <a:ext uri="{FF2B5EF4-FFF2-40B4-BE49-F238E27FC236}">
              <a16:creationId xmlns:a16="http://schemas.microsoft.com/office/drawing/2014/main" id="{67CCB267-9D91-4919-8BE8-001246422D67}"/>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7" name="正方形/長方形 576">
          <a:extLst>
            <a:ext uri="{FF2B5EF4-FFF2-40B4-BE49-F238E27FC236}">
              <a16:creationId xmlns:a16="http://schemas.microsoft.com/office/drawing/2014/main" id="{817EE67F-9F08-4062-BCC0-F91CFC4CD765}"/>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8" name="正方形/長方形 577">
          <a:extLst>
            <a:ext uri="{FF2B5EF4-FFF2-40B4-BE49-F238E27FC236}">
              <a16:creationId xmlns:a16="http://schemas.microsoft.com/office/drawing/2014/main" id="{531104EF-0839-4185-BFF9-385B3BDDA40C}"/>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9" name="正方形/長方形 578">
          <a:extLst>
            <a:ext uri="{FF2B5EF4-FFF2-40B4-BE49-F238E27FC236}">
              <a16:creationId xmlns:a16="http://schemas.microsoft.com/office/drawing/2014/main" id="{6964B59B-5C0B-4B0D-8D13-FA73033977C8}"/>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0" name="正方形/長方形 579">
          <a:extLst>
            <a:ext uri="{FF2B5EF4-FFF2-40B4-BE49-F238E27FC236}">
              <a16:creationId xmlns:a16="http://schemas.microsoft.com/office/drawing/2014/main" id="{8B30629B-4757-44AE-B8D4-A69C79DC13D2}"/>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1" name="テキスト ボックス 580">
          <a:extLst>
            <a:ext uri="{FF2B5EF4-FFF2-40B4-BE49-F238E27FC236}">
              <a16:creationId xmlns:a16="http://schemas.microsoft.com/office/drawing/2014/main" id="{B1FAA47C-704E-4BF6-93B1-EFD90366279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2" name="直線コネクタ 581">
          <a:extLst>
            <a:ext uri="{FF2B5EF4-FFF2-40B4-BE49-F238E27FC236}">
              <a16:creationId xmlns:a16="http://schemas.microsoft.com/office/drawing/2014/main" id="{A36CB347-C828-454C-9709-FC1A7B8085CC}"/>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3" name="直線コネクタ 582">
          <a:extLst>
            <a:ext uri="{FF2B5EF4-FFF2-40B4-BE49-F238E27FC236}">
              <a16:creationId xmlns:a16="http://schemas.microsoft.com/office/drawing/2014/main" id="{729BBEC9-3CA3-46AC-B7BA-7B345A7123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4" name="テキスト ボックス 583">
          <a:extLst>
            <a:ext uri="{FF2B5EF4-FFF2-40B4-BE49-F238E27FC236}">
              <a16:creationId xmlns:a16="http://schemas.microsoft.com/office/drawing/2014/main" id="{D734FB40-9B0E-4BFD-9354-E3A07D56CA95}"/>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5" name="直線コネクタ 584">
          <a:extLst>
            <a:ext uri="{FF2B5EF4-FFF2-40B4-BE49-F238E27FC236}">
              <a16:creationId xmlns:a16="http://schemas.microsoft.com/office/drawing/2014/main" id="{9A5861F8-FB12-434A-9A11-2D7EEAECAAFB}"/>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6" name="テキスト ボックス 585">
          <a:extLst>
            <a:ext uri="{FF2B5EF4-FFF2-40B4-BE49-F238E27FC236}">
              <a16:creationId xmlns:a16="http://schemas.microsoft.com/office/drawing/2014/main" id="{281011C5-29FA-46EE-ACE6-D86EBF87A039}"/>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7" name="直線コネクタ 586">
          <a:extLst>
            <a:ext uri="{FF2B5EF4-FFF2-40B4-BE49-F238E27FC236}">
              <a16:creationId xmlns:a16="http://schemas.microsoft.com/office/drawing/2014/main" id="{22947C5C-25D8-455D-906E-B4B76F2F5D44}"/>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8" name="テキスト ボックス 587">
          <a:extLst>
            <a:ext uri="{FF2B5EF4-FFF2-40B4-BE49-F238E27FC236}">
              <a16:creationId xmlns:a16="http://schemas.microsoft.com/office/drawing/2014/main" id="{9C3EE3D3-CB5B-4904-BBAC-0522A698C2E9}"/>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9" name="直線コネクタ 588">
          <a:extLst>
            <a:ext uri="{FF2B5EF4-FFF2-40B4-BE49-F238E27FC236}">
              <a16:creationId xmlns:a16="http://schemas.microsoft.com/office/drawing/2014/main" id="{EA173AED-D7BA-4440-8810-C089C62B371A}"/>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0" name="テキスト ボックス 589">
          <a:extLst>
            <a:ext uri="{FF2B5EF4-FFF2-40B4-BE49-F238E27FC236}">
              <a16:creationId xmlns:a16="http://schemas.microsoft.com/office/drawing/2014/main" id="{2281329D-E119-42C9-AFC8-59B78FE6A9E7}"/>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1" name="直線コネクタ 590">
          <a:extLst>
            <a:ext uri="{FF2B5EF4-FFF2-40B4-BE49-F238E27FC236}">
              <a16:creationId xmlns:a16="http://schemas.microsoft.com/office/drawing/2014/main" id="{0647A562-2E57-411D-8E17-A19581058C7F}"/>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2" name="テキスト ボックス 591">
          <a:extLst>
            <a:ext uri="{FF2B5EF4-FFF2-40B4-BE49-F238E27FC236}">
              <a16:creationId xmlns:a16="http://schemas.microsoft.com/office/drawing/2014/main" id="{BBBACFE3-9F65-4FCA-8500-7B06D96078A6}"/>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3" name="直線コネクタ 592">
          <a:extLst>
            <a:ext uri="{FF2B5EF4-FFF2-40B4-BE49-F238E27FC236}">
              <a16:creationId xmlns:a16="http://schemas.microsoft.com/office/drawing/2014/main" id="{C5FD5721-0F2A-4E53-A8B7-EA623983F614}"/>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4" name="テキスト ボックス 593">
          <a:extLst>
            <a:ext uri="{FF2B5EF4-FFF2-40B4-BE49-F238E27FC236}">
              <a16:creationId xmlns:a16="http://schemas.microsoft.com/office/drawing/2014/main" id="{C2D945C8-2056-49A6-8D79-936B2C8AF768}"/>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5" name="【学校施設】&#10;一人当たり面積グラフ枠">
          <a:extLst>
            <a:ext uri="{FF2B5EF4-FFF2-40B4-BE49-F238E27FC236}">
              <a16:creationId xmlns:a16="http://schemas.microsoft.com/office/drawing/2014/main" id="{3D43AB67-2B50-4C91-96B7-1F63288935A1}"/>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16193</xdr:rowOff>
    </xdr:from>
    <xdr:to>
      <xdr:col>116</xdr:col>
      <xdr:colOff>62864</xdr:colOff>
      <xdr:row>63</xdr:row>
      <xdr:rowOff>105537</xdr:rowOff>
    </xdr:to>
    <xdr:cxnSp macro="">
      <xdr:nvCxnSpPr>
        <xdr:cNvPr id="596" name="直線コネクタ 595">
          <a:extLst>
            <a:ext uri="{FF2B5EF4-FFF2-40B4-BE49-F238E27FC236}">
              <a16:creationId xmlns:a16="http://schemas.microsoft.com/office/drawing/2014/main" id="{572F0514-77C6-4D58-AA5E-7ED94ACBC3A0}"/>
            </a:ext>
          </a:extLst>
        </xdr:cNvPr>
        <xdr:cNvCxnSpPr/>
      </xdr:nvCxnSpPr>
      <xdr:spPr>
        <a:xfrm flipV="1">
          <a:off x="22160864" y="9617393"/>
          <a:ext cx="0" cy="1289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109364</xdr:rowOff>
    </xdr:from>
    <xdr:ext cx="469744" cy="259045"/>
    <xdr:sp macro="" textlink="">
      <xdr:nvSpPr>
        <xdr:cNvPr id="597" name="【学校施設】&#10;一人当たり面積最小値テキスト">
          <a:extLst>
            <a:ext uri="{FF2B5EF4-FFF2-40B4-BE49-F238E27FC236}">
              <a16:creationId xmlns:a16="http://schemas.microsoft.com/office/drawing/2014/main" id="{D39B4CAF-8DFF-4CC2-8C1B-1CE646C65A91}"/>
            </a:ext>
          </a:extLst>
        </xdr:cNvPr>
        <xdr:cNvSpPr txBox="1"/>
      </xdr:nvSpPr>
      <xdr:spPr>
        <a:xfrm>
          <a:off x="22199600" y="10910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105537</xdr:rowOff>
    </xdr:from>
    <xdr:to>
      <xdr:col>116</xdr:col>
      <xdr:colOff>152400</xdr:colOff>
      <xdr:row>63</xdr:row>
      <xdr:rowOff>105537</xdr:rowOff>
    </xdr:to>
    <xdr:cxnSp macro="">
      <xdr:nvCxnSpPr>
        <xdr:cNvPr id="598" name="直線コネクタ 597">
          <a:extLst>
            <a:ext uri="{FF2B5EF4-FFF2-40B4-BE49-F238E27FC236}">
              <a16:creationId xmlns:a16="http://schemas.microsoft.com/office/drawing/2014/main" id="{163D00AF-4AD2-486B-BC0F-E473767A6F95}"/>
            </a:ext>
          </a:extLst>
        </xdr:cNvPr>
        <xdr:cNvCxnSpPr/>
      </xdr:nvCxnSpPr>
      <xdr:spPr>
        <a:xfrm>
          <a:off x="22072600" y="10906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134320</xdr:rowOff>
    </xdr:from>
    <xdr:ext cx="469744" cy="259045"/>
    <xdr:sp macro="" textlink="">
      <xdr:nvSpPr>
        <xdr:cNvPr id="599" name="【学校施設】&#10;一人当たり面積最大値テキスト">
          <a:extLst>
            <a:ext uri="{FF2B5EF4-FFF2-40B4-BE49-F238E27FC236}">
              <a16:creationId xmlns:a16="http://schemas.microsoft.com/office/drawing/2014/main" id="{C48BE503-BE7F-445B-AE63-7C7156DD6658}"/>
            </a:ext>
          </a:extLst>
        </xdr:cNvPr>
        <xdr:cNvSpPr txBox="1"/>
      </xdr:nvSpPr>
      <xdr:spPr>
        <a:xfrm>
          <a:off x="22199600" y="9392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16193</xdr:rowOff>
    </xdr:from>
    <xdr:to>
      <xdr:col>116</xdr:col>
      <xdr:colOff>152400</xdr:colOff>
      <xdr:row>56</xdr:row>
      <xdr:rowOff>16193</xdr:rowOff>
    </xdr:to>
    <xdr:cxnSp macro="">
      <xdr:nvCxnSpPr>
        <xdr:cNvPr id="600" name="直線コネクタ 599">
          <a:extLst>
            <a:ext uri="{FF2B5EF4-FFF2-40B4-BE49-F238E27FC236}">
              <a16:creationId xmlns:a16="http://schemas.microsoft.com/office/drawing/2014/main" id="{FFD86130-6F07-4C27-9A8A-866FADA18E59}"/>
            </a:ext>
          </a:extLst>
        </xdr:cNvPr>
        <xdr:cNvCxnSpPr/>
      </xdr:nvCxnSpPr>
      <xdr:spPr>
        <a:xfrm>
          <a:off x="22072600" y="9617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40276</xdr:rowOff>
    </xdr:from>
    <xdr:ext cx="469744" cy="259045"/>
    <xdr:sp macro="" textlink="">
      <xdr:nvSpPr>
        <xdr:cNvPr id="601" name="【学校施設】&#10;一人当たり面積平均値テキスト">
          <a:extLst>
            <a:ext uri="{FF2B5EF4-FFF2-40B4-BE49-F238E27FC236}">
              <a16:creationId xmlns:a16="http://schemas.microsoft.com/office/drawing/2014/main" id="{ACE57CB7-E38A-4B76-AAA2-F715B2CC6A8A}"/>
            </a:ext>
          </a:extLst>
        </xdr:cNvPr>
        <xdr:cNvSpPr txBox="1"/>
      </xdr:nvSpPr>
      <xdr:spPr>
        <a:xfrm>
          <a:off x="22199600" y="103272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17399</xdr:rowOff>
    </xdr:from>
    <xdr:to>
      <xdr:col>116</xdr:col>
      <xdr:colOff>114300</xdr:colOff>
      <xdr:row>61</xdr:row>
      <xdr:rowOff>118999</xdr:rowOff>
    </xdr:to>
    <xdr:sp macro="" textlink="">
      <xdr:nvSpPr>
        <xdr:cNvPr id="602" name="フローチャート: 判断 601">
          <a:extLst>
            <a:ext uri="{FF2B5EF4-FFF2-40B4-BE49-F238E27FC236}">
              <a16:creationId xmlns:a16="http://schemas.microsoft.com/office/drawing/2014/main" id="{B2400900-8BF7-42FA-A623-76D93336BB57}"/>
            </a:ext>
          </a:extLst>
        </xdr:cNvPr>
        <xdr:cNvSpPr/>
      </xdr:nvSpPr>
      <xdr:spPr>
        <a:xfrm>
          <a:off x="22110700" y="10475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17970</xdr:rowOff>
    </xdr:from>
    <xdr:to>
      <xdr:col>112</xdr:col>
      <xdr:colOff>38100</xdr:colOff>
      <xdr:row>61</xdr:row>
      <xdr:rowOff>119570</xdr:rowOff>
    </xdr:to>
    <xdr:sp macro="" textlink="">
      <xdr:nvSpPr>
        <xdr:cNvPr id="603" name="フローチャート: 判断 602">
          <a:extLst>
            <a:ext uri="{FF2B5EF4-FFF2-40B4-BE49-F238E27FC236}">
              <a16:creationId xmlns:a16="http://schemas.microsoft.com/office/drawing/2014/main" id="{4C31E273-0258-489F-B9B8-973A93F19814}"/>
            </a:ext>
          </a:extLst>
        </xdr:cNvPr>
        <xdr:cNvSpPr/>
      </xdr:nvSpPr>
      <xdr:spPr>
        <a:xfrm>
          <a:off x="21272500" y="1047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28067</xdr:rowOff>
    </xdr:from>
    <xdr:to>
      <xdr:col>107</xdr:col>
      <xdr:colOff>101600</xdr:colOff>
      <xdr:row>61</xdr:row>
      <xdr:rowOff>129667</xdr:rowOff>
    </xdr:to>
    <xdr:sp macro="" textlink="">
      <xdr:nvSpPr>
        <xdr:cNvPr id="604" name="フローチャート: 判断 603">
          <a:extLst>
            <a:ext uri="{FF2B5EF4-FFF2-40B4-BE49-F238E27FC236}">
              <a16:creationId xmlns:a16="http://schemas.microsoft.com/office/drawing/2014/main" id="{2E11EB49-568E-4BDA-835E-AB3E55F6C13D}"/>
            </a:ext>
          </a:extLst>
        </xdr:cNvPr>
        <xdr:cNvSpPr/>
      </xdr:nvSpPr>
      <xdr:spPr>
        <a:xfrm>
          <a:off x="20383500" y="10486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51308</xdr:rowOff>
    </xdr:from>
    <xdr:to>
      <xdr:col>102</xdr:col>
      <xdr:colOff>165100</xdr:colOff>
      <xdr:row>61</xdr:row>
      <xdr:rowOff>152908</xdr:rowOff>
    </xdr:to>
    <xdr:sp macro="" textlink="">
      <xdr:nvSpPr>
        <xdr:cNvPr id="605" name="フローチャート: 判断 604">
          <a:extLst>
            <a:ext uri="{FF2B5EF4-FFF2-40B4-BE49-F238E27FC236}">
              <a16:creationId xmlns:a16="http://schemas.microsoft.com/office/drawing/2014/main" id="{8C9D0950-B96F-4E6F-A08A-56AAA413D9AA}"/>
            </a:ext>
          </a:extLst>
        </xdr:cNvPr>
        <xdr:cNvSpPr/>
      </xdr:nvSpPr>
      <xdr:spPr>
        <a:xfrm>
          <a:off x="19494500" y="1050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62357</xdr:rowOff>
    </xdr:from>
    <xdr:to>
      <xdr:col>98</xdr:col>
      <xdr:colOff>38100</xdr:colOff>
      <xdr:row>61</xdr:row>
      <xdr:rowOff>163957</xdr:rowOff>
    </xdr:to>
    <xdr:sp macro="" textlink="">
      <xdr:nvSpPr>
        <xdr:cNvPr id="606" name="フローチャート: 判断 605">
          <a:extLst>
            <a:ext uri="{FF2B5EF4-FFF2-40B4-BE49-F238E27FC236}">
              <a16:creationId xmlns:a16="http://schemas.microsoft.com/office/drawing/2014/main" id="{A75BCECF-E10C-49A6-93D8-74604E2719CC}"/>
            </a:ext>
          </a:extLst>
        </xdr:cNvPr>
        <xdr:cNvSpPr/>
      </xdr:nvSpPr>
      <xdr:spPr>
        <a:xfrm>
          <a:off x="18605500" y="1052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ACBFB122-42D9-4B36-88A7-7AD7322E7C48}"/>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3517A602-A3E0-43D5-87ED-EDB61DE78B92}"/>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F7B48DB2-19A2-40A9-AD62-A51F54C45D54}"/>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282DB828-6B05-4BE2-BE99-61C88D299442}"/>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4E107C73-ABA2-4885-AB7B-EF39A97EB7DE}"/>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93599</xdr:rowOff>
    </xdr:from>
    <xdr:to>
      <xdr:col>116</xdr:col>
      <xdr:colOff>114300</xdr:colOff>
      <xdr:row>63</xdr:row>
      <xdr:rowOff>23749</xdr:rowOff>
    </xdr:to>
    <xdr:sp macro="" textlink="">
      <xdr:nvSpPr>
        <xdr:cNvPr id="612" name="楕円 611">
          <a:extLst>
            <a:ext uri="{FF2B5EF4-FFF2-40B4-BE49-F238E27FC236}">
              <a16:creationId xmlns:a16="http://schemas.microsoft.com/office/drawing/2014/main" id="{802BBC06-A46A-40F5-B1A4-DCAE028A28B6}"/>
            </a:ext>
          </a:extLst>
        </xdr:cNvPr>
        <xdr:cNvSpPr/>
      </xdr:nvSpPr>
      <xdr:spPr>
        <a:xfrm>
          <a:off x="22110700" y="10723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72026</xdr:rowOff>
    </xdr:from>
    <xdr:ext cx="469744" cy="259045"/>
    <xdr:sp macro="" textlink="">
      <xdr:nvSpPr>
        <xdr:cNvPr id="613" name="【学校施設】&#10;一人当たり面積該当値テキスト">
          <a:extLst>
            <a:ext uri="{FF2B5EF4-FFF2-40B4-BE49-F238E27FC236}">
              <a16:creationId xmlns:a16="http://schemas.microsoft.com/office/drawing/2014/main" id="{CFE89443-F83C-4DEC-857A-33BBF26E6785}"/>
            </a:ext>
          </a:extLst>
        </xdr:cNvPr>
        <xdr:cNvSpPr txBox="1"/>
      </xdr:nvSpPr>
      <xdr:spPr>
        <a:xfrm>
          <a:off x="22199600" y="10701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97028</xdr:rowOff>
    </xdr:from>
    <xdr:to>
      <xdr:col>112</xdr:col>
      <xdr:colOff>38100</xdr:colOff>
      <xdr:row>63</xdr:row>
      <xdr:rowOff>27178</xdr:rowOff>
    </xdr:to>
    <xdr:sp macro="" textlink="">
      <xdr:nvSpPr>
        <xdr:cNvPr id="614" name="楕円 613">
          <a:extLst>
            <a:ext uri="{FF2B5EF4-FFF2-40B4-BE49-F238E27FC236}">
              <a16:creationId xmlns:a16="http://schemas.microsoft.com/office/drawing/2014/main" id="{99BFA8C9-368B-49FB-86CD-F378A4CB56C9}"/>
            </a:ext>
          </a:extLst>
        </xdr:cNvPr>
        <xdr:cNvSpPr/>
      </xdr:nvSpPr>
      <xdr:spPr>
        <a:xfrm>
          <a:off x="21272500" y="1072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144399</xdr:rowOff>
    </xdr:from>
    <xdr:to>
      <xdr:col>116</xdr:col>
      <xdr:colOff>63500</xdr:colOff>
      <xdr:row>62</xdr:row>
      <xdr:rowOff>147828</xdr:rowOff>
    </xdr:to>
    <xdr:cxnSp macro="">
      <xdr:nvCxnSpPr>
        <xdr:cNvPr id="615" name="直線コネクタ 614">
          <a:extLst>
            <a:ext uri="{FF2B5EF4-FFF2-40B4-BE49-F238E27FC236}">
              <a16:creationId xmlns:a16="http://schemas.microsoft.com/office/drawing/2014/main" id="{D3D7E0A5-B9DC-417E-8A56-7ACB8ECD1AD9}"/>
            </a:ext>
          </a:extLst>
        </xdr:cNvPr>
        <xdr:cNvCxnSpPr/>
      </xdr:nvCxnSpPr>
      <xdr:spPr>
        <a:xfrm flipV="1">
          <a:off x="21323300" y="10774299"/>
          <a:ext cx="8382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100076</xdr:rowOff>
    </xdr:from>
    <xdr:to>
      <xdr:col>107</xdr:col>
      <xdr:colOff>101600</xdr:colOff>
      <xdr:row>63</xdr:row>
      <xdr:rowOff>30226</xdr:rowOff>
    </xdr:to>
    <xdr:sp macro="" textlink="">
      <xdr:nvSpPr>
        <xdr:cNvPr id="616" name="楕円 615">
          <a:extLst>
            <a:ext uri="{FF2B5EF4-FFF2-40B4-BE49-F238E27FC236}">
              <a16:creationId xmlns:a16="http://schemas.microsoft.com/office/drawing/2014/main" id="{CEAFC0F0-03D7-499D-9D77-5ADA68E1A603}"/>
            </a:ext>
          </a:extLst>
        </xdr:cNvPr>
        <xdr:cNvSpPr/>
      </xdr:nvSpPr>
      <xdr:spPr>
        <a:xfrm>
          <a:off x="20383500" y="1072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147828</xdr:rowOff>
    </xdr:from>
    <xdr:to>
      <xdr:col>111</xdr:col>
      <xdr:colOff>177800</xdr:colOff>
      <xdr:row>62</xdr:row>
      <xdr:rowOff>150876</xdr:rowOff>
    </xdr:to>
    <xdr:cxnSp macro="">
      <xdr:nvCxnSpPr>
        <xdr:cNvPr id="617" name="直線コネクタ 616">
          <a:extLst>
            <a:ext uri="{FF2B5EF4-FFF2-40B4-BE49-F238E27FC236}">
              <a16:creationId xmlns:a16="http://schemas.microsoft.com/office/drawing/2014/main" id="{22B02727-6489-49A8-9B76-4F0A7FC6E3F4}"/>
            </a:ext>
          </a:extLst>
        </xdr:cNvPr>
        <xdr:cNvCxnSpPr/>
      </xdr:nvCxnSpPr>
      <xdr:spPr>
        <a:xfrm flipV="1">
          <a:off x="20434300" y="10777728"/>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103505</xdr:rowOff>
    </xdr:from>
    <xdr:to>
      <xdr:col>102</xdr:col>
      <xdr:colOff>165100</xdr:colOff>
      <xdr:row>63</xdr:row>
      <xdr:rowOff>33655</xdr:rowOff>
    </xdr:to>
    <xdr:sp macro="" textlink="">
      <xdr:nvSpPr>
        <xdr:cNvPr id="618" name="楕円 617">
          <a:extLst>
            <a:ext uri="{FF2B5EF4-FFF2-40B4-BE49-F238E27FC236}">
              <a16:creationId xmlns:a16="http://schemas.microsoft.com/office/drawing/2014/main" id="{4B7D1EA8-1268-4CE9-B997-9859BB1ADE8E}"/>
            </a:ext>
          </a:extLst>
        </xdr:cNvPr>
        <xdr:cNvSpPr/>
      </xdr:nvSpPr>
      <xdr:spPr>
        <a:xfrm>
          <a:off x="19494500" y="1073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150876</xdr:rowOff>
    </xdr:from>
    <xdr:to>
      <xdr:col>107</xdr:col>
      <xdr:colOff>50800</xdr:colOff>
      <xdr:row>62</xdr:row>
      <xdr:rowOff>154305</xdr:rowOff>
    </xdr:to>
    <xdr:cxnSp macro="">
      <xdr:nvCxnSpPr>
        <xdr:cNvPr id="619" name="直線コネクタ 618">
          <a:extLst>
            <a:ext uri="{FF2B5EF4-FFF2-40B4-BE49-F238E27FC236}">
              <a16:creationId xmlns:a16="http://schemas.microsoft.com/office/drawing/2014/main" id="{4F8E5627-F58C-41F3-A10F-A75F4AC9933C}"/>
            </a:ext>
          </a:extLst>
        </xdr:cNvPr>
        <xdr:cNvCxnSpPr/>
      </xdr:nvCxnSpPr>
      <xdr:spPr>
        <a:xfrm flipV="1">
          <a:off x="19545300" y="10780776"/>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108458</xdr:rowOff>
    </xdr:from>
    <xdr:to>
      <xdr:col>98</xdr:col>
      <xdr:colOff>38100</xdr:colOff>
      <xdr:row>63</xdr:row>
      <xdr:rowOff>38608</xdr:rowOff>
    </xdr:to>
    <xdr:sp macro="" textlink="">
      <xdr:nvSpPr>
        <xdr:cNvPr id="620" name="楕円 619">
          <a:extLst>
            <a:ext uri="{FF2B5EF4-FFF2-40B4-BE49-F238E27FC236}">
              <a16:creationId xmlns:a16="http://schemas.microsoft.com/office/drawing/2014/main" id="{98FEF99A-8983-43FF-9B3B-4C5490EE44D9}"/>
            </a:ext>
          </a:extLst>
        </xdr:cNvPr>
        <xdr:cNvSpPr/>
      </xdr:nvSpPr>
      <xdr:spPr>
        <a:xfrm>
          <a:off x="18605500" y="10738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154305</xdr:rowOff>
    </xdr:from>
    <xdr:to>
      <xdr:col>102</xdr:col>
      <xdr:colOff>114300</xdr:colOff>
      <xdr:row>62</xdr:row>
      <xdr:rowOff>159258</xdr:rowOff>
    </xdr:to>
    <xdr:cxnSp macro="">
      <xdr:nvCxnSpPr>
        <xdr:cNvPr id="621" name="直線コネクタ 620">
          <a:extLst>
            <a:ext uri="{FF2B5EF4-FFF2-40B4-BE49-F238E27FC236}">
              <a16:creationId xmlns:a16="http://schemas.microsoft.com/office/drawing/2014/main" id="{107F50BC-B305-408A-A9DB-DE7B79A78F39}"/>
            </a:ext>
          </a:extLst>
        </xdr:cNvPr>
        <xdr:cNvCxnSpPr/>
      </xdr:nvCxnSpPr>
      <xdr:spPr>
        <a:xfrm flipV="1">
          <a:off x="18656300" y="10784205"/>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136097</xdr:rowOff>
    </xdr:from>
    <xdr:ext cx="469744" cy="259045"/>
    <xdr:sp macro="" textlink="">
      <xdr:nvSpPr>
        <xdr:cNvPr id="622" name="n_1aveValue【学校施設】&#10;一人当たり面積">
          <a:extLst>
            <a:ext uri="{FF2B5EF4-FFF2-40B4-BE49-F238E27FC236}">
              <a16:creationId xmlns:a16="http://schemas.microsoft.com/office/drawing/2014/main" id="{240D8DB2-8B16-46B8-9EE9-62D679102C9B}"/>
            </a:ext>
          </a:extLst>
        </xdr:cNvPr>
        <xdr:cNvSpPr txBox="1"/>
      </xdr:nvSpPr>
      <xdr:spPr>
        <a:xfrm>
          <a:off x="21075727" y="1025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146194</xdr:rowOff>
    </xdr:from>
    <xdr:ext cx="469744" cy="259045"/>
    <xdr:sp macro="" textlink="">
      <xdr:nvSpPr>
        <xdr:cNvPr id="623" name="n_2aveValue【学校施設】&#10;一人当たり面積">
          <a:extLst>
            <a:ext uri="{FF2B5EF4-FFF2-40B4-BE49-F238E27FC236}">
              <a16:creationId xmlns:a16="http://schemas.microsoft.com/office/drawing/2014/main" id="{FF9CA832-7D5F-4933-BBDF-AE40BAB5C537}"/>
            </a:ext>
          </a:extLst>
        </xdr:cNvPr>
        <xdr:cNvSpPr txBox="1"/>
      </xdr:nvSpPr>
      <xdr:spPr>
        <a:xfrm>
          <a:off x="20199427" y="10261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169435</xdr:rowOff>
    </xdr:from>
    <xdr:ext cx="469744" cy="259045"/>
    <xdr:sp macro="" textlink="">
      <xdr:nvSpPr>
        <xdr:cNvPr id="624" name="n_3aveValue【学校施設】&#10;一人当たり面積">
          <a:extLst>
            <a:ext uri="{FF2B5EF4-FFF2-40B4-BE49-F238E27FC236}">
              <a16:creationId xmlns:a16="http://schemas.microsoft.com/office/drawing/2014/main" id="{117072D5-50D8-4E7B-8D8C-CD5C721463FB}"/>
            </a:ext>
          </a:extLst>
        </xdr:cNvPr>
        <xdr:cNvSpPr txBox="1"/>
      </xdr:nvSpPr>
      <xdr:spPr>
        <a:xfrm>
          <a:off x="19310427" y="10284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9034</xdr:rowOff>
    </xdr:from>
    <xdr:ext cx="469744" cy="259045"/>
    <xdr:sp macro="" textlink="">
      <xdr:nvSpPr>
        <xdr:cNvPr id="625" name="n_4aveValue【学校施設】&#10;一人当たり面積">
          <a:extLst>
            <a:ext uri="{FF2B5EF4-FFF2-40B4-BE49-F238E27FC236}">
              <a16:creationId xmlns:a16="http://schemas.microsoft.com/office/drawing/2014/main" id="{A3BEB6CD-7BDB-4932-8934-F3BA420BEA2E}"/>
            </a:ext>
          </a:extLst>
        </xdr:cNvPr>
        <xdr:cNvSpPr txBox="1"/>
      </xdr:nvSpPr>
      <xdr:spPr>
        <a:xfrm>
          <a:off x="18421427" y="10296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18305</xdr:rowOff>
    </xdr:from>
    <xdr:ext cx="469744" cy="259045"/>
    <xdr:sp macro="" textlink="">
      <xdr:nvSpPr>
        <xdr:cNvPr id="626" name="n_1mainValue【学校施設】&#10;一人当たり面積">
          <a:extLst>
            <a:ext uri="{FF2B5EF4-FFF2-40B4-BE49-F238E27FC236}">
              <a16:creationId xmlns:a16="http://schemas.microsoft.com/office/drawing/2014/main" id="{7CF87715-5898-4265-A7FB-14C3F34E09DB}"/>
            </a:ext>
          </a:extLst>
        </xdr:cNvPr>
        <xdr:cNvSpPr txBox="1"/>
      </xdr:nvSpPr>
      <xdr:spPr>
        <a:xfrm>
          <a:off x="21075727" y="10819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21353</xdr:rowOff>
    </xdr:from>
    <xdr:ext cx="469744" cy="259045"/>
    <xdr:sp macro="" textlink="">
      <xdr:nvSpPr>
        <xdr:cNvPr id="627" name="n_2mainValue【学校施設】&#10;一人当たり面積">
          <a:extLst>
            <a:ext uri="{FF2B5EF4-FFF2-40B4-BE49-F238E27FC236}">
              <a16:creationId xmlns:a16="http://schemas.microsoft.com/office/drawing/2014/main" id="{C25F7696-7311-4DB1-887E-2DBD24E56DB4}"/>
            </a:ext>
          </a:extLst>
        </xdr:cNvPr>
        <xdr:cNvSpPr txBox="1"/>
      </xdr:nvSpPr>
      <xdr:spPr>
        <a:xfrm>
          <a:off x="20199427" y="1082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24782</xdr:rowOff>
    </xdr:from>
    <xdr:ext cx="469744" cy="259045"/>
    <xdr:sp macro="" textlink="">
      <xdr:nvSpPr>
        <xdr:cNvPr id="628" name="n_3mainValue【学校施設】&#10;一人当たり面積">
          <a:extLst>
            <a:ext uri="{FF2B5EF4-FFF2-40B4-BE49-F238E27FC236}">
              <a16:creationId xmlns:a16="http://schemas.microsoft.com/office/drawing/2014/main" id="{2049E5E9-0016-4225-8BBB-0E08F46319D2}"/>
            </a:ext>
          </a:extLst>
        </xdr:cNvPr>
        <xdr:cNvSpPr txBox="1"/>
      </xdr:nvSpPr>
      <xdr:spPr>
        <a:xfrm>
          <a:off x="19310427" y="1082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29735</xdr:rowOff>
    </xdr:from>
    <xdr:ext cx="469744" cy="259045"/>
    <xdr:sp macro="" textlink="">
      <xdr:nvSpPr>
        <xdr:cNvPr id="629" name="n_4mainValue【学校施設】&#10;一人当たり面積">
          <a:extLst>
            <a:ext uri="{FF2B5EF4-FFF2-40B4-BE49-F238E27FC236}">
              <a16:creationId xmlns:a16="http://schemas.microsoft.com/office/drawing/2014/main" id="{BE2DB6AB-C731-4794-960E-472BC06CEDAB}"/>
            </a:ext>
          </a:extLst>
        </xdr:cNvPr>
        <xdr:cNvSpPr txBox="1"/>
      </xdr:nvSpPr>
      <xdr:spPr>
        <a:xfrm>
          <a:off x="18421427" y="10831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0" name="正方形/長方形 629">
          <a:extLst>
            <a:ext uri="{FF2B5EF4-FFF2-40B4-BE49-F238E27FC236}">
              <a16:creationId xmlns:a16="http://schemas.microsoft.com/office/drawing/2014/main" id="{EE633D36-BD3D-4655-9F70-069622C4BE7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1" name="正方形/長方形 630">
          <a:extLst>
            <a:ext uri="{FF2B5EF4-FFF2-40B4-BE49-F238E27FC236}">
              <a16:creationId xmlns:a16="http://schemas.microsoft.com/office/drawing/2014/main" id="{AC039D97-AD64-45CF-813D-7C603875142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2" name="正方形/長方形 631">
          <a:extLst>
            <a:ext uri="{FF2B5EF4-FFF2-40B4-BE49-F238E27FC236}">
              <a16:creationId xmlns:a16="http://schemas.microsoft.com/office/drawing/2014/main" id="{DA778264-ED8B-48A7-B6B4-8F4E26A69175}"/>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3" name="正方形/長方形 632">
          <a:extLst>
            <a:ext uri="{FF2B5EF4-FFF2-40B4-BE49-F238E27FC236}">
              <a16:creationId xmlns:a16="http://schemas.microsoft.com/office/drawing/2014/main" id="{4F617981-F4AC-4EFE-A1B8-C9239B4546A2}"/>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4" name="正方形/長方形 633">
          <a:extLst>
            <a:ext uri="{FF2B5EF4-FFF2-40B4-BE49-F238E27FC236}">
              <a16:creationId xmlns:a16="http://schemas.microsoft.com/office/drawing/2014/main" id="{C5D25780-F55A-4F58-8A5D-408EF8D849A6}"/>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5" name="正方形/長方形 634">
          <a:extLst>
            <a:ext uri="{FF2B5EF4-FFF2-40B4-BE49-F238E27FC236}">
              <a16:creationId xmlns:a16="http://schemas.microsoft.com/office/drawing/2014/main" id="{66343D8A-FD0A-4041-B110-C95AD05DF26B}"/>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6" name="正方形/長方形 635">
          <a:extLst>
            <a:ext uri="{FF2B5EF4-FFF2-40B4-BE49-F238E27FC236}">
              <a16:creationId xmlns:a16="http://schemas.microsoft.com/office/drawing/2014/main" id="{798B28F7-E193-4CFF-B83F-B567D56551C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7" name="正方形/長方形 636">
          <a:extLst>
            <a:ext uri="{FF2B5EF4-FFF2-40B4-BE49-F238E27FC236}">
              <a16:creationId xmlns:a16="http://schemas.microsoft.com/office/drawing/2014/main" id="{820158B6-6ED5-4C5B-A285-015B0CB5147C}"/>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8" name="正方形/長方形 637">
          <a:extLst>
            <a:ext uri="{FF2B5EF4-FFF2-40B4-BE49-F238E27FC236}">
              <a16:creationId xmlns:a16="http://schemas.microsoft.com/office/drawing/2014/main" id="{2E975232-1231-4A48-9D35-285FEE4D0011}"/>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9" name="正方形/長方形 638">
          <a:extLst>
            <a:ext uri="{FF2B5EF4-FFF2-40B4-BE49-F238E27FC236}">
              <a16:creationId xmlns:a16="http://schemas.microsoft.com/office/drawing/2014/main" id="{E6707A4B-DD42-402C-8043-49DBD3E3CC1E}"/>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0" name="正方形/長方形 639">
          <a:extLst>
            <a:ext uri="{FF2B5EF4-FFF2-40B4-BE49-F238E27FC236}">
              <a16:creationId xmlns:a16="http://schemas.microsoft.com/office/drawing/2014/main" id="{221EB8F5-44B5-413D-ABC7-956D6628FCC3}"/>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1" name="正方形/長方形 640">
          <a:extLst>
            <a:ext uri="{FF2B5EF4-FFF2-40B4-BE49-F238E27FC236}">
              <a16:creationId xmlns:a16="http://schemas.microsoft.com/office/drawing/2014/main" id="{D3E57986-A5D3-451C-97B2-596F0141958F}"/>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2" name="正方形/長方形 641">
          <a:extLst>
            <a:ext uri="{FF2B5EF4-FFF2-40B4-BE49-F238E27FC236}">
              <a16:creationId xmlns:a16="http://schemas.microsoft.com/office/drawing/2014/main" id="{91316BCD-D057-4C09-8A7C-BCD64D448EA4}"/>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3" name="正方形/長方形 642">
          <a:extLst>
            <a:ext uri="{FF2B5EF4-FFF2-40B4-BE49-F238E27FC236}">
              <a16:creationId xmlns:a16="http://schemas.microsoft.com/office/drawing/2014/main" id="{5D9EE3A7-9DAB-401B-AE88-FF55B1039193}"/>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4" name="正方形/長方形 643">
          <a:extLst>
            <a:ext uri="{FF2B5EF4-FFF2-40B4-BE49-F238E27FC236}">
              <a16:creationId xmlns:a16="http://schemas.microsoft.com/office/drawing/2014/main" id="{E68B9FA1-2C36-4FE6-B363-B6A5FD95FCEB}"/>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5" name="正方形/長方形 644">
          <a:extLst>
            <a:ext uri="{FF2B5EF4-FFF2-40B4-BE49-F238E27FC236}">
              <a16:creationId xmlns:a16="http://schemas.microsoft.com/office/drawing/2014/main" id="{705A2822-CC89-4231-A5EC-1B4003538C95}"/>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6" name="正方形/長方形 645">
          <a:extLst>
            <a:ext uri="{FF2B5EF4-FFF2-40B4-BE49-F238E27FC236}">
              <a16:creationId xmlns:a16="http://schemas.microsoft.com/office/drawing/2014/main" id="{BAE0E410-4A62-436B-B6F1-CC644FC59595}"/>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7" name="正方形/長方形 646">
          <a:extLst>
            <a:ext uri="{FF2B5EF4-FFF2-40B4-BE49-F238E27FC236}">
              <a16:creationId xmlns:a16="http://schemas.microsoft.com/office/drawing/2014/main" id="{F28A9C13-F1EB-4D1C-A260-47DD89331D6A}"/>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8" name="正方形/長方形 647">
          <a:extLst>
            <a:ext uri="{FF2B5EF4-FFF2-40B4-BE49-F238E27FC236}">
              <a16:creationId xmlns:a16="http://schemas.microsoft.com/office/drawing/2014/main" id="{0C4627FB-3020-4BF8-918D-A3E25D429F3C}"/>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9" name="正方形/長方形 648">
          <a:extLst>
            <a:ext uri="{FF2B5EF4-FFF2-40B4-BE49-F238E27FC236}">
              <a16:creationId xmlns:a16="http://schemas.microsoft.com/office/drawing/2014/main" id="{556EABAC-A435-4555-AF04-DD9586B1442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0" name="正方形/長方形 649">
          <a:extLst>
            <a:ext uri="{FF2B5EF4-FFF2-40B4-BE49-F238E27FC236}">
              <a16:creationId xmlns:a16="http://schemas.microsoft.com/office/drawing/2014/main" id="{02FC2955-40FD-4082-800F-7EE168B518A4}"/>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1" name="正方形/長方形 650">
          <a:extLst>
            <a:ext uri="{FF2B5EF4-FFF2-40B4-BE49-F238E27FC236}">
              <a16:creationId xmlns:a16="http://schemas.microsoft.com/office/drawing/2014/main" id="{DCDF1CA6-488A-4E5D-8645-434DEDA40648}"/>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2" name="正方形/長方形 651">
          <a:extLst>
            <a:ext uri="{FF2B5EF4-FFF2-40B4-BE49-F238E27FC236}">
              <a16:creationId xmlns:a16="http://schemas.microsoft.com/office/drawing/2014/main" id="{E68465CA-1B38-49E8-8CF5-30CF8C4CE6F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3" name="正方形/長方形 652">
          <a:extLst>
            <a:ext uri="{FF2B5EF4-FFF2-40B4-BE49-F238E27FC236}">
              <a16:creationId xmlns:a16="http://schemas.microsoft.com/office/drawing/2014/main" id="{4D1FC809-D965-4E3D-9E75-ADCF4EAAA7AD}"/>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4" name="テキスト ボックス 653">
          <a:extLst>
            <a:ext uri="{FF2B5EF4-FFF2-40B4-BE49-F238E27FC236}">
              <a16:creationId xmlns:a16="http://schemas.microsoft.com/office/drawing/2014/main" id="{33144656-74D3-43A2-9777-431273B8EFCD}"/>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5" name="直線コネクタ 654">
          <a:extLst>
            <a:ext uri="{FF2B5EF4-FFF2-40B4-BE49-F238E27FC236}">
              <a16:creationId xmlns:a16="http://schemas.microsoft.com/office/drawing/2014/main" id="{208BA1A8-E3E7-44E3-A869-BB5660B8C8A6}"/>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6" name="テキスト ボックス 655">
          <a:extLst>
            <a:ext uri="{FF2B5EF4-FFF2-40B4-BE49-F238E27FC236}">
              <a16:creationId xmlns:a16="http://schemas.microsoft.com/office/drawing/2014/main" id="{805B7C40-91AF-42E4-A232-7B0D8256372B}"/>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7" name="直線コネクタ 656">
          <a:extLst>
            <a:ext uri="{FF2B5EF4-FFF2-40B4-BE49-F238E27FC236}">
              <a16:creationId xmlns:a16="http://schemas.microsoft.com/office/drawing/2014/main" id="{E273864C-39A2-442B-8F9C-37A691DA19EA}"/>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8" name="テキスト ボックス 657">
          <a:extLst>
            <a:ext uri="{FF2B5EF4-FFF2-40B4-BE49-F238E27FC236}">
              <a16:creationId xmlns:a16="http://schemas.microsoft.com/office/drawing/2014/main" id="{F29161B5-4DEE-46F4-8FAE-12890A95B2B7}"/>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9" name="直線コネクタ 658">
          <a:extLst>
            <a:ext uri="{FF2B5EF4-FFF2-40B4-BE49-F238E27FC236}">
              <a16:creationId xmlns:a16="http://schemas.microsoft.com/office/drawing/2014/main" id="{88E435A1-F867-49A7-AFD8-F2CAE767CD67}"/>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60" name="テキスト ボックス 659">
          <a:extLst>
            <a:ext uri="{FF2B5EF4-FFF2-40B4-BE49-F238E27FC236}">
              <a16:creationId xmlns:a16="http://schemas.microsoft.com/office/drawing/2014/main" id="{1F56C14D-82FE-4E77-98F9-2D919BAE770D}"/>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61" name="直線コネクタ 660">
          <a:extLst>
            <a:ext uri="{FF2B5EF4-FFF2-40B4-BE49-F238E27FC236}">
              <a16:creationId xmlns:a16="http://schemas.microsoft.com/office/drawing/2014/main" id="{D2743BF1-705C-49C2-9DDF-2E20A324ACFA}"/>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62" name="テキスト ボックス 661">
          <a:extLst>
            <a:ext uri="{FF2B5EF4-FFF2-40B4-BE49-F238E27FC236}">
              <a16:creationId xmlns:a16="http://schemas.microsoft.com/office/drawing/2014/main" id="{439EF8D9-694F-4BF5-91A6-C2835A592727}"/>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63" name="直線コネクタ 662">
          <a:extLst>
            <a:ext uri="{FF2B5EF4-FFF2-40B4-BE49-F238E27FC236}">
              <a16:creationId xmlns:a16="http://schemas.microsoft.com/office/drawing/2014/main" id="{CC1E248D-CFE9-456B-BF46-82031DE94D42}"/>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4" name="テキスト ボックス 663">
          <a:extLst>
            <a:ext uri="{FF2B5EF4-FFF2-40B4-BE49-F238E27FC236}">
              <a16:creationId xmlns:a16="http://schemas.microsoft.com/office/drawing/2014/main" id="{2A3F5868-DE95-4A1A-A10B-28C279AB171A}"/>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5" name="直線コネクタ 664">
          <a:extLst>
            <a:ext uri="{FF2B5EF4-FFF2-40B4-BE49-F238E27FC236}">
              <a16:creationId xmlns:a16="http://schemas.microsoft.com/office/drawing/2014/main" id="{E1DA76C3-B9A7-432F-AAA8-DB96E96D2015}"/>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6" name="テキスト ボックス 665">
          <a:extLst>
            <a:ext uri="{FF2B5EF4-FFF2-40B4-BE49-F238E27FC236}">
              <a16:creationId xmlns:a16="http://schemas.microsoft.com/office/drawing/2014/main" id="{278F27C9-96AF-4884-803D-A7ACCE4C64E2}"/>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7" name="直線コネクタ 666">
          <a:extLst>
            <a:ext uri="{FF2B5EF4-FFF2-40B4-BE49-F238E27FC236}">
              <a16:creationId xmlns:a16="http://schemas.microsoft.com/office/drawing/2014/main" id="{CD6AAD81-A013-4E1B-AACA-261CB329DBB7}"/>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8" name="テキスト ボックス 667">
          <a:extLst>
            <a:ext uri="{FF2B5EF4-FFF2-40B4-BE49-F238E27FC236}">
              <a16:creationId xmlns:a16="http://schemas.microsoft.com/office/drawing/2014/main" id="{135393A7-AFD8-408E-B7C5-951F6857DBC7}"/>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9" name="【公民館】&#10;有形固定資産減価償却率グラフ枠">
          <a:extLst>
            <a:ext uri="{FF2B5EF4-FFF2-40B4-BE49-F238E27FC236}">
              <a16:creationId xmlns:a16="http://schemas.microsoft.com/office/drawing/2014/main" id="{BAB7DF62-E5A9-49D8-9C80-78A044DC372B}"/>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133350</xdr:rowOff>
    </xdr:from>
    <xdr:to>
      <xdr:col>85</xdr:col>
      <xdr:colOff>126364</xdr:colOff>
      <xdr:row>108</xdr:row>
      <xdr:rowOff>152400</xdr:rowOff>
    </xdr:to>
    <xdr:cxnSp macro="">
      <xdr:nvCxnSpPr>
        <xdr:cNvPr id="670" name="直線コネクタ 669">
          <a:extLst>
            <a:ext uri="{FF2B5EF4-FFF2-40B4-BE49-F238E27FC236}">
              <a16:creationId xmlns:a16="http://schemas.microsoft.com/office/drawing/2014/main" id="{48FECD0B-467C-42AF-855A-813B2821931F}"/>
            </a:ext>
          </a:extLst>
        </xdr:cNvPr>
        <xdr:cNvCxnSpPr/>
      </xdr:nvCxnSpPr>
      <xdr:spPr>
        <a:xfrm flipV="1">
          <a:off x="16318864" y="171069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71" name="【公民館】&#10;有形固定資産減価償却率最小値テキスト">
          <a:extLst>
            <a:ext uri="{FF2B5EF4-FFF2-40B4-BE49-F238E27FC236}">
              <a16:creationId xmlns:a16="http://schemas.microsoft.com/office/drawing/2014/main" id="{71502ACB-7A34-44E9-8056-8267D8CA177A}"/>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72" name="直線コネクタ 671">
          <a:extLst>
            <a:ext uri="{FF2B5EF4-FFF2-40B4-BE49-F238E27FC236}">
              <a16:creationId xmlns:a16="http://schemas.microsoft.com/office/drawing/2014/main" id="{0F13592F-6CC2-4060-9A04-937FF5179950}"/>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80027</xdr:rowOff>
    </xdr:from>
    <xdr:ext cx="405111" cy="259045"/>
    <xdr:sp macro="" textlink="">
      <xdr:nvSpPr>
        <xdr:cNvPr id="673" name="【公民館】&#10;有形固定資産減価償却率最大値テキスト">
          <a:extLst>
            <a:ext uri="{FF2B5EF4-FFF2-40B4-BE49-F238E27FC236}">
              <a16:creationId xmlns:a16="http://schemas.microsoft.com/office/drawing/2014/main" id="{F61D3C89-0832-45D0-A5F5-17BF7C653693}"/>
            </a:ext>
          </a:extLst>
        </xdr:cNvPr>
        <xdr:cNvSpPr txBox="1"/>
      </xdr:nvSpPr>
      <xdr:spPr>
        <a:xfrm>
          <a:off x="16357600" y="1688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133350</xdr:rowOff>
    </xdr:from>
    <xdr:to>
      <xdr:col>86</xdr:col>
      <xdr:colOff>25400</xdr:colOff>
      <xdr:row>99</xdr:row>
      <xdr:rowOff>133350</xdr:rowOff>
    </xdr:to>
    <xdr:cxnSp macro="">
      <xdr:nvCxnSpPr>
        <xdr:cNvPr id="674" name="直線コネクタ 673">
          <a:extLst>
            <a:ext uri="{FF2B5EF4-FFF2-40B4-BE49-F238E27FC236}">
              <a16:creationId xmlns:a16="http://schemas.microsoft.com/office/drawing/2014/main" id="{4B74232B-B7CE-4F63-A685-4CE6C381EC0F}"/>
            </a:ext>
          </a:extLst>
        </xdr:cNvPr>
        <xdr:cNvCxnSpPr/>
      </xdr:nvCxnSpPr>
      <xdr:spPr>
        <a:xfrm>
          <a:off x="16230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109238</xdr:rowOff>
    </xdr:from>
    <xdr:ext cx="405111" cy="259045"/>
    <xdr:sp macro="" textlink="">
      <xdr:nvSpPr>
        <xdr:cNvPr id="675" name="【公民館】&#10;有形固定資産減価償却率平均値テキスト">
          <a:extLst>
            <a:ext uri="{FF2B5EF4-FFF2-40B4-BE49-F238E27FC236}">
              <a16:creationId xmlns:a16="http://schemas.microsoft.com/office/drawing/2014/main" id="{30EC06E0-79C0-4009-9024-8F3E2C4D1A8E}"/>
            </a:ext>
          </a:extLst>
        </xdr:cNvPr>
        <xdr:cNvSpPr txBox="1"/>
      </xdr:nvSpPr>
      <xdr:spPr>
        <a:xfrm>
          <a:off x="16357600" y="179400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86361</xdr:rowOff>
    </xdr:from>
    <xdr:to>
      <xdr:col>85</xdr:col>
      <xdr:colOff>177800</xdr:colOff>
      <xdr:row>106</xdr:row>
      <xdr:rowOff>16511</xdr:rowOff>
    </xdr:to>
    <xdr:sp macro="" textlink="">
      <xdr:nvSpPr>
        <xdr:cNvPr id="676" name="フローチャート: 判断 675">
          <a:extLst>
            <a:ext uri="{FF2B5EF4-FFF2-40B4-BE49-F238E27FC236}">
              <a16:creationId xmlns:a16="http://schemas.microsoft.com/office/drawing/2014/main" id="{601F2860-12FF-43F2-88F0-84019D0A9C9E}"/>
            </a:ext>
          </a:extLst>
        </xdr:cNvPr>
        <xdr:cNvSpPr/>
      </xdr:nvSpPr>
      <xdr:spPr>
        <a:xfrm>
          <a:off x="162687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65405</xdr:rowOff>
    </xdr:from>
    <xdr:to>
      <xdr:col>81</xdr:col>
      <xdr:colOff>101600</xdr:colOff>
      <xdr:row>105</xdr:row>
      <xdr:rowOff>167005</xdr:rowOff>
    </xdr:to>
    <xdr:sp macro="" textlink="">
      <xdr:nvSpPr>
        <xdr:cNvPr id="677" name="フローチャート: 判断 676">
          <a:extLst>
            <a:ext uri="{FF2B5EF4-FFF2-40B4-BE49-F238E27FC236}">
              <a16:creationId xmlns:a16="http://schemas.microsoft.com/office/drawing/2014/main" id="{73AAA65C-C643-4917-AAF3-856DF90436D4}"/>
            </a:ext>
          </a:extLst>
        </xdr:cNvPr>
        <xdr:cNvSpPr/>
      </xdr:nvSpPr>
      <xdr:spPr>
        <a:xfrm>
          <a:off x="15430500" y="1806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50164</xdr:rowOff>
    </xdr:from>
    <xdr:to>
      <xdr:col>76</xdr:col>
      <xdr:colOff>165100</xdr:colOff>
      <xdr:row>105</xdr:row>
      <xdr:rowOff>151764</xdr:rowOff>
    </xdr:to>
    <xdr:sp macro="" textlink="">
      <xdr:nvSpPr>
        <xdr:cNvPr id="678" name="フローチャート: 判断 677">
          <a:extLst>
            <a:ext uri="{FF2B5EF4-FFF2-40B4-BE49-F238E27FC236}">
              <a16:creationId xmlns:a16="http://schemas.microsoft.com/office/drawing/2014/main" id="{BCB41BB6-6D05-4B34-809A-A460DEDEBA7C}"/>
            </a:ext>
          </a:extLst>
        </xdr:cNvPr>
        <xdr:cNvSpPr/>
      </xdr:nvSpPr>
      <xdr:spPr>
        <a:xfrm>
          <a:off x="14541500" y="1805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154939</xdr:rowOff>
    </xdr:from>
    <xdr:to>
      <xdr:col>72</xdr:col>
      <xdr:colOff>38100</xdr:colOff>
      <xdr:row>105</xdr:row>
      <xdr:rowOff>85089</xdr:rowOff>
    </xdr:to>
    <xdr:sp macro="" textlink="">
      <xdr:nvSpPr>
        <xdr:cNvPr id="679" name="フローチャート: 判断 678">
          <a:extLst>
            <a:ext uri="{FF2B5EF4-FFF2-40B4-BE49-F238E27FC236}">
              <a16:creationId xmlns:a16="http://schemas.microsoft.com/office/drawing/2014/main" id="{FDF02A73-F68D-4AE4-B3C9-415598ED5D0A}"/>
            </a:ext>
          </a:extLst>
        </xdr:cNvPr>
        <xdr:cNvSpPr/>
      </xdr:nvSpPr>
      <xdr:spPr>
        <a:xfrm>
          <a:off x="13652500" y="179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116839</xdr:rowOff>
    </xdr:from>
    <xdr:to>
      <xdr:col>67</xdr:col>
      <xdr:colOff>101600</xdr:colOff>
      <xdr:row>105</xdr:row>
      <xdr:rowOff>46989</xdr:rowOff>
    </xdr:to>
    <xdr:sp macro="" textlink="">
      <xdr:nvSpPr>
        <xdr:cNvPr id="680" name="フローチャート: 判断 679">
          <a:extLst>
            <a:ext uri="{FF2B5EF4-FFF2-40B4-BE49-F238E27FC236}">
              <a16:creationId xmlns:a16="http://schemas.microsoft.com/office/drawing/2014/main" id="{B6F1AC8B-FC03-4D98-A630-265F7780FD70}"/>
            </a:ext>
          </a:extLst>
        </xdr:cNvPr>
        <xdr:cNvSpPr/>
      </xdr:nvSpPr>
      <xdr:spPr>
        <a:xfrm>
          <a:off x="12763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1079011F-A70E-4D68-8534-460437A9CD8B}"/>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C1C071C7-D97D-4C53-87AC-3D0947424959}"/>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97E2B3A1-A2CB-41B6-A237-446BAB5E8143}"/>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4" name="テキスト ボックス 683">
          <a:extLst>
            <a:ext uri="{FF2B5EF4-FFF2-40B4-BE49-F238E27FC236}">
              <a16:creationId xmlns:a16="http://schemas.microsoft.com/office/drawing/2014/main" id="{C4343902-BD19-410A-A04A-1732D42E38F9}"/>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5" name="テキスト ボックス 684">
          <a:extLst>
            <a:ext uri="{FF2B5EF4-FFF2-40B4-BE49-F238E27FC236}">
              <a16:creationId xmlns:a16="http://schemas.microsoft.com/office/drawing/2014/main" id="{2408B76A-F0D9-4C52-8A0F-C924E3F4B668}"/>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128270</xdr:rowOff>
    </xdr:from>
    <xdr:to>
      <xdr:col>85</xdr:col>
      <xdr:colOff>177800</xdr:colOff>
      <xdr:row>108</xdr:row>
      <xdr:rowOff>58420</xdr:rowOff>
    </xdr:to>
    <xdr:sp macro="" textlink="">
      <xdr:nvSpPr>
        <xdr:cNvPr id="686" name="楕円 685">
          <a:extLst>
            <a:ext uri="{FF2B5EF4-FFF2-40B4-BE49-F238E27FC236}">
              <a16:creationId xmlns:a16="http://schemas.microsoft.com/office/drawing/2014/main" id="{308811C4-1A81-4D22-9226-43C71C59A354}"/>
            </a:ext>
          </a:extLst>
        </xdr:cNvPr>
        <xdr:cNvSpPr/>
      </xdr:nvSpPr>
      <xdr:spPr>
        <a:xfrm>
          <a:off x="16268700" y="1847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106697</xdr:rowOff>
    </xdr:from>
    <xdr:ext cx="405111" cy="259045"/>
    <xdr:sp macro="" textlink="">
      <xdr:nvSpPr>
        <xdr:cNvPr id="687" name="【公民館】&#10;有形固定資産減価償却率該当値テキスト">
          <a:extLst>
            <a:ext uri="{FF2B5EF4-FFF2-40B4-BE49-F238E27FC236}">
              <a16:creationId xmlns:a16="http://schemas.microsoft.com/office/drawing/2014/main" id="{05B94EBF-CC1B-4B02-BEF8-6FECC917B047}"/>
            </a:ext>
          </a:extLst>
        </xdr:cNvPr>
        <xdr:cNvSpPr txBox="1"/>
      </xdr:nvSpPr>
      <xdr:spPr>
        <a:xfrm>
          <a:off x="16357600" y="1845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103505</xdr:rowOff>
    </xdr:from>
    <xdr:to>
      <xdr:col>81</xdr:col>
      <xdr:colOff>101600</xdr:colOff>
      <xdr:row>108</xdr:row>
      <xdr:rowOff>33655</xdr:rowOff>
    </xdr:to>
    <xdr:sp macro="" textlink="">
      <xdr:nvSpPr>
        <xdr:cNvPr id="688" name="楕円 687">
          <a:extLst>
            <a:ext uri="{FF2B5EF4-FFF2-40B4-BE49-F238E27FC236}">
              <a16:creationId xmlns:a16="http://schemas.microsoft.com/office/drawing/2014/main" id="{3D347F5B-E7A9-4C5B-A0BC-4D540FD02515}"/>
            </a:ext>
          </a:extLst>
        </xdr:cNvPr>
        <xdr:cNvSpPr/>
      </xdr:nvSpPr>
      <xdr:spPr>
        <a:xfrm>
          <a:off x="15430500" y="1844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154305</xdr:rowOff>
    </xdr:from>
    <xdr:to>
      <xdr:col>85</xdr:col>
      <xdr:colOff>127000</xdr:colOff>
      <xdr:row>108</xdr:row>
      <xdr:rowOff>7620</xdr:rowOff>
    </xdr:to>
    <xdr:cxnSp macro="">
      <xdr:nvCxnSpPr>
        <xdr:cNvPr id="689" name="直線コネクタ 688">
          <a:extLst>
            <a:ext uri="{FF2B5EF4-FFF2-40B4-BE49-F238E27FC236}">
              <a16:creationId xmlns:a16="http://schemas.microsoft.com/office/drawing/2014/main" id="{DF23B0F6-B991-4C94-8692-065F42EEEBC8}"/>
            </a:ext>
          </a:extLst>
        </xdr:cNvPr>
        <xdr:cNvCxnSpPr/>
      </xdr:nvCxnSpPr>
      <xdr:spPr>
        <a:xfrm>
          <a:off x="15481300" y="18499455"/>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80645</xdr:rowOff>
    </xdr:from>
    <xdr:to>
      <xdr:col>76</xdr:col>
      <xdr:colOff>165100</xdr:colOff>
      <xdr:row>108</xdr:row>
      <xdr:rowOff>10795</xdr:rowOff>
    </xdr:to>
    <xdr:sp macro="" textlink="">
      <xdr:nvSpPr>
        <xdr:cNvPr id="690" name="楕円 689">
          <a:extLst>
            <a:ext uri="{FF2B5EF4-FFF2-40B4-BE49-F238E27FC236}">
              <a16:creationId xmlns:a16="http://schemas.microsoft.com/office/drawing/2014/main" id="{E4EA06F2-C24A-4133-9FD3-7B4CD247A0C0}"/>
            </a:ext>
          </a:extLst>
        </xdr:cNvPr>
        <xdr:cNvSpPr/>
      </xdr:nvSpPr>
      <xdr:spPr>
        <a:xfrm>
          <a:off x="14541500" y="1842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131445</xdr:rowOff>
    </xdr:from>
    <xdr:to>
      <xdr:col>81</xdr:col>
      <xdr:colOff>50800</xdr:colOff>
      <xdr:row>107</xdr:row>
      <xdr:rowOff>154305</xdr:rowOff>
    </xdr:to>
    <xdr:cxnSp macro="">
      <xdr:nvCxnSpPr>
        <xdr:cNvPr id="691" name="直線コネクタ 690">
          <a:extLst>
            <a:ext uri="{FF2B5EF4-FFF2-40B4-BE49-F238E27FC236}">
              <a16:creationId xmlns:a16="http://schemas.microsoft.com/office/drawing/2014/main" id="{8F73E0AB-A815-4250-AB37-63C7C5123FED}"/>
            </a:ext>
          </a:extLst>
        </xdr:cNvPr>
        <xdr:cNvCxnSpPr/>
      </xdr:nvCxnSpPr>
      <xdr:spPr>
        <a:xfrm>
          <a:off x="14592300" y="1847659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55880</xdr:rowOff>
    </xdr:from>
    <xdr:to>
      <xdr:col>72</xdr:col>
      <xdr:colOff>38100</xdr:colOff>
      <xdr:row>107</xdr:row>
      <xdr:rowOff>157480</xdr:rowOff>
    </xdr:to>
    <xdr:sp macro="" textlink="">
      <xdr:nvSpPr>
        <xdr:cNvPr id="692" name="楕円 691">
          <a:extLst>
            <a:ext uri="{FF2B5EF4-FFF2-40B4-BE49-F238E27FC236}">
              <a16:creationId xmlns:a16="http://schemas.microsoft.com/office/drawing/2014/main" id="{1B99C0BE-C81F-45E5-BAB0-2FEA5217B01A}"/>
            </a:ext>
          </a:extLst>
        </xdr:cNvPr>
        <xdr:cNvSpPr/>
      </xdr:nvSpPr>
      <xdr:spPr>
        <a:xfrm>
          <a:off x="13652500" y="1840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106680</xdr:rowOff>
    </xdr:from>
    <xdr:to>
      <xdr:col>76</xdr:col>
      <xdr:colOff>114300</xdr:colOff>
      <xdr:row>107</xdr:row>
      <xdr:rowOff>131445</xdr:rowOff>
    </xdr:to>
    <xdr:cxnSp macro="">
      <xdr:nvCxnSpPr>
        <xdr:cNvPr id="693" name="直線コネクタ 692">
          <a:extLst>
            <a:ext uri="{FF2B5EF4-FFF2-40B4-BE49-F238E27FC236}">
              <a16:creationId xmlns:a16="http://schemas.microsoft.com/office/drawing/2014/main" id="{DCFE0218-BC09-4F50-AC2C-11AF22C91A5C}"/>
            </a:ext>
          </a:extLst>
        </xdr:cNvPr>
        <xdr:cNvCxnSpPr/>
      </xdr:nvCxnSpPr>
      <xdr:spPr>
        <a:xfrm>
          <a:off x="13703300" y="1845183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31114</xdr:rowOff>
    </xdr:from>
    <xdr:to>
      <xdr:col>67</xdr:col>
      <xdr:colOff>101600</xdr:colOff>
      <xdr:row>107</xdr:row>
      <xdr:rowOff>132714</xdr:rowOff>
    </xdr:to>
    <xdr:sp macro="" textlink="">
      <xdr:nvSpPr>
        <xdr:cNvPr id="694" name="楕円 693">
          <a:extLst>
            <a:ext uri="{FF2B5EF4-FFF2-40B4-BE49-F238E27FC236}">
              <a16:creationId xmlns:a16="http://schemas.microsoft.com/office/drawing/2014/main" id="{8A86FB15-AA65-48D4-83E7-3D377CA79225}"/>
            </a:ext>
          </a:extLst>
        </xdr:cNvPr>
        <xdr:cNvSpPr/>
      </xdr:nvSpPr>
      <xdr:spPr>
        <a:xfrm>
          <a:off x="12763500" y="1837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81914</xdr:rowOff>
    </xdr:from>
    <xdr:to>
      <xdr:col>71</xdr:col>
      <xdr:colOff>177800</xdr:colOff>
      <xdr:row>107</xdr:row>
      <xdr:rowOff>106680</xdr:rowOff>
    </xdr:to>
    <xdr:cxnSp macro="">
      <xdr:nvCxnSpPr>
        <xdr:cNvPr id="695" name="直線コネクタ 694">
          <a:extLst>
            <a:ext uri="{FF2B5EF4-FFF2-40B4-BE49-F238E27FC236}">
              <a16:creationId xmlns:a16="http://schemas.microsoft.com/office/drawing/2014/main" id="{30233E32-AAD5-40F0-9A9C-0389DABC3B08}"/>
            </a:ext>
          </a:extLst>
        </xdr:cNvPr>
        <xdr:cNvCxnSpPr/>
      </xdr:nvCxnSpPr>
      <xdr:spPr>
        <a:xfrm>
          <a:off x="12814300" y="18427064"/>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12082</xdr:rowOff>
    </xdr:from>
    <xdr:ext cx="405111" cy="259045"/>
    <xdr:sp macro="" textlink="">
      <xdr:nvSpPr>
        <xdr:cNvPr id="696" name="n_1aveValue【公民館】&#10;有形固定資産減価償却率">
          <a:extLst>
            <a:ext uri="{FF2B5EF4-FFF2-40B4-BE49-F238E27FC236}">
              <a16:creationId xmlns:a16="http://schemas.microsoft.com/office/drawing/2014/main" id="{923B8E71-E7B4-4759-97BA-35F3E1C3F1C7}"/>
            </a:ext>
          </a:extLst>
        </xdr:cNvPr>
        <xdr:cNvSpPr txBox="1"/>
      </xdr:nvSpPr>
      <xdr:spPr>
        <a:xfrm>
          <a:off x="15266044" y="17842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168291</xdr:rowOff>
    </xdr:from>
    <xdr:ext cx="405111" cy="259045"/>
    <xdr:sp macro="" textlink="">
      <xdr:nvSpPr>
        <xdr:cNvPr id="697" name="n_2aveValue【公民館】&#10;有形固定資産減価償却率">
          <a:extLst>
            <a:ext uri="{FF2B5EF4-FFF2-40B4-BE49-F238E27FC236}">
              <a16:creationId xmlns:a16="http://schemas.microsoft.com/office/drawing/2014/main" id="{7A037E64-955C-4493-81A3-DEFB427C7A4F}"/>
            </a:ext>
          </a:extLst>
        </xdr:cNvPr>
        <xdr:cNvSpPr txBox="1"/>
      </xdr:nvSpPr>
      <xdr:spPr>
        <a:xfrm>
          <a:off x="14389744" y="17827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101616</xdr:rowOff>
    </xdr:from>
    <xdr:ext cx="405111" cy="259045"/>
    <xdr:sp macro="" textlink="">
      <xdr:nvSpPr>
        <xdr:cNvPr id="698" name="n_3aveValue【公民館】&#10;有形固定資産減価償却率">
          <a:extLst>
            <a:ext uri="{FF2B5EF4-FFF2-40B4-BE49-F238E27FC236}">
              <a16:creationId xmlns:a16="http://schemas.microsoft.com/office/drawing/2014/main" id="{4616071A-8359-4FA3-AC6E-5AFBA3F791E9}"/>
            </a:ext>
          </a:extLst>
        </xdr:cNvPr>
        <xdr:cNvSpPr txBox="1"/>
      </xdr:nvSpPr>
      <xdr:spPr>
        <a:xfrm>
          <a:off x="13500744" y="17760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63516</xdr:rowOff>
    </xdr:from>
    <xdr:ext cx="405111" cy="259045"/>
    <xdr:sp macro="" textlink="">
      <xdr:nvSpPr>
        <xdr:cNvPr id="699" name="n_4aveValue【公民館】&#10;有形固定資産減価償却率">
          <a:extLst>
            <a:ext uri="{FF2B5EF4-FFF2-40B4-BE49-F238E27FC236}">
              <a16:creationId xmlns:a16="http://schemas.microsoft.com/office/drawing/2014/main" id="{B5BC9B4F-4285-497A-BC8F-16CE8984C796}"/>
            </a:ext>
          </a:extLst>
        </xdr:cNvPr>
        <xdr:cNvSpPr txBox="1"/>
      </xdr:nvSpPr>
      <xdr:spPr>
        <a:xfrm>
          <a:off x="12611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24782</xdr:rowOff>
    </xdr:from>
    <xdr:ext cx="405111" cy="259045"/>
    <xdr:sp macro="" textlink="">
      <xdr:nvSpPr>
        <xdr:cNvPr id="700" name="n_1mainValue【公民館】&#10;有形固定資産減価償却率">
          <a:extLst>
            <a:ext uri="{FF2B5EF4-FFF2-40B4-BE49-F238E27FC236}">
              <a16:creationId xmlns:a16="http://schemas.microsoft.com/office/drawing/2014/main" id="{05CCB2F1-ADF0-4C9A-B16B-F7AC13AA2129}"/>
            </a:ext>
          </a:extLst>
        </xdr:cNvPr>
        <xdr:cNvSpPr txBox="1"/>
      </xdr:nvSpPr>
      <xdr:spPr>
        <a:xfrm>
          <a:off x="15266044" y="1854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1922</xdr:rowOff>
    </xdr:from>
    <xdr:ext cx="405111" cy="259045"/>
    <xdr:sp macro="" textlink="">
      <xdr:nvSpPr>
        <xdr:cNvPr id="701" name="n_2mainValue【公民館】&#10;有形固定資産減価償却率">
          <a:extLst>
            <a:ext uri="{FF2B5EF4-FFF2-40B4-BE49-F238E27FC236}">
              <a16:creationId xmlns:a16="http://schemas.microsoft.com/office/drawing/2014/main" id="{BF7BCC51-4138-4A2C-BE6D-89D4774F8B1E}"/>
            </a:ext>
          </a:extLst>
        </xdr:cNvPr>
        <xdr:cNvSpPr txBox="1"/>
      </xdr:nvSpPr>
      <xdr:spPr>
        <a:xfrm>
          <a:off x="14389744" y="1851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148607</xdr:rowOff>
    </xdr:from>
    <xdr:ext cx="405111" cy="259045"/>
    <xdr:sp macro="" textlink="">
      <xdr:nvSpPr>
        <xdr:cNvPr id="702" name="n_3mainValue【公民館】&#10;有形固定資産減価償却率">
          <a:extLst>
            <a:ext uri="{FF2B5EF4-FFF2-40B4-BE49-F238E27FC236}">
              <a16:creationId xmlns:a16="http://schemas.microsoft.com/office/drawing/2014/main" id="{471613B7-0106-4EB3-A77F-08AC2E8A0A19}"/>
            </a:ext>
          </a:extLst>
        </xdr:cNvPr>
        <xdr:cNvSpPr txBox="1"/>
      </xdr:nvSpPr>
      <xdr:spPr>
        <a:xfrm>
          <a:off x="13500744" y="1849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123841</xdr:rowOff>
    </xdr:from>
    <xdr:ext cx="405111" cy="259045"/>
    <xdr:sp macro="" textlink="">
      <xdr:nvSpPr>
        <xdr:cNvPr id="703" name="n_4mainValue【公民館】&#10;有形固定資産減価償却率">
          <a:extLst>
            <a:ext uri="{FF2B5EF4-FFF2-40B4-BE49-F238E27FC236}">
              <a16:creationId xmlns:a16="http://schemas.microsoft.com/office/drawing/2014/main" id="{6D1E5855-E905-4638-8463-DA527FE58F01}"/>
            </a:ext>
          </a:extLst>
        </xdr:cNvPr>
        <xdr:cNvSpPr txBox="1"/>
      </xdr:nvSpPr>
      <xdr:spPr>
        <a:xfrm>
          <a:off x="12611744" y="18468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4" name="正方形/長方形 703">
          <a:extLst>
            <a:ext uri="{FF2B5EF4-FFF2-40B4-BE49-F238E27FC236}">
              <a16:creationId xmlns:a16="http://schemas.microsoft.com/office/drawing/2014/main" id="{F8BBFB70-5343-4C50-AFEA-0C3748FE6B0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5" name="正方形/長方形 704">
          <a:extLst>
            <a:ext uri="{FF2B5EF4-FFF2-40B4-BE49-F238E27FC236}">
              <a16:creationId xmlns:a16="http://schemas.microsoft.com/office/drawing/2014/main" id="{A6CEFF45-BB82-40D3-8797-D05817A4322B}"/>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6" name="正方形/長方形 705">
          <a:extLst>
            <a:ext uri="{FF2B5EF4-FFF2-40B4-BE49-F238E27FC236}">
              <a16:creationId xmlns:a16="http://schemas.microsoft.com/office/drawing/2014/main" id="{ADFF71FD-4970-4AD8-B6E2-6D3DF1F604CB}"/>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7" name="正方形/長方形 706">
          <a:extLst>
            <a:ext uri="{FF2B5EF4-FFF2-40B4-BE49-F238E27FC236}">
              <a16:creationId xmlns:a16="http://schemas.microsoft.com/office/drawing/2014/main" id="{E2B0069B-9867-4409-9A97-17C8935070D5}"/>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8" name="正方形/長方形 707">
          <a:extLst>
            <a:ext uri="{FF2B5EF4-FFF2-40B4-BE49-F238E27FC236}">
              <a16:creationId xmlns:a16="http://schemas.microsoft.com/office/drawing/2014/main" id="{3A2A4F17-30AB-4C9E-88E2-EAACEE928FC6}"/>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9" name="正方形/長方形 708">
          <a:extLst>
            <a:ext uri="{FF2B5EF4-FFF2-40B4-BE49-F238E27FC236}">
              <a16:creationId xmlns:a16="http://schemas.microsoft.com/office/drawing/2014/main" id="{3C93E7F9-C548-4AC7-BE86-72C472559E26}"/>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0" name="正方形/長方形 709">
          <a:extLst>
            <a:ext uri="{FF2B5EF4-FFF2-40B4-BE49-F238E27FC236}">
              <a16:creationId xmlns:a16="http://schemas.microsoft.com/office/drawing/2014/main" id="{621F229E-88A9-4F4E-AE3A-C977B6DC63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1" name="正方形/長方形 710">
          <a:extLst>
            <a:ext uri="{FF2B5EF4-FFF2-40B4-BE49-F238E27FC236}">
              <a16:creationId xmlns:a16="http://schemas.microsoft.com/office/drawing/2014/main" id="{85CF49ED-D5AE-485B-B7C7-C86E581A0AE1}"/>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2" name="テキスト ボックス 711">
          <a:extLst>
            <a:ext uri="{FF2B5EF4-FFF2-40B4-BE49-F238E27FC236}">
              <a16:creationId xmlns:a16="http://schemas.microsoft.com/office/drawing/2014/main" id="{B28E32FF-7AEC-4C75-A6BA-C5670F5DD59A}"/>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3" name="直線コネクタ 712">
          <a:extLst>
            <a:ext uri="{FF2B5EF4-FFF2-40B4-BE49-F238E27FC236}">
              <a16:creationId xmlns:a16="http://schemas.microsoft.com/office/drawing/2014/main" id="{0975E205-C3C7-438C-9FFE-8C218B3C8D26}"/>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4" name="直線コネクタ 713">
          <a:extLst>
            <a:ext uri="{FF2B5EF4-FFF2-40B4-BE49-F238E27FC236}">
              <a16:creationId xmlns:a16="http://schemas.microsoft.com/office/drawing/2014/main" id="{63281F9B-E886-4897-93EC-56A993E161E5}"/>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5" name="テキスト ボックス 714">
          <a:extLst>
            <a:ext uri="{FF2B5EF4-FFF2-40B4-BE49-F238E27FC236}">
              <a16:creationId xmlns:a16="http://schemas.microsoft.com/office/drawing/2014/main" id="{4DE9C24E-31EE-4033-8B33-60993FFA7017}"/>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6" name="直線コネクタ 715">
          <a:extLst>
            <a:ext uri="{FF2B5EF4-FFF2-40B4-BE49-F238E27FC236}">
              <a16:creationId xmlns:a16="http://schemas.microsoft.com/office/drawing/2014/main" id="{FA76184C-C491-48C3-B40F-A10ED8B3D09B}"/>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7" name="テキスト ボックス 716">
          <a:extLst>
            <a:ext uri="{FF2B5EF4-FFF2-40B4-BE49-F238E27FC236}">
              <a16:creationId xmlns:a16="http://schemas.microsoft.com/office/drawing/2014/main" id="{F3D74DD4-11B9-4220-B3F9-9FC05A44A464}"/>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8" name="直線コネクタ 717">
          <a:extLst>
            <a:ext uri="{FF2B5EF4-FFF2-40B4-BE49-F238E27FC236}">
              <a16:creationId xmlns:a16="http://schemas.microsoft.com/office/drawing/2014/main" id="{6A7F3304-658D-4347-9F5C-E1F88CA6D914}"/>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9" name="テキスト ボックス 718">
          <a:extLst>
            <a:ext uri="{FF2B5EF4-FFF2-40B4-BE49-F238E27FC236}">
              <a16:creationId xmlns:a16="http://schemas.microsoft.com/office/drawing/2014/main" id="{2966D85E-02BD-4C91-9BC5-0DB084911055}"/>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20" name="直線コネクタ 719">
          <a:extLst>
            <a:ext uri="{FF2B5EF4-FFF2-40B4-BE49-F238E27FC236}">
              <a16:creationId xmlns:a16="http://schemas.microsoft.com/office/drawing/2014/main" id="{FAEB8C61-94C9-4853-84D9-A810CF1A74C3}"/>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21" name="テキスト ボックス 720">
          <a:extLst>
            <a:ext uri="{FF2B5EF4-FFF2-40B4-BE49-F238E27FC236}">
              <a16:creationId xmlns:a16="http://schemas.microsoft.com/office/drawing/2014/main" id="{8E6E2F70-C2D0-4273-B910-CBFEFBC7FEBD}"/>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22" name="直線コネクタ 721">
          <a:extLst>
            <a:ext uri="{FF2B5EF4-FFF2-40B4-BE49-F238E27FC236}">
              <a16:creationId xmlns:a16="http://schemas.microsoft.com/office/drawing/2014/main" id="{F473B9E5-73E3-4667-9FBB-FFCD56B1E2B5}"/>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3" name="テキスト ボックス 722">
          <a:extLst>
            <a:ext uri="{FF2B5EF4-FFF2-40B4-BE49-F238E27FC236}">
              <a16:creationId xmlns:a16="http://schemas.microsoft.com/office/drawing/2014/main" id="{4ED7D4A6-1DC6-47EB-9615-252FD4E0BA2F}"/>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4" name="直線コネクタ 723">
          <a:extLst>
            <a:ext uri="{FF2B5EF4-FFF2-40B4-BE49-F238E27FC236}">
              <a16:creationId xmlns:a16="http://schemas.microsoft.com/office/drawing/2014/main" id="{2F3D75AA-BBE7-41EA-BFCD-0F06DAE07246}"/>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5" name="テキスト ボックス 724">
          <a:extLst>
            <a:ext uri="{FF2B5EF4-FFF2-40B4-BE49-F238E27FC236}">
              <a16:creationId xmlns:a16="http://schemas.microsoft.com/office/drawing/2014/main" id="{012A185F-CBE3-41CF-AB35-B4D01DBC6173}"/>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6" name="直線コネクタ 725">
          <a:extLst>
            <a:ext uri="{FF2B5EF4-FFF2-40B4-BE49-F238E27FC236}">
              <a16:creationId xmlns:a16="http://schemas.microsoft.com/office/drawing/2014/main" id="{AF3F21AA-51DC-472C-9760-6386DC9DA489}"/>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7" name="テキスト ボックス 726">
          <a:extLst>
            <a:ext uri="{FF2B5EF4-FFF2-40B4-BE49-F238E27FC236}">
              <a16:creationId xmlns:a16="http://schemas.microsoft.com/office/drawing/2014/main" id="{423A25E5-AB26-4B83-80DB-14EC6993C8AD}"/>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8" name="【公民館】&#10;一人当たり面積グラフ枠">
          <a:extLst>
            <a:ext uri="{FF2B5EF4-FFF2-40B4-BE49-F238E27FC236}">
              <a16:creationId xmlns:a16="http://schemas.microsoft.com/office/drawing/2014/main" id="{8BDF336E-13D5-496B-A81F-F62D5B01B0F8}"/>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68689</xdr:rowOff>
    </xdr:from>
    <xdr:to>
      <xdr:col>116</xdr:col>
      <xdr:colOff>62864</xdr:colOff>
      <xdr:row>109</xdr:row>
      <xdr:rowOff>31133</xdr:rowOff>
    </xdr:to>
    <xdr:cxnSp macro="">
      <xdr:nvCxnSpPr>
        <xdr:cNvPr id="729" name="直線コネクタ 728">
          <a:extLst>
            <a:ext uri="{FF2B5EF4-FFF2-40B4-BE49-F238E27FC236}">
              <a16:creationId xmlns:a16="http://schemas.microsoft.com/office/drawing/2014/main" id="{95EE9C0B-D67D-4654-8CF5-E4AA9B2647DA}"/>
            </a:ext>
          </a:extLst>
        </xdr:cNvPr>
        <xdr:cNvCxnSpPr/>
      </xdr:nvCxnSpPr>
      <xdr:spPr>
        <a:xfrm flipV="1">
          <a:off x="22160864" y="17213689"/>
          <a:ext cx="0" cy="1505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34960</xdr:rowOff>
    </xdr:from>
    <xdr:ext cx="469744" cy="259045"/>
    <xdr:sp macro="" textlink="">
      <xdr:nvSpPr>
        <xdr:cNvPr id="730" name="【公民館】&#10;一人当たり面積最小値テキスト">
          <a:extLst>
            <a:ext uri="{FF2B5EF4-FFF2-40B4-BE49-F238E27FC236}">
              <a16:creationId xmlns:a16="http://schemas.microsoft.com/office/drawing/2014/main" id="{356B591E-498E-4509-A374-6DCA0F1E245C}"/>
            </a:ext>
          </a:extLst>
        </xdr:cNvPr>
        <xdr:cNvSpPr txBox="1"/>
      </xdr:nvSpPr>
      <xdr:spPr>
        <a:xfrm>
          <a:off x="22199600" y="18723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31133</xdr:rowOff>
    </xdr:from>
    <xdr:to>
      <xdr:col>116</xdr:col>
      <xdr:colOff>152400</xdr:colOff>
      <xdr:row>109</xdr:row>
      <xdr:rowOff>31133</xdr:rowOff>
    </xdr:to>
    <xdr:cxnSp macro="">
      <xdr:nvCxnSpPr>
        <xdr:cNvPr id="731" name="直線コネクタ 730">
          <a:extLst>
            <a:ext uri="{FF2B5EF4-FFF2-40B4-BE49-F238E27FC236}">
              <a16:creationId xmlns:a16="http://schemas.microsoft.com/office/drawing/2014/main" id="{EBACF60C-A32E-46CE-BECA-183D276CD023}"/>
            </a:ext>
          </a:extLst>
        </xdr:cNvPr>
        <xdr:cNvCxnSpPr/>
      </xdr:nvCxnSpPr>
      <xdr:spPr>
        <a:xfrm>
          <a:off x="22072600" y="18719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15366</xdr:rowOff>
    </xdr:from>
    <xdr:ext cx="469744" cy="259045"/>
    <xdr:sp macro="" textlink="">
      <xdr:nvSpPr>
        <xdr:cNvPr id="732" name="【公民館】&#10;一人当たり面積最大値テキスト">
          <a:extLst>
            <a:ext uri="{FF2B5EF4-FFF2-40B4-BE49-F238E27FC236}">
              <a16:creationId xmlns:a16="http://schemas.microsoft.com/office/drawing/2014/main" id="{140F024F-B96C-47B3-B615-CA75BA30F1CF}"/>
            </a:ext>
          </a:extLst>
        </xdr:cNvPr>
        <xdr:cNvSpPr txBox="1"/>
      </xdr:nvSpPr>
      <xdr:spPr>
        <a:xfrm>
          <a:off x="22199600" y="16988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68689</xdr:rowOff>
    </xdr:from>
    <xdr:to>
      <xdr:col>116</xdr:col>
      <xdr:colOff>152400</xdr:colOff>
      <xdr:row>100</xdr:row>
      <xdr:rowOff>68689</xdr:rowOff>
    </xdr:to>
    <xdr:cxnSp macro="">
      <xdr:nvCxnSpPr>
        <xdr:cNvPr id="733" name="直線コネクタ 732">
          <a:extLst>
            <a:ext uri="{FF2B5EF4-FFF2-40B4-BE49-F238E27FC236}">
              <a16:creationId xmlns:a16="http://schemas.microsoft.com/office/drawing/2014/main" id="{4FCDFFC0-E4AC-4592-B13A-3FD117BD5810}"/>
            </a:ext>
          </a:extLst>
        </xdr:cNvPr>
        <xdr:cNvCxnSpPr/>
      </xdr:nvCxnSpPr>
      <xdr:spPr>
        <a:xfrm>
          <a:off x="22072600" y="17213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155066</xdr:rowOff>
    </xdr:from>
    <xdr:ext cx="469744" cy="259045"/>
    <xdr:sp macro="" textlink="">
      <xdr:nvSpPr>
        <xdr:cNvPr id="734" name="【公民館】&#10;一人当たり面積平均値テキスト">
          <a:extLst>
            <a:ext uri="{FF2B5EF4-FFF2-40B4-BE49-F238E27FC236}">
              <a16:creationId xmlns:a16="http://schemas.microsoft.com/office/drawing/2014/main" id="{63AD94B0-4A0B-4CC6-9DEB-641D4150BA75}"/>
            </a:ext>
          </a:extLst>
        </xdr:cNvPr>
        <xdr:cNvSpPr txBox="1"/>
      </xdr:nvSpPr>
      <xdr:spPr>
        <a:xfrm>
          <a:off x="22199600" y="183287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132189</xdr:rowOff>
    </xdr:from>
    <xdr:to>
      <xdr:col>116</xdr:col>
      <xdr:colOff>114300</xdr:colOff>
      <xdr:row>108</xdr:row>
      <xdr:rowOff>62339</xdr:rowOff>
    </xdr:to>
    <xdr:sp macro="" textlink="">
      <xdr:nvSpPr>
        <xdr:cNvPr id="735" name="フローチャート: 判断 734">
          <a:extLst>
            <a:ext uri="{FF2B5EF4-FFF2-40B4-BE49-F238E27FC236}">
              <a16:creationId xmlns:a16="http://schemas.microsoft.com/office/drawing/2014/main" id="{C09B74DA-D769-406F-80E1-981D83870CBE}"/>
            </a:ext>
          </a:extLst>
        </xdr:cNvPr>
        <xdr:cNvSpPr/>
      </xdr:nvSpPr>
      <xdr:spPr>
        <a:xfrm>
          <a:off x="22110700" y="1847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142312</xdr:rowOff>
    </xdr:from>
    <xdr:to>
      <xdr:col>112</xdr:col>
      <xdr:colOff>38100</xdr:colOff>
      <xdr:row>108</xdr:row>
      <xdr:rowOff>72462</xdr:rowOff>
    </xdr:to>
    <xdr:sp macro="" textlink="">
      <xdr:nvSpPr>
        <xdr:cNvPr id="736" name="フローチャート: 判断 735">
          <a:extLst>
            <a:ext uri="{FF2B5EF4-FFF2-40B4-BE49-F238E27FC236}">
              <a16:creationId xmlns:a16="http://schemas.microsoft.com/office/drawing/2014/main" id="{EDF15CA6-E2D1-4D69-9B1C-22CC71354F03}"/>
            </a:ext>
          </a:extLst>
        </xdr:cNvPr>
        <xdr:cNvSpPr/>
      </xdr:nvSpPr>
      <xdr:spPr>
        <a:xfrm>
          <a:off x="21272500" y="1848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160927</xdr:rowOff>
    </xdr:from>
    <xdr:to>
      <xdr:col>107</xdr:col>
      <xdr:colOff>101600</xdr:colOff>
      <xdr:row>108</xdr:row>
      <xdr:rowOff>91077</xdr:rowOff>
    </xdr:to>
    <xdr:sp macro="" textlink="">
      <xdr:nvSpPr>
        <xdr:cNvPr id="737" name="フローチャート: 判断 736">
          <a:extLst>
            <a:ext uri="{FF2B5EF4-FFF2-40B4-BE49-F238E27FC236}">
              <a16:creationId xmlns:a16="http://schemas.microsoft.com/office/drawing/2014/main" id="{D8B36FF6-4B57-43C1-B8B4-88A21D630E4B}"/>
            </a:ext>
          </a:extLst>
        </xdr:cNvPr>
        <xdr:cNvSpPr/>
      </xdr:nvSpPr>
      <xdr:spPr>
        <a:xfrm>
          <a:off x="20383500" y="1850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2866</xdr:rowOff>
    </xdr:from>
    <xdr:to>
      <xdr:col>102</xdr:col>
      <xdr:colOff>165100</xdr:colOff>
      <xdr:row>108</xdr:row>
      <xdr:rowOff>104466</xdr:rowOff>
    </xdr:to>
    <xdr:sp macro="" textlink="">
      <xdr:nvSpPr>
        <xdr:cNvPr id="738" name="フローチャート: 判断 737">
          <a:extLst>
            <a:ext uri="{FF2B5EF4-FFF2-40B4-BE49-F238E27FC236}">
              <a16:creationId xmlns:a16="http://schemas.microsoft.com/office/drawing/2014/main" id="{44B55241-97A6-4EC4-8C09-4CD997D1CB75}"/>
            </a:ext>
          </a:extLst>
        </xdr:cNvPr>
        <xdr:cNvSpPr/>
      </xdr:nvSpPr>
      <xdr:spPr>
        <a:xfrm>
          <a:off x="19494500" y="1851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254</xdr:rowOff>
    </xdr:from>
    <xdr:to>
      <xdr:col>98</xdr:col>
      <xdr:colOff>38100</xdr:colOff>
      <xdr:row>108</xdr:row>
      <xdr:rowOff>101854</xdr:rowOff>
    </xdr:to>
    <xdr:sp macro="" textlink="">
      <xdr:nvSpPr>
        <xdr:cNvPr id="739" name="フローチャート: 判断 738">
          <a:extLst>
            <a:ext uri="{FF2B5EF4-FFF2-40B4-BE49-F238E27FC236}">
              <a16:creationId xmlns:a16="http://schemas.microsoft.com/office/drawing/2014/main" id="{1ACCB638-1C5F-472D-93CB-0824AB8A96BF}"/>
            </a:ext>
          </a:extLst>
        </xdr:cNvPr>
        <xdr:cNvSpPr/>
      </xdr:nvSpPr>
      <xdr:spPr>
        <a:xfrm>
          <a:off x="18605500" y="1851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14FAF6E2-CC27-4E51-9903-0AF631252F99}"/>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37C3DFAA-E376-4F9E-9813-4EF60C7F36E3}"/>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2" name="テキスト ボックス 741">
          <a:extLst>
            <a:ext uri="{FF2B5EF4-FFF2-40B4-BE49-F238E27FC236}">
              <a16:creationId xmlns:a16="http://schemas.microsoft.com/office/drawing/2014/main" id="{488BCAD4-19C0-4CD9-9021-3D818411AA1E}"/>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3" name="テキスト ボックス 742">
          <a:extLst>
            <a:ext uri="{FF2B5EF4-FFF2-40B4-BE49-F238E27FC236}">
              <a16:creationId xmlns:a16="http://schemas.microsoft.com/office/drawing/2014/main" id="{7DB9F478-E19B-4E63-8B8E-191E5ACB750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4" name="テキスト ボックス 743">
          <a:extLst>
            <a:ext uri="{FF2B5EF4-FFF2-40B4-BE49-F238E27FC236}">
              <a16:creationId xmlns:a16="http://schemas.microsoft.com/office/drawing/2014/main" id="{42A82852-F7F2-4C8B-A8D3-4FAE98D66E81}"/>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89734</xdr:rowOff>
    </xdr:from>
    <xdr:to>
      <xdr:col>116</xdr:col>
      <xdr:colOff>114300</xdr:colOff>
      <xdr:row>109</xdr:row>
      <xdr:rowOff>19884</xdr:rowOff>
    </xdr:to>
    <xdr:sp macro="" textlink="">
      <xdr:nvSpPr>
        <xdr:cNvPr id="745" name="楕円 744">
          <a:extLst>
            <a:ext uri="{FF2B5EF4-FFF2-40B4-BE49-F238E27FC236}">
              <a16:creationId xmlns:a16="http://schemas.microsoft.com/office/drawing/2014/main" id="{D935778A-913B-4546-B6A1-45A66A194048}"/>
            </a:ext>
          </a:extLst>
        </xdr:cNvPr>
        <xdr:cNvSpPr/>
      </xdr:nvSpPr>
      <xdr:spPr>
        <a:xfrm>
          <a:off x="22110700" y="18606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4661</xdr:rowOff>
    </xdr:from>
    <xdr:ext cx="469744" cy="259045"/>
    <xdr:sp macro="" textlink="">
      <xdr:nvSpPr>
        <xdr:cNvPr id="746" name="【公民館】&#10;一人当たり面積該当値テキスト">
          <a:extLst>
            <a:ext uri="{FF2B5EF4-FFF2-40B4-BE49-F238E27FC236}">
              <a16:creationId xmlns:a16="http://schemas.microsoft.com/office/drawing/2014/main" id="{541A6CB9-F562-4F91-BB60-FA9B32EC226A}"/>
            </a:ext>
          </a:extLst>
        </xdr:cNvPr>
        <xdr:cNvSpPr txBox="1"/>
      </xdr:nvSpPr>
      <xdr:spPr>
        <a:xfrm>
          <a:off x="22199600" y="18521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90388</xdr:rowOff>
    </xdr:from>
    <xdr:to>
      <xdr:col>112</xdr:col>
      <xdr:colOff>38100</xdr:colOff>
      <xdr:row>109</xdr:row>
      <xdr:rowOff>20538</xdr:rowOff>
    </xdr:to>
    <xdr:sp macro="" textlink="">
      <xdr:nvSpPr>
        <xdr:cNvPr id="747" name="楕円 746">
          <a:extLst>
            <a:ext uri="{FF2B5EF4-FFF2-40B4-BE49-F238E27FC236}">
              <a16:creationId xmlns:a16="http://schemas.microsoft.com/office/drawing/2014/main" id="{1E7A62E2-C722-412E-83C3-82FA6E1D09AF}"/>
            </a:ext>
          </a:extLst>
        </xdr:cNvPr>
        <xdr:cNvSpPr/>
      </xdr:nvSpPr>
      <xdr:spPr>
        <a:xfrm>
          <a:off x="21272500" y="18606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140534</xdr:rowOff>
    </xdr:from>
    <xdr:to>
      <xdr:col>116</xdr:col>
      <xdr:colOff>63500</xdr:colOff>
      <xdr:row>108</xdr:row>
      <xdr:rowOff>141188</xdr:rowOff>
    </xdr:to>
    <xdr:cxnSp macro="">
      <xdr:nvCxnSpPr>
        <xdr:cNvPr id="748" name="直線コネクタ 747">
          <a:extLst>
            <a:ext uri="{FF2B5EF4-FFF2-40B4-BE49-F238E27FC236}">
              <a16:creationId xmlns:a16="http://schemas.microsoft.com/office/drawing/2014/main" id="{3DA69D5E-BC48-4276-A4FA-BAC4B67ACCAB}"/>
            </a:ext>
          </a:extLst>
        </xdr:cNvPr>
        <xdr:cNvCxnSpPr/>
      </xdr:nvCxnSpPr>
      <xdr:spPr>
        <a:xfrm flipV="1">
          <a:off x="21323300" y="18657134"/>
          <a:ext cx="838200" cy="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91368</xdr:rowOff>
    </xdr:from>
    <xdr:to>
      <xdr:col>107</xdr:col>
      <xdr:colOff>101600</xdr:colOff>
      <xdr:row>109</xdr:row>
      <xdr:rowOff>21518</xdr:rowOff>
    </xdr:to>
    <xdr:sp macro="" textlink="">
      <xdr:nvSpPr>
        <xdr:cNvPr id="749" name="楕円 748">
          <a:extLst>
            <a:ext uri="{FF2B5EF4-FFF2-40B4-BE49-F238E27FC236}">
              <a16:creationId xmlns:a16="http://schemas.microsoft.com/office/drawing/2014/main" id="{46E952CF-6B7B-44C2-8E34-901FE3167624}"/>
            </a:ext>
          </a:extLst>
        </xdr:cNvPr>
        <xdr:cNvSpPr/>
      </xdr:nvSpPr>
      <xdr:spPr>
        <a:xfrm>
          <a:off x="20383500" y="18607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141188</xdr:rowOff>
    </xdr:from>
    <xdr:to>
      <xdr:col>111</xdr:col>
      <xdr:colOff>177800</xdr:colOff>
      <xdr:row>108</xdr:row>
      <xdr:rowOff>142168</xdr:rowOff>
    </xdr:to>
    <xdr:cxnSp macro="">
      <xdr:nvCxnSpPr>
        <xdr:cNvPr id="750" name="直線コネクタ 749">
          <a:extLst>
            <a:ext uri="{FF2B5EF4-FFF2-40B4-BE49-F238E27FC236}">
              <a16:creationId xmlns:a16="http://schemas.microsoft.com/office/drawing/2014/main" id="{FCF65618-FB55-4CEA-A7E2-4F45641D2C68}"/>
            </a:ext>
          </a:extLst>
        </xdr:cNvPr>
        <xdr:cNvCxnSpPr/>
      </xdr:nvCxnSpPr>
      <xdr:spPr>
        <a:xfrm flipV="1">
          <a:off x="20434300" y="18657788"/>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92021</xdr:rowOff>
    </xdr:from>
    <xdr:to>
      <xdr:col>102</xdr:col>
      <xdr:colOff>165100</xdr:colOff>
      <xdr:row>109</xdr:row>
      <xdr:rowOff>22171</xdr:rowOff>
    </xdr:to>
    <xdr:sp macro="" textlink="">
      <xdr:nvSpPr>
        <xdr:cNvPr id="751" name="楕円 750">
          <a:extLst>
            <a:ext uri="{FF2B5EF4-FFF2-40B4-BE49-F238E27FC236}">
              <a16:creationId xmlns:a16="http://schemas.microsoft.com/office/drawing/2014/main" id="{60F98DA6-A203-4935-A0AB-39F5FB0B1699}"/>
            </a:ext>
          </a:extLst>
        </xdr:cNvPr>
        <xdr:cNvSpPr/>
      </xdr:nvSpPr>
      <xdr:spPr>
        <a:xfrm>
          <a:off x="19494500" y="18608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142168</xdr:rowOff>
    </xdr:from>
    <xdr:to>
      <xdr:col>107</xdr:col>
      <xdr:colOff>50800</xdr:colOff>
      <xdr:row>108</xdr:row>
      <xdr:rowOff>142821</xdr:rowOff>
    </xdr:to>
    <xdr:cxnSp macro="">
      <xdr:nvCxnSpPr>
        <xdr:cNvPr id="752" name="直線コネクタ 751">
          <a:extLst>
            <a:ext uri="{FF2B5EF4-FFF2-40B4-BE49-F238E27FC236}">
              <a16:creationId xmlns:a16="http://schemas.microsoft.com/office/drawing/2014/main" id="{62ABB788-DB80-45C4-A7F4-E438519C9E45}"/>
            </a:ext>
          </a:extLst>
        </xdr:cNvPr>
        <xdr:cNvCxnSpPr/>
      </xdr:nvCxnSpPr>
      <xdr:spPr>
        <a:xfrm flipV="1">
          <a:off x="19545300" y="18658768"/>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93326</xdr:rowOff>
    </xdr:from>
    <xdr:to>
      <xdr:col>98</xdr:col>
      <xdr:colOff>38100</xdr:colOff>
      <xdr:row>109</xdr:row>
      <xdr:rowOff>23476</xdr:rowOff>
    </xdr:to>
    <xdr:sp macro="" textlink="">
      <xdr:nvSpPr>
        <xdr:cNvPr id="753" name="楕円 752">
          <a:extLst>
            <a:ext uri="{FF2B5EF4-FFF2-40B4-BE49-F238E27FC236}">
              <a16:creationId xmlns:a16="http://schemas.microsoft.com/office/drawing/2014/main" id="{0AC86BE1-30A0-4929-BD66-1743F530F1AD}"/>
            </a:ext>
          </a:extLst>
        </xdr:cNvPr>
        <xdr:cNvSpPr/>
      </xdr:nvSpPr>
      <xdr:spPr>
        <a:xfrm>
          <a:off x="18605500" y="1860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142821</xdr:rowOff>
    </xdr:from>
    <xdr:to>
      <xdr:col>102</xdr:col>
      <xdr:colOff>114300</xdr:colOff>
      <xdr:row>108</xdr:row>
      <xdr:rowOff>144126</xdr:rowOff>
    </xdr:to>
    <xdr:cxnSp macro="">
      <xdr:nvCxnSpPr>
        <xdr:cNvPr id="754" name="直線コネクタ 753">
          <a:extLst>
            <a:ext uri="{FF2B5EF4-FFF2-40B4-BE49-F238E27FC236}">
              <a16:creationId xmlns:a16="http://schemas.microsoft.com/office/drawing/2014/main" id="{B8DB9AAC-A4C0-47AA-9A4E-ECBA8EA3BA57}"/>
            </a:ext>
          </a:extLst>
        </xdr:cNvPr>
        <xdr:cNvCxnSpPr/>
      </xdr:nvCxnSpPr>
      <xdr:spPr>
        <a:xfrm flipV="1">
          <a:off x="18656300" y="18659421"/>
          <a:ext cx="889000" cy="1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88989</xdr:rowOff>
    </xdr:from>
    <xdr:ext cx="469744" cy="259045"/>
    <xdr:sp macro="" textlink="">
      <xdr:nvSpPr>
        <xdr:cNvPr id="755" name="n_1aveValue【公民館】&#10;一人当たり面積">
          <a:extLst>
            <a:ext uri="{FF2B5EF4-FFF2-40B4-BE49-F238E27FC236}">
              <a16:creationId xmlns:a16="http://schemas.microsoft.com/office/drawing/2014/main" id="{990BD90F-1422-4861-BCAB-B5AE6E6806CC}"/>
            </a:ext>
          </a:extLst>
        </xdr:cNvPr>
        <xdr:cNvSpPr txBox="1"/>
      </xdr:nvSpPr>
      <xdr:spPr>
        <a:xfrm>
          <a:off x="21075727" y="1826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107604</xdr:rowOff>
    </xdr:from>
    <xdr:ext cx="469744" cy="259045"/>
    <xdr:sp macro="" textlink="">
      <xdr:nvSpPr>
        <xdr:cNvPr id="756" name="n_2aveValue【公民館】&#10;一人当たり面積">
          <a:extLst>
            <a:ext uri="{FF2B5EF4-FFF2-40B4-BE49-F238E27FC236}">
              <a16:creationId xmlns:a16="http://schemas.microsoft.com/office/drawing/2014/main" id="{CB34B093-E2A6-4317-B8CC-74135FDDFFAB}"/>
            </a:ext>
          </a:extLst>
        </xdr:cNvPr>
        <xdr:cNvSpPr txBox="1"/>
      </xdr:nvSpPr>
      <xdr:spPr>
        <a:xfrm>
          <a:off x="20199427" y="18281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120993</xdr:rowOff>
    </xdr:from>
    <xdr:ext cx="469744" cy="259045"/>
    <xdr:sp macro="" textlink="">
      <xdr:nvSpPr>
        <xdr:cNvPr id="757" name="n_3aveValue【公民館】&#10;一人当たり面積">
          <a:extLst>
            <a:ext uri="{FF2B5EF4-FFF2-40B4-BE49-F238E27FC236}">
              <a16:creationId xmlns:a16="http://schemas.microsoft.com/office/drawing/2014/main" id="{1D4937AD-4805-4F23-858C-8654B6DF17BE}"/>
            </a:ext>
          </a:extLst>
        </xdr:cNvPr>
        <xdr:cNvSpPr txBox="1"/>
      </xdr:nvSpPr>
      <xdr:spPr>
        <a:xfrm>
          <a:off x="19310427" y="18294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118381</xdr:rowOff>
    </xdr:from>
    <xdr:ext cx="469744" cy="259045"/>
    <xdr:sp macro="" textlink="">
      <xdr:nvSpPr>
        <xdr:cNvPr id="758" name="n_4aveValue【公民館】&#10;一人当たり面積">
          <a:extLst>
            <a:ext uri="{FF2B5EF4-FFF2-40B4-BE49-F238E27FC236}">
              <a16:creationId xmlns:a16="http://schemas.microsoft.com/office/drawing/2014/main" id="{93D56F55-D6CD-453D-968C-1D054D49C7DB}"/>
            </a:ext>
          </a:extLst>
        </xdr:cNvPr>
        <xdr:cNvSpPr txBox="1"/>
      </xdr:nvSpPr>
      <xdr:spPr>
        <a:xfrm>
          <a:off x="18421427" y="1829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11665</xdr:rowOff>
    </xdr:from>
    <xdr:ext cx="469744" cy="259045"/>
    <xdr:sp macro="" textlink="">
      <xdr:nvSpPr>
        <xdr:cNvPr id="759" name="n_1mainValue【公民館】&#10;一人当たり面積">
          <a:extLst>
            <a:ext uri="{FF2B5EF4-FFF2-40B4-BE49-F238E27FC236}">
              <a16:creationId xmlns:a16="http://schemas.microsoft.com/office/drawing/2014/main" id="{4278737D-EE0E-44EA-87D2-87B10FF1E4ED}"/>
            </a:ext>
          </a:extLst>
        </xdr:cNvPr>
        <xdr:cNvSpPr txBox="1"/>
      </xdr:nvSpPr>
      <xdr:spPr>
        <a:xfrm>
          <a:off x="21075727" y="18699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12645</xdr:rowOff>
    </xdr:from>
    <xdr:ext cx="469744" cy="259045"/>
    <xdr:sp macro="" textlink="">
      <xdr:nvSpPr>
        <xdr:cNvPr id="760" name="n_2mainValue【公民館】&#10;一人当たり面積">
          <a:extLst>
            <a:ext uri="{FF2B5EF4-FFF2-40B4-BE49-F238E27FC236}">
              <a16:creationId xmlns:a16="http://schemas.microsoft.com/office/drawing/2014/main" id="{BD482322-D3EE-49DB-AE00-85172DC82C61}"/>
            </a:ext>
          </a:extLst>
        </xdr:cNvPr>
        <xdr:cNvSpPr txBox="1"/>
      </xdr:nvSpPr>
      <xdr:spPr>
        <a:xfrm>
          <a:off x="20199427" y="18700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13298</xdr:rowOff>
    </xdr:from>
    <xdr:ext cx="469744" cy="259045"/>
    <xdr:sp macro="" textlink="">
      <xdr:nvSpPr>
        <xdr:cNvPr id="761" name="n_3mainValue【公民館】&#10;一人当たり面積">
          <a:extLst>
            <a:ext uri="{FF2B5EF4-FFF2-40B4-BE49-F238E27FC236}">
              <a16:creationId xmlns:a16="http://schemas.microsoft.com/office/drawing/2014/main" id="{B4C3AE2D-6A4A-4123-B3F7-9E9E7DA40599}"/>
            </a:ext>
          </a:extLst>
        </xdr:cNvPr>
        <xdr:cNvSpPr txBox="1"/>
      </xdr:nvSpPr>
      <xdr:spPr>
        <a:xfrm>
          <a:off x="19310427" y="18701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14603</xdr:rowOff>
    </xdr:from>
    <xdr:ext cx="469744" cy="259045"/>
    <xdr:sp macro="" textlink="">
      <xdr:nvSpPr>
        <xdr:cNvPr id="762" name="n_4mainValue【公民館】&#10;一人当たり面積">
          <a:extLst>
            <a:ext uri="{FF2B5EF4-FFF2-40B4-BE49-F238E27FC236}">
              <a16:creationId xmlns:a16="http://schemas.microsoft.com/office/drawing/2014/main" id="{85DD3786-D497-4FEB-8FE2-E1FF8E41DCFA}"/>
            </a:ext>
          </a:extLst>
        </xdr:cNvPr>
        <xdr:cNvSpPr txBox="1"/>
      </xdr:nvSpPr>
      <xdr:spPr>
        <a:xfrm>
          <a:off x="18421427" y="18702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3" name="正方形/長方形 762">
          <a:extLst>
            <a:ext uri="{FF2B5EF4-FFF2-40B4-BE49-F238E27FC236}">
              <a16:creationId xmlns:a16="http://schemas.microsoft.com/office/drawing/2014/main" id="{E67F9162-0F00-4F8E-A4CF-0948DFAC85E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4" name="正方形/長方形 763">
          <a:extLst>
            <a:ext uri="{FF2B5EF4-FFF2-40B4-BE49-F238E27FC236}">
              <a16:creationId xmlns:a16="http://schemas.microsoft.com/office/drawing/2014/main" id="{1A11D291-D1C8-48B1-BF08-B71AA00E7D4E}"/>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5" name="テキスト ボックス 764">
          <a:extLst>
            <a:ext uri="{FF2B5EF4-FFF2-40B4-BE49-F238E27FC236}">
              <a16:creationId xmlns:a16="http://schemas.microsoft.com/office/drawing/2014/main" id="{8544C690-04F4-4C35-8AA7-11D093C35B5B}"/>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一人当たりのストック規模は、市町村合併を行っていないことから、類似団体と比較すると総じて低い状況にあるが、人口減少に伴い微増の状況にある。</a:t>
          </a:r>
        </a:p>
        <a:p>
          <a:r>
            <a:rPr kumimoji="1" lang="ja-JP" altLang="en-US" sz="1300">
              <a:latin typeface="ＭＳ Ｐゴシック" panose="020B0600070205080204" pitchFamily="50" charset="-128"/>
              <a:ea typeface="ＭＳ Ｐゴシック" panose="020B0600070205080204" pitchFamily="50" charset="-128"/>
            </a:rPr>
            <a:t>　また、有形固定資産減価償却率は、計画的な更新が進む道路を除き、類似団体平均を上回る状況で、老朽化は確実に進んでいる。特に、学校施設は高い水準であり、維持管理費用が毎年のように嵩んでいるところであるが、将来的な施設更新に向け財源確保に努めており、小中学校の統廃合も視野に入れた検討を行っているところである。現在、耐震化整備のない公営住宅の更新と、保育所の統廃合検討を進めているところで、空き施設の有効活用も合わせて調整していきたい。</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D30605E-C584-45E1-8C38-198D30AD291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5430114-8A9A-44FB-973B-292B0A46EEA9}"/>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0FA914C-F19C-4898-A635-8879BDFCE4E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BE3D029-B0F0-4DB9-B1F5-301903D1468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三重県度会町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D1D8864-94A1-4DC0-B617-FF4015EC22F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C329C83-AFF6-4CE5-9115-9F3265699FC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0CD1EE8-198F-4E74-824B-1397C7DA3D8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9C6AB8D-E105-480D-BC81-9C84BA3C1ED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7C607D7-BA1E-4D98-85EC-5BFECF8D0DE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85240CC-4FF2-4F37-A05E-C356E975E158}"/>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7,708
7,646
134.98
4,534,334
4,369,273
87,350
2,998,057
2,633,558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A9A9856-0AC4-4B51-9672-4D9F2A9014D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633B657-3561-44A2-8831-08873D0856A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B96AAAC-F8C0-43BD-A434-7F5219E4E31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664AE0C-69BB-4EE3-98B5-49EF6F5F819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728C6BB-1107-4670-81C9-B815B5433EB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C69301B7-3453-4C79-85BF-7BC79ED1318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0956EBF-7E3C-4C83-B41E-11D5F6788CC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AB4B98C-CA36-4274-A259-3E792988017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C01CF11-D19F-4A0A-993F-D499858E0C73}"/>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53183E3-5009-4F7A-958B-FE6253021EC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9736E9C-7171-4C23-8271-6588E2315C4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CBC117E-4CE2-401E-B742-4057957235B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49C0E8B-EA96-440E-B4B7-DF122BEAF77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C847084-B388-4936-A104-47B0378D0D78}"/>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86CB212-A5C3-486C-9345-8E548CB0D26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94ECAE5-239D-4CC0-A876-79F6EDC4A11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2EFA3E3-DF7A-401C-AAC2-B87272E8DFC3}"/>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79DF51C-E268-46FF-85E8-386DAD62647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D37C192-9D88-42D0-8228-AE2284E6F72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528F8CB-B230-44A3-9023-5A27AA8226BF}"/>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1289C5F-36B7-4901-BB5B-BD659C16EF69}"/>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74CD0AD-7E69-4152-BB1F-B241FA6953A5}"/>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955276C-D43E-4AB3-882C-CDE4F15C8229}"/>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26B8D0D-D8A7-4DF0-A809-F6D5161F2608}"/>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DCCE82-F5CC-42DD-B364-478DDAC9F97F}"/>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40D9D58-B6C9-443D-8E0C-430B624E8EC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58C31CC-5AE0-4D45-9243-AA7DAAA2CF9E}"/>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415B6A1-386C-4B79-93DB-4F2DC8B7B66B}"/>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BF11267-E2EF-4F8E-BF5F-D31CD625B890}"/>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7207ABA8-F19D-4AA8-85F1-40E687D9C0BD}"/>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CB6C6FD2-4ED3-4E52-9C8B-FCA6E1FF43E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141AD2AA-95CF-4C61-BC00-60CBED38B206}"/>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CA252792-2DC3-4FF3-8D5B-1AF20DC5429F}"/>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129D3301-5B33-49A6-9BEF-B16E72A763AA}"/>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419AEC7E-1B34-43ED-83AD-2D3E4683600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EFFB565C-A8EE-4CDE-A429-8ED4BF866E4F}"/>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2AE3B2C8-69F5-4F70-AF2F-A5DD5188C9CB}"/>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A19C6346-D2BE-4BCD-9841-97445537BCB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74A4D464-FB13-4872-80BF-2ECC5B896036}"/>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E0097574-291E-4F94-B42A-E86CC97B994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081D07AF-C175-47D9-AEAD-8F75E0ED9814}"/>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F5D76A6F-B146-479F-B6AB-E3B20A3BEF94}"/>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B8B2326C-927F-4AB4-A1A0-0B5FED087FDC}"/>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DED9D8BB-1B02-43F7-8245-64B60C4ADE6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B6B3176B-A662-4F3B-89E8-372BA5E97ECD}"/>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320D6967-3B5C-4490-818A-621614A8C1A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EB8B91BC-24E6-4BB4-AA8F-4F5FE420A20E}"/>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F378F43C-7192-4281-8B60-856A3576BD98}"/>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BA908640-50C4-4C0A-8CBC-9C0AAEF25658}"/>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D5BAB545-2960-403F-A71B-714DBC4540F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85B76D04-FD73-4AA1-8A27-0E3482BAF455}"/>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D9622E8D-EF50-443B-9885-BBFBD32E3EBC}"/>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1F8240D6-DC12-4696-B38B-1FEDDC7D5ABB}"/>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EF797BEA-4360-441A-B914-F34A8F0B86A2}"/>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1130831B-2B96-4F8F-BD08-B25804C78497}"/>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78539C17-9913-4AEB-B669-E328CAA50564}"/>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0D56995A-149C-4855-8F64-F7E1D42E8623}"/>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976F7AF7-9D8C-4970-991B-4CE169E0287E}"/>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7892D3A6-27D3-4EB3-8C52-7C26F410F0B6}"/>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2ADDBA6C-4094-4D57-92DE-BF5ED92D11E5}"/>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32940CC5-0B0B-481B-B7AA-79C5B186F10F}"/>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424B17E7-BC86-4938-8677-9342B0545F4C}"/>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22860</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1470CEE5-6245-4CC6-8A67-5F40875E13E4}"/>
            </a:ext>
          </a:extLst>
        </xdr:cNvPr>
        <xdr:cNvCxnSpPr/>
      </xdr:nvCxnSpPr>
      <xdr:spPr>
        <a:xfrm flipV="1">
          <a:off x="4634865" y="9624060"/>
          <a:ext cx="0" cy="1479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C730FF14-C319-498A-992B-C88306B0317D}"/>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F502EC40-2E1A-444C-8258-C4AD21EB2CF0}"/>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140987</xdr:rowOff>
    </xdr:from>
    <xdr:ext cx="340478" cy="259045"/>
    <xdr:sp macro="" textlink="">
      <xdr:nvSpPr>
        <xdr:cNvPr id="77" name="【体育館・プール】&#10;有形固定資産減価償却率最大値テキスト">
          <a:extLst>
            <a:ext uri="{FF2B5EF4-FFF2-40B4-BE49-F238E27FC236}">
              <a16:creationId xmlns:a16="http://schemas.microsoft.com/office/drawing/2014/main" id="{3174E56F-4297-4F7B-9878-8E6D8BD7E446}"/>
            </a:ext>
          </a:extLst>
        </xdr:cNvPr>
        <xdr:cNvSpPr txBox="1"/>
      </xdr:nvSpPr>
      <xdr:spPr>
        <a:xfrm>
          <a:off x="4673600" y="93992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22860</xdr:rowOff>
    </xdr:from>
    <xdr:to>
      <xdr:col>24</xdr:col>
      <xdr:colOff>152400</xdr:colOff>
      <xdr:row>56</xdr:row>
      <xdr:rowOff>22860</xdr:rowOff>
    </xdr:to>
    <xdr:cxnSp macro="">
      <xdr:nvCxnSpPr>
        <xdr:cNvPr id="78" name="直線コネクタ 77">
          <a:extLst>
            <a:ext uri="{FF2B5EF4-FFF2-40B4-BE49-F238E27FC236}">
              <a16:creationId xmlns:a16="http://schemas.microsoft.com/office/drawing/2014/main" id="{15015491-9BDA-4AF8-9019-6734AD43EF02}"/>
            </a:ext>
          </a:extLst>
        </xdr:cNvPr>
        <xdr:cNvCxnSpPr/>
      </xdr:nvCxnSpPr>
      <xdr:spPr>
        <a:xfrm>
          <a:off x="4546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108874</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6417F95B-D6ED-4598-AC3A-5CE97B2362FD}"/>
            </a:ext>
          </a:extLst>
        </xdr:cNvPr>
        <xdr:cNvSpPr txBox="1"/>
      </xdr:nvSpPr>
      <xdr:spPr>
        <a:xfrm>
          <a:off x="4673600" y="105673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130447</xdr:rowOff>
    </xdr:from>
    <xdr:to>
      <xdr:col>24</xdr:col>
      <xdr:colOff>114300</xdr:colOff>
      <xdr:row>62</xdr:row>
      <xdr:rowOff>60597</xdr:rowOff>
    </xdr:to>
    <xdr:sp macro="" textlink="">
      <xdr:nvSpPr>
        <xdr:cNvPr id="80" name="フローチャート: 判断 79">
          <a:extLst>
            <a:ext uri="{FF2B5EF4-FFF2-40B4-BE49-F238E27FC236}">
              <a16:creationId xmlns:a16="http://schemas.microsoft.com/office/drawing/2014/main" id="{96F33DD8-7D32-4232-B352-3EA295E701EC}"/>
            </a:ext>
          </a:extLst>
        </xdr:cNvPr>
        <xdr:cNvSpPr/>
      </xdr:nvSpPr>
      <xdr:spPr>
        <a:xfrm>
          <a:off x="4584700" y="1058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136978</xdr:rowOff>
    </xdr:from>
    <xdr:to>
      <xdr:col>20</xdr:col>
      <xdr:colOff>38100</xdr:colOff>
      <xdr:row>62</xdr:row>
      <xdr:rowOff>67128</xdr:rowOff>
    </xdr:to>
    <xdr:sp macro="" textlink="">
      <xdr:nvSpPr>
        <xdr:cNvPr id="81" name="フローチャート: 判断 80">
          <a:extLst>
            <a:ext uri="{FF2B5EF4-FFF2-40B4-BE49-F238E27FC236}">
              <a16:creationId xmlns:a16="http://schemas.microsoft.com/office/drawing/2014/main" id="{998A0853-7D0B-404B-A790-64AA71D5CDFA}"/>
            </a:ext>
          </a:extLst>
        </xdr:cNvPr>
        <xdr:cNvSpPr/>
      </xdr:nvSpPr>
      <xdr:spPr>
        <a:xfrm>
          <a:off x="3746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109220</xdr:rowOff>
    </xdr:from>
    <xdr:to>
      <xdr:col>15</xdr:col>
      <xdr:colOff>101600</xdr:colOff>
      <xdr:row>62</xdr:row>
      <xdr:rowOff>39370</xdr:rowOff>
    </xdr:to>
    <xdr:sp macro="" textlink="">
      <xdr:nvSpPr>
        <xdr:cNvPr id="82" name="フローチャート: 判断 81">
          <a:extLst>
            <a:ext uri="{FF2B5EF4-FFF2-40B4-BE49-F238E27FC236}">
              <a16:creationId xmlns:a16="http://schemas.microsoft.com/office/drawing/2014/main" id="{E56666C5-182D-4C59-93FD-6074E019D1FB}"/>
            </a:ext>
          </a:extLst>
        </xdr:cNvPr>
        <xdr:cNvSpPr/>
      </xdr:nvSpPr>
      <xdr:spPr>
        <a:xfrm>
          <a:off x="2857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151674</xdr:rowOff>
    </xdr:from>
    <xdr:to>
      <xdr:col>10</xdr:col>
      <xdr:colOff>165100</xdr:colOff>
      <xdr:row>62</xdr:row>
      <xdr:rowOff>81824</xdr:rowOff>
    </xdr:to>
    <xdr:sp macro="" textlink="">
      <xdr:nvSpPr>
        <xdr:cNvPr id="83" name="フローチャート: 判断 82">
          <a:extLst>
            <a:ext uri="{FF2B5EF4-FFF2-40B4-BE49-F238E27FC236}">
              <a16:creationId xmlns:a16="http://schemas.microsoft.com/office/drawing/2014/main" id="{C3E835F2-547E-499F-B9C1-8DC1A59D9B1B}"/>
            </a:ext>
          </a:extLst>
        </xdr:cNvPr>
        <xdr:cNvSpPr/>
      </xdr:nvSpPr>
      <xdr:spPr>
        <a:xfrm>
          <a:off x="1968500" y="1061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110853</xdr:rowOff>
    </xdr:from>
    <xdr:to>
      <xdr:col>6</xdr:col>
      <xdr:colOff>38100</xdr:colOff>
      <xdr:row>62</xdr:row>
      <xdr:rowOff>41003</xdr:rowOff>
    </xdr:to>
    <xdr:sp macro="" textlink="">
      <xdr:nvSpPr>
        <xdr:cNvPr id="84" name="フローチャート: 判断 83">
          <a:extLst>
            <a:ext uri="{FF2B5EF4-FFF2-40B4-BE49-F238E27FC236}">
              <a16:creationId xmlns:a16="http://schemas.microsoft.com/office/drawing/2014/main" id="{4D364048-9D7C-4292-A660-FEEAD849E7C2}"/>
            </a:ext>
          </a:extLst>
        </xdr:cNvPr>
        <xdr:cNvSpPr/>
      </xdr:nvSpPr>
      <xdr:spPr>
        <a:xfrm>
          <a:off x="1079500" y="1056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594A4697-6FBD-4CD2-B58E-8F5219FDB4BD}"/>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3282E140-F357-4A03-A393-8D4BEB6F8ABB}"/>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E13846BE-7272-40A5-82EA-65D84949740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355A559F-1EE7-44D9-B782-2D2E2994F7C8}"/>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5360DADA-7554-473C-B6D9-6E586878918F}"/>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65133</xdr:rowOff>
    </xdr:from>
    <xdr:to>
      <xdr:col>24</xdr:col>
      <xdr:colOff>114300</xdr:colOff>
      <xdr:row>61</xdr:row>
      <xdr:rowOff>166733</xdr:rowOff>
    </xdr:to>
    <xdr:sp macro="" textlink="">
      <xdr:nvSpPr>
        <xdr:cNvPr id="90" name="楕円 89">
          <a:extLst>
            <a:ext uri="{FF2B5EF4-FFF2-40B4-BE49-F238E27FC236}">
              <a16:creationId xmlns:a16="http://schemas.microsoft.com/office/drawing/2014/main" id="{316BE06C-9233-4F6E-A0E4-A9358E6FE70B}"/>
            </a:ext>
          </a:extLst>
        </xdr:cNvPr>
        <xdr:cNvSpPr/>
      </xdr:nvSpPr>
      <xdr:spPr>
        <a:xfrm>
          <a:off x="4584700" y="1052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88010</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CFB73D19-640B-4DC1-9A3F-B11B15F9CB06}"/>
            </a:ext>
          </a:extLst>
        </xdr:cNvPr>
        <xdr:cNvSpPr txBox="1"/>
      </xdr:nvSpPr>
      <xdr:spPr>
        <a:xfrm>
          <a:off x="4673600" y="10375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34109</xdr:rowOff>
    </xdr:from>
    <xdr:to>
      <xdr:col>20</xdr:col>
      <xdr:colOff>38100</xdr:colOff>
      <xdr:row>61</xdr:row>
      <xdr:rowOff>135709</xdr:rowOff>
    </xdr:to>
    <xdr:sp macro="" textlink="">
      <xdr:nvSpPr>
        <xdr:cNvPr id="92" name="楕円 91">
          <a:extLst>
            <a:ext uri="{FF2B5EF4-FFF2-40B4-BE49-F238E27FC236}">
              <a16:creationId xmlns:a16="http://schemas.microsoft.com/office/drawing/2014/main" id="{F68223C8-7F43-41D2-A6EA-EC8B3ED09311}"/>
            </a:ext>
          </a:extLst>
        </xdr:cNvPr>
        <xdr:cNvSpPr/>
      </xdr:nvSpPr>
      <xdr:spPr>
        <a:xfrm>
          <a:off x="3746500" y="1049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84909</xdr:rowOff>
    </xdr:from>
    <xdr:to>
      <xdr:col>24</xdr:col>
      <xdr:colOff>63500</xdr:colOff>
      <xdr:row>61</xdr:row>
      <xdr:rowOff>115933</xdr:rowOff>
    </xdr:to>
    <xdr:cxnSp macro="">
      <xdr:nvCxnSpPr>
        <xdr:cNvPr id="93" name="直線コネクタ 92">
          <a:extLst>
            <a:ext uri="{FF2B5EF4-FFF2-40B4-BE49-F238E27FC236}">
              <a16:creationId xmlns:a16="http://schemas.microsoft.com/office/drawing/2014/main" id="{CF9C188D-30C8-4771-97AF-B78D6B76E86D}"/>
            </a:ext>
          </a:extLst>
        </xdr:cNvPr>
        <xdr:cNvCxnSpPr/>
      </xdr:nvCxnSpPr>
      <xdr:spPr>
        <a:xfrm>
          <a:off x="3797300" y="10543359"/>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169635</xdr:rowOff>
    </xdr:from>
    <xdr:to>
      <xdr:col>15</xdr:col>
      <xdr:colOff>101600</xdr:colOff>
      <xdr:row>61</xdr:row>
      <xdr:rowOff>99785</xdr:rowOff>
    </xdr:to>
    <xdr:sp macro="" textlink="">
      <xdr:nvSpPr>
        <xdr:cNvPr id="94" name="楕円 93">
          <a:extLst>
            <a:ext uri="{FF2B5EF4-FFF2-40B4-BE49-F238E27FC236}">
              <a16:creationId xmlns:a16="http://schemas.microsoft.com/office/drawing/2014/main" id="{2036791C-2E65-4569-93C5-5FADEF4D6F39}"/>
            </a:ext>
          </a:extLst>
        </xdr:cNvPr>
        <xdr:cNvSpPr/>
      </xdr:nvSpPr>
      <xdr:spPr>
        <a:xfrm>
          <a:off x="2857500" y="1045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48985</xdr:rowOff>
    </xdr:from>
    <xdr:to>
      <xdr:col>19</xdr:col>
      <xdr:colOff>177800</xdr:colOff>
      <xdr:row>61</xdr:row>
      <xdr:rowOff>84909</xdr:rowOff>
    </xdr:to>
    <xdr:cxnSp macro="">
      <xdr:nvCxnSpPr>
        <xdr:cNvPr id="95" name="直線コネクタ 94">
          <a:extLst>
            <a:ext uri="{FF2B5EF4-FFF2-40B4-BE49-F238E27FC236}">
              <a16:creationId xmlns:a16="http://schemas.microsoft.com/office/drawing/2014/main" id="{1EC7099B-2FD2-4F94-984E-0DB8FE14C815}"/>
            </a:ext>
          </a:extLst>
        </xdr:cNvPr>
        <xdr:cNvCxnSpPr/>
      </xdr:nvCxnSpPr>
      <xdr:spPr>
        <a:xfrm>
          <a:off x="2908300" y="10507435"/>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130447</xdr:rowOff>
    </xdr:from>
    <xdr:to>
      <xdr:col>10</xdr:col>
      <xdr:colOff>165100</xdr:colOff>
      <xdr:row>61</xdr:row>
      <xdr:rowOff>60597</xdr:rowOff>
    </xdr:to>
    <xdr:sp macro="" textlink="">
      <xdr:nvSpPr>
        <xdr:cNvPr id="96" name="楕円 95">
          <a:extLst>
            <a:ext uri="{FF2B5EF4-FFF2-40B4-BE49-F238E27FC236}">
              <a16:creationId xmlns:a16="http://schemas.microsoft.com/office/drawing/2014/main" id="{9116567B-42DC-4B78-B149-622B0507119E}"/>
            </a:ext>
          </a:extLst>
        </xdr:cNvPr>
        <xdr:cNvSpPr/>
      </xdr:nvSpPr>
      <xdr:spPr>
        <a:xfrm>
          <a:off x="1968500" y="1041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9797</xdr:rowOff>
    </xdr:from>
    <xdr:to>
      <xdr:col>15</xdr:col>
      <xdr:colOff>50800</xdr:colOff>
      <xdr:row>61</xdr:row>
      <xdr:rowOff>48985</xdr:rowOff>
    </xdr:to>
    <xdr:cxnSp macro="">
      <xdr:nvCxnSpPr>
        <xdr:cNvPr id="97" name="直線コネクタ 96">
          <a:extLst>
            <a:ext uri="{FF2B5EF4-FFF2-40B4-BE49-F238E27FC236}">
              <a16:creationId xmlns:a16="http://schemas.microsoft.com/office/drawing/2014/main" id="{D2A6A075-5894-44EF-89C8-3CEA810B5E45}"/>
            </a:ext>
          </a:extLst>
        </xdr:cNvPr>
        <xdr:cNvCxnSpPr/>
      </xdr:nvCxnSpPr>
      <xdr:spPr>
        <a:xfrm>
          <a:off x="2019300" y="10468247"/>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101056</xdr:rowOff>
    </xdr:from>
    <xdr:to>
      <xdr:col>6</xdr:col>
      <xdr:colOff>38100</xdr:colOff>
      <xdr:row>61</xdr:row>
      <xdr:rowOff>31206</xdr:rowOff>
    </xdr:to>
    <xdr:sp macro="" textlink="">
      <xdr:nvSpPr>
        <xdr:cNvPr id="98" name="楕円 97">
          <a:extLst>
            <a:ext uri="{FF2B5EF4-FFF2-40B4-BE49-F238E27FC236}">
              <a16:creationId xmlns:a16="http://schemas.microsoft.com/office/drawing/2014/main" id="{A5B68C19-CDCA-4D41-8D8F-22FDC8DA1B5D}"/>
            </a:ext>
          </a:extLst>
        </xdr:cNvPr>
        <xdr:cNvSpPr/>
      </xdr:nvSpPr>
      <xdr:spPr>
        <a:xfrm>
          <a:off x="1079500" y="1038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151856</xdr:rowOff>
    </xdr:from>
    <xdr:to>
      <xdr:col>10</xdr:col>
      <xdr:colOff>114300</xdr:colOff>
      <xdr:row>61</xdr:row>
      <xdr:rowOff>9797</xdr:rowOff>
    </xdr:to>
    <xdr:cxnSp macro="">
      <xdr:nvCxnSpPr>
        <xdr:cNvPr id="99" name="直線コネクタ 98">
          <a:extLst>
            <a:ext uri="{FF2B5EF4-FFF2-40B4-BE49-F238E27FC236}">
              <a16:creationId xmlns:a16="http://schemas.microsoft.com/office/drawing/2014/main" id="{07FCB89C-3729-4CAF-9A68-3ED242AEE4B5}"/>
            </a:ext>
          </a:extLst>
        </xdr:cNvPr>
        <xdr:cNvCxnSpPr/>
      </xdr:nvCxnSpPr>
      <xdr:spPr>
        <a:xfrm>
          <a:off x="1130300" y="10438856"/>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58255</xdr:rowOff>
    </xdr:from>
    <xdr:ext cx="405111" cy="259045"/>
    <xdr:sp macro="" textlink="">
      <xdr:nvSpPr>
        <xdr:cNvPr id="100" name="n_1aveValue【体育館・プール】&#10;有形固定資産減価償却率">
          <a:extLst>
            <a:ext uri="{FF2B5EF4-FFF2-40B4-BE49-F238E27FC236}">
              <a16:creationId xmlns:a16="http://schemas.microsoft.com/office/drawing/2014/main" id="{CCA94765-25FB-4252-9913-DD561C1C89C8}"/>
            </a:ext>
          </a:extLst>
        </xdr:cNvPr>
        <xdr:cNvSpPr txBox="1"/>
      </xdr:nvSpPr>
      <xdr:spPr>
        <a:xfrm>
          <a:off x="3582044" y="10688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30497</xdr:rowOff>
    </xdr:from>
    <xdr:ext cx="405111" cy="259045"/>
    <xdr:sp macro="" textlink="">
      <xdr:nvSpPr>
        <xdr:cNvPr id="101" name="n_2aveValue【体育館・プール】&#10;有形固定資産減価償却率">
          <a:extLst>
            <a:ext uri="{FF2B5EF4-FFF2-40B4-BE49-F238E27FC236}">
              <a16:creationId xmlns:a16="http://schemas.microsoft.com/office/drawing/2014/main" id="{6C3BC08B-8A1B-406B-A85C-B2CFC2F7F42A}"/>
            </a:ext>
          </a:extLst>
        </xdr:cNvPr>
        <xdr:cNvSpPr txBox="1"/>
      </xdr:nvSpPr>
      <xdr:spPr>
        <a:xfrm>
          <a:off x="2705744" y="1066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72951</xdr:rowOff>
    </xdr:from>
    <xdr:ext cx="405111" cy="259045"/>
    <xdr:sp macro="" textlink="">
      <xdr:nvSpPr>
        <xdr:cNvPr id="102" name="n_3aveValue【体育館・プール】&#10;有形固定資産減価償却率">
          <a:extLst>
            <a:ext uri="{FF2B5EF4-FFF2-40B4-BE49-F238E27FC236}">
              <a16:creationId xmlns:a16="http://schemas.microsoft.com/office/drawing/2014/main" id="{02611CAB-1391-4E33-8F22-F9108AACB911}"/>
            </a:ext>
          </a:extLst>
        </xdr:cNvPr>
        <xdr:cNvSpPr txBox="1"/>
      </xdr:nvSpPr>
      <xdr:spPr>
        <a:xfrm>
          <a:off x="1816744" y="10702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32130</xdr:rowOff>
    </xdr:from>
    <xdr:ext cx="405111" cy="259045"/>
    <xdr:sp macro="" textlink="">
      <xdr:nvSpPr>
        <xdr:cNvPr id="103" name="n_4aveValue【体育館・プール】&#10;有形固定資産減価償却率">
          <a:extLst>
            <a:ext uri="{FF2B5EF4-FFF2-40B4-BE49-F238E27FC236}">
              <a16:creationId xmlns:a16="http://schemas.microsoft.com/office/drawing/2014/main" id="{DA281FB1-536B-44E2-BEF5-B5A111B2FB66}"/>
            </a:ext>
          </a:extLst>
        </xdr:cNvPr>
        <xdr:cNvSpPr txBox="1"/>
      </xdr:nvSpPr>
      <xdr:spPr>
        <a:xfrm>
          <a:off x="927744" y="10662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152236</xdr:rowOff>
    </xdr:from>
    <xdr:ext cx="405111" cy="259045"/>
    <xdr:sp macro="" textlink="">
      <xdr:nvSpPr>
        <xdr:cNvPr id="104" name="n_1mainValue【体育館・プール】&#10;有形固定資産減価償却率">
          <a:extLst>
            <a:ext uri="{FF2B5EF4-FFF2-40B4-BE49-F238E27FC236}">
              <a16:creationId xmlns:a16="http://schemas.microsoft.com/office/drawing/2014/main" id="{5942DBE8-60A4-4F7A-9339-C43930BAECD9}"/>
            </a:ext>
          </a:extLst>
        </xdr:cNvPr>
        <xdr:cNvSpPr txBox="1"/>
      </xdr:nvSpPr>
      <xdr:spPr>
        <a:xfrm>
          <a:off x="3582044" y="102677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116312</xdr:rowOff>
    </xdr:from>
    <xdr:ext cx="405111" cy="259045"/>
    <xdr:sp macro="" textlink="">
      <xdr:nvSpPr>
        <xdr:cNvPr id="105" name="n_2mainValue【体育館・プール】&#10;有形固定資産減価償却率">
          <a:extLst>
            <a:ext uri="{FF2B5EF4-FFF2-40B4-BE49-F238E27FC236}">
              <a16:creationId xmlns:a16="http://schemas.microsoft.com/office/drawing/2014/main" id="{94BC115C-452A-4993-A269-E9047E8D3C97}"/>
            </a:ext>
          </a:extLst>
        </xdr:cNvPr>
        <xdr:cNvSpPr txBox="1"/>
      </xdr:nvSpPr>
      <xdr:spPr>
        <a:xfrm>
          <a:off x="2705744" y="10231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77124</xdr:rowOff>
    </xdr:from>
    <xdr:ext cx="405111" cy="259045"/>
    <xdr:sp macro="" textlink="">
      <xdr:nvSpPr>
        <xdr:cNvPr id="106" name="n_3mainValue【体育館・プール】&#10;有形固定資産減価償却率">
          <a:extLst>
            <a:ext uri="{FF2B5EF4-FFF2-40B4-BE49-F238E27FC236}">
              <a16:creationId xmlns:a16="http://schemas.microsoft.com/office/drawing/2014/main" id="{CF2531CE-47F8-4486-9270-622EC9963E13}"/>
            </a:ext>
          </a:extLst>
        </xdr:cNvPr>
        <xdr:cNvSpPr txBox="1"/>
      </xdr:nvSpPr>
      <xdr:spPr>
        <a:xfrm>
          <a:off x="18167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47733</xdr:rowOff>
    </xdr:from>
    <xdr:ext cx="405111" cy="259045"/>
    <xdr:sp macro="" textlink="">
      <xdr:nvSpPr>
        <xdr:cNvPr id="107" name="n_4mainValue【体育館・プール】&#10;有形固定資産減価償却率">
          <a:extLst>
            <a:ext uri="{FF2B5EF4-FFF2-40B4-BE49-F238E27FC236}">
              <a16:creationId xmlns:a16="http://schemas.microsoft.com/office/drawing/2014/main" id="{10E192B8-AEB3-4D9C-B619-6243ECE95363}"/>
            </a:ext>
          </a:extLst>
        </xdr:cNvPr>
        <xdr:cNvSpPr txBox="1"/>
      </xdr:nvSpPr>
      <xdr:spPr>
        <a:xfrm>
          <a:off x="927744" y="1016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9986555D-CD2C-4C0A-B697-1A3CB76E617F}"/>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460715FA-6E51-4E04-A3AF-43BE025C647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301ED770-0CDD-45A4-B15E-868175D5CD12}"/>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364D4911-57F4-4218-9D1E-D82F65ED0F88}"/>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5D0D8BF3-89EC-407D-A8F0-A774238BC5E7}"/>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8EBF1D42-62B9-463C-87B0-F1D06017E23E}"/>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1CF31E4C-2AA7-4D9D-8944-97C9F5B4692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F2BE2787-4E9E-44BA-9CE3-1DF71E005E04}"/>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0C4C6F00-B150-4B7F-8D5D-6B2617F75A7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1C3BC7A3-1179-4D3A-B4AC-63885ABDF1D1}"/>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8" name="直線コネクタ 117">
          <a:extLst>
            <a:ext uri="{FF2B5EF4-FFF2-40B4-BE49-F238E27FC236}">
              <a16:creationId xmlns:a16="http://schemas.microsoft.com/office/drawing/2014/main" id="{BEEDA0A4-6859-42E9-927F-4EAAAABA6FE6}"/>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9" name="テキスト ボックス 118">
          <a:extLst>
            <a:ext uri="{FF2B5EF4-FFF2-40B4-BE49-F238E27FC236}">
              <a16:creationId xmlns:a16="http://schemas.microsoft.com/office/drawing/2014/main" id="{08B36DB7-007B-46EB-8443-F0E182F1A01C}"/>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20" name="直線コネクタ 119">
          <a:extLst>
            <a:ext uri="{FF2B5EF4-FFF2-40B4-BE49-F238E27FC236}">
              <a16:creationId xmlns:a16="http://schemas.microsoft.com/office/drawing/2014/main" id="{55EEE13D-9F96-4A12-9F90-AEB0EC65D838}"/>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1" name="テキスト ボックス 120">
          <a:extLst>
            <a:ext uri="{FF2B5EF4-FFF2-40B4-BE49-F238E27FC236}">
              <a16:creationId xmlns:a16="http://schemas.microsoft.com/office/drawing/2014/main" id="{5C13452E-3D09-436B-9AFC-C217C56FC47D}"/>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2" name="直線コネクタ 121">
          <a:extLst>
            <a:ext uri="{FF2B5EF4-FFF2-40B4-BE49-F238E27FC236}">
              <a16:creationId xmlns:a16="http://schemas.microsoft.com/office/drawing/2014/main" id="{EEC6FC33-E912-4E8D-A600-75C85512D2B4}"/>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3" name="テキスト ボックス 122">
          <a:extLst>
            <a:ext uri="{FF2B5EF4-FFF2-40B4-BE49-F238E27FC236}">
              <a16:creationId xmlns:a16="http://schemas.microsoft.com/office/drawing/2014/main" id="{86E5A5D7-6B5F-4161-A3AF-14CFCC36C253}"/>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4" name="直線コネクタ 123">
          <a:extLst>
            <a:ext uri="{FF2B5EF4-FFF2-40B4-BE49-F238E27FC236}">
              <a16:creationId xmlns:a16="http://schemas.microsoft.com/office/drawing/2014/main" id="{479BA51B-ED6A-47C3-B23D-70451F6A5F3C}"/>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5" name="テキスト ボックス 124">
          <a:extLst>
            <a:ext uri="{FF2B5EF4-FFF2-40B4-BE49-F238E27FC236}">
              <a16:creationId xmlns:a16="http://schemas.microsoft.com/office/drawing/2014/main" id="{841632DD-9797-4136-BDC4-240593183E9E}"/>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6" name="直線コネクタ 125">
          <a:extLst>
            <a:ext uri="{FF2B5EF4-FFF2-40B4-BE49-F238E27FC236}">
              <a16:creationId xmlns:a16="http://schemas.microsoft.com/office/drawing/2014/main" id="{2F7624DD-CCBE-4C9F-BC62-33E5E7D8693E}"/>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7" name="テキスト ボックス 126">
          <a:extLst>
            <a:ext uri="{FF2B5EF4-FFF2-40B4-BE49-F238E27FC236}">
              <a16:creationId xmlns:a16="http://schemas.microsoft.com/office/drawing/2014/main" id="{067500F0-4774-4B43-A127-B81F5D739EAD}"/>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8" name="直線コネクタ 127">
          <a:extLst>
            <a:ext uri="{FF2B5EF4-FFF2-40B4-BE49-F238E27FC236}">
              <a16:creationId xmlns:a16="http://schemas.microsoft.com/office/drawing/2014/main" id="{69E05F29-9899-41C0-BB3E-4AA8479F9488}"/>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9" name="テキスト ボックス 128">
          <a:extLst>
            <a:ext uri="{FF2B5EF4-FFF2-40B4-BE49-F238E27FC236}">
              <a16:creationId xmlns:a16="http://schemas.microsoft.com/office/drawing/2014/main" id="{19DAA031-D197-4DBB-BBEC-F28563E4C9B7}"/>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0" name="【体育館・プール】&#10;一人当たり面積グラフ枠">
          <a:extLst>
            <a:ext uri="{FF2B5EF4-FFF2-40B4-BE49-F238E27FC236}">
              <a16:creationId xmlns:a16="http://schemas.microsoft.com/office/drawing/2014/main" id="{268A3974-D606-4284-8DEF-D607CF38B3D1}"/>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158496</xdr:rowOff>
    </xdr:from>
    <xdr:to>
      <xdr:col>54</xdr:col>
      <xdr:colOff>189865</xdr:colOff>
      <xdr:row>63</xdr:row>
      <xdr:rowOff>150876</xdr:rowOff>
    </xdr:to>
    <xdr:cxnSp macro="">
      <xdr:nvCxnSpPr>
        <xdr:cNvPr id="131" name="直線コネクタ 130">
          <a:extLst>
            <a:ext uri="{FF2B5EF4-FFF2-40B4-BE49-F238E27FC236}">
              <a16:creationId xmlns:a16="http://schemas.microsoft.com/office/drawing/2014/main" id="{B1847806-C0F0-45F1-8509-3427FD99604F}"/>
            </a:ext>
          </a:extLst>
        </xdr:cNvPr>
        <xdr:cNvCxnSpPr/>
      </xdr:nvCxnSpPr>
      <xdr:spPr>
        <a:xfrm flipV="1">
          <a:off x="10476865" y="9759696"/>
          <a:ext cx="0" cy="1192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154703</xdr:rowOff>
    </xdr:from>
    <xdr:ext cx="469744" cy="259045"/>
    <xdr:sp macro="" textlink="">
      <xdr:nvSpPr>
        <xdr:cNvPr id="132" name="【体育館・プール】&#10;一人当たり面積最小値テキスト">
          <a:extLst>
            <a:ext uri="{FF2B5EF4-FFF2-40B4-BE49-F238E27FC236}">
              <a16:creationId xmlns:a16="http://schemas.microsoft.com/office/drawing/2014/main" id="{8C98B412-1748-4C94-8B2C-BA759668ADDF}"/>
            </a:ext>
          </a:extLst>
        </xdr:cNvPr>
        <xdr:cNvSpPr txBox="1"/>
      </xdr:nvSpPr>
      <xdr:spPr>
        <a:xfrm>
          <a:off x="10515600" y="1095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150876</xdr:rowOff>
    </xdr:from>
    <xdr:to>
      <xdr:col>55</xdr:col>
      <xdr:colOff>88900</xdr:colOff>
      <xdr:row>63</xdr:row>
      <xdr:rowOff>150876</xdr:rowOff>
    </xdr:to>
    <xdr:cxnSp macro="">
      <xdr:nvCxnSpPr>
        <xdr:cNvPr id="133" name="直線コネクタ 132">
          <a:extLst>
            <a:ext uri="{FF2B5EF4-FFF2-40B4-BE49-F238E27FC236}">
              <a16:creationId xmlns:a16="http://schemas.microsoft.com/office/drawing/2014/main" id="{FE2A5BDD-C666-4547-B957-D0E982922487}"/>
            </a:ext>
          </a:extLst>
        </xdr:cNvPr>
        <xdr:cNvCxnSpPr/>
      </xdr:nvCxnSpPr>
      <xdr:spPr>
        <a:xfrm>
          <a:off x="10388600" y="1095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105173</xdr:rowOff>
    </xdr:from>
    <xdr:ext cx="469744" cy="259045"/>
    <xdr:sp macro="" textlink="">
      <xdr:nvSpPr>
        <xdr:cNvPr id="134" name="【体育館・プール】&#10;一人当たり面積最大値テキスト">
          <a:extLst>
            <a:ext uri="{FF2B5EF4-FFF2-40B4-BE49-F238E27FC236}">
              <a16:creationId xmlns:a16="http://schemas.microsoft.com/office/drawing/2014/main" id="{8D064F2F-AEB4-4A2E-86BE-089F93FAFCF7}"/>
            </a:ext>
          </a:extLst>
        </xdr:cNvPr>
        <xdr:cNvSpPr txBox="1"/>
      </xdr:nvSpPr>
      <xdr:spPr>
        <a:xfrm>
          <a:off x="10515600" y="9534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158496</xdr:rowOff>
    </xdr:from>
    <xdr:to>
      <xdr:col>55</xdr:col>
      <xdr:colOff>88900</xdr:colOff>
      <xdr:row>56</xdr:row>
      <xdr:rowOff>158496</xdr:rowOff>
    </xdr:to>
    <xdr:cxnSp macro="">
      <xdr:nvCxnSpPr>
        <xdr:cNvPr id="135" name="直線コネクタ 134">
          <a:extLst>
            <a:ext uri="{FF2B5EF4-FFF2-40B4-BE49-F238E27FC236}">
              <a16:creationId xmlns:a16="http://schemas.microsoft.com/office/drawing/2014/main" id="{C94A94A8-A4D9-48B9-9C43-5DAB386A34FB}"/>
            </a:ext>
          </a:extLst>
        </xdr:cNvPr>
        <xdr:cNvCxnSpPr/>
      </xdr:nvCxnSpPr>
      <xdr:spPr>
        <a:xfrm>
          <a:off x="10388600" y="9759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60469</xdr:rowOff>
    </xdr:from>
    <xdr:ext cx="469744" cy="259045"/>
    <xdr:sp macro="" textlink="">
      <xdr:nvSpPr>
        <xdr:cNvPr id="136" name="【体育館・プール】&#10;一人当たり面積平均値テキスト">
          <a:extLst>
            <a:ext uri="{FF2B5EF4-FFF2-40B4-BE49-F238E27FC236}">
              <a16:creationId xmlns:a16="http://schemas.microsoft.com/office/drawing/2014/main" id="{605888EE-A5AF-487D-B4CC-7F216AD5214F}"/>
            </a:ext>
          </a:extLst>
        </xdr:cNvPr>
        <xdr:cNvSpPr txBox="1"/>
      </xdr:nvSpPr>
      <xdr:spPr>
        <a:xfrm>
          <a:off x="10515600" y="103474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37592</xdr:rowOff>
    </xdr:from>
    <xdr:to>
      <xdr:col>55</xdr:col>
      <xdr:colOff>50800</xdr:colOff>
      <xdr:row>61</xdr:row>
      <xdr:rowOff>139192</xdr:rowOff>
    </xdr:to>
    <xdr:sp macro="" textlink="">
      <xdr:nvSpPr>
        <xdr:cNvPr id="137" name="フローチャート: 判断 136">
          <a:extLst>
            <a:ext uri="{FF2B5EF4-FFF2-40B4-BE49-F238E27FC236}">
              <a16:creationId xmlns:a16="http://schemas.microsoft.com/office/drawing/2014/main" id="{51C9B11A-7AB9-4EBB-9850-8B773EAEC145}"/>
            </a:ext>
          </a:extLst>
        </xdr:cNvPr>
        <xdr:cNvSpPr/>
      </xdr:nvSpPr>
      <xdr:spPr>
        <a:xfrm>
          <a:off x="10426700" y="1049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42164</xdr:rowOff>
    </xdr:from>
    <xdr:to>
      <xdr:col>50</xdr:col>
      <xdr:colOff>165100</xdr:colOff>
      <xdr:row>61</xdr:row>
      <xdr:rowOff>143764</xdr:rowOff>
    </xdr:to>
    <xdr:sp macro="" textlink="">
      <xdr:nvSpPr>
        <xdr:cNvPr id="138" name="フローチャート: 判断 137">
          <a:extLst>
            <a:ext uri="{FF2B5EF4-FFF2-40B4-BE49-F238E27FC236}">
              <a16:creationId xmlns:a16="http://schemas.microsoft.com/office/drawing/2014/main" id="{727B7925-121C-4C11-8BEE-ACDE25FFA62B}"/>
            </a:ext>
          </a:extLst>
        </xdr:cNvPr>
        <xdr:cNvSpPr/>
      </xdr:nvSpPr>
      <xdr:spPr>
        <a:xfrm>
          <a:off x="9588500" y="1050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74930</xdr:rowOff>
    </xdr:from>
    <xdr:to>
      <xdr:col>46</xdr:col>
      <xdr:colOff>38100</xdr:colOff>
      <xdr:row>62</xdr:row>
      <xdr:rowOff>5080</xdr:rowOff>
    </xdr:to>
    <xdr:sp macro="" textlink="">
      <xdr:nvSpPr>
        <xdr:cNvPr id="139" name="フローチャート: 判断 138">
          <a:extLst>
            <a:ext uri="{FF2B5EF4-FFF2-40B4-BE49-F238E27FC236}">
              <a16:creationId xmlns:a16="http://schemas.microsoft.com/office/drawing/2014/main" id="{326F7938-17FE-429D-B4FC-F7178CFF22D4}"/>
            </a:ext>
          </a:extLst>
        </xdr:cNvPr>
        <xdr:cNvSpPr/>
      </xdr:nvSpPr>
      <xdr:spPr>
        <a:xfrm>
          <a:off x="8699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46736</xdr:rowOff>
    </xdr:from>
    <xdr:to>
      <xdr:col>41</xdr:col>
      <xdr:colOff>101600</xdr:colOff>
      <xdr:row>61</xdr:row>
      <xdr:rowOff>148336</xdr:rowOff>
    </xdr:to>
    <xdr:sp macro="" textlink="">
      <xdr:nvSpPr>
        <xdr:cNvPr id="140" name="フローチャート: 判断 139">
          <a:extLst>
            <a:ext uri="{FF2B5EF4-FFF2-40B4-BE49-F238E27FC236}">
              <a16:creationId xmlns:a16="http://schemas.microsoft.com/office/drawing/2014/main" id="{776C3237-9105-4DCF-94EC-DA9E5E591B27}"/>
            </a:ext>
          </a:extLst>
        </xdr:cNvPr>
        <xdr:cNvSpPr/>
      </xdr:nvSpPr>
      <xdr:spPr>
        <a:xfrm>
          <a:off x="7810500" y="105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84074</xdr:rowOff>
    </xdr:from>
    <xdr:to>
      <xdr:col>36</xdr:col>
      <xdr:colOff>165100</xdr:colOff>
      <xdr:row>62</xdr:row>
      <xdr:rowOff>14224</xdr:rowOff>
    </xdr:to>
    <xdr:sp macro="" textlink="">
      <xdr:nvSpPr>
        <xdr:cNvPr id="141" name="フローチャート: 判断 140">
          <a:extLst>
            <a:ext uri="{FF2B5EF4-FFF2-40B4-BE49-F238E27FC236}">
              <a16:creationId xmlns:a16="http://schemas.microsoft.com/office/drawing/2014/main" id="{84F04A6F-4968-4BC4-A85A-B2E66D3B1823}"/>
            </a:ext>
          </a:extLst>
        </xdr:cNvPr>
        <xdr:cNvSpPr/>
      </xdr:nvSpPr>
      <xdr:spPr>
        <a:xfrm>
          <a:off x="6921500" y="1054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B36FA77F-150C-4B9E-9B18-C4104CDC652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278CAE38-8280-4514-A54F-CC53A1376829}"/>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C34CFFB9-31B4-4AEE-A32D-2FF11B36AD61}"/>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F55B8D0C-30ED-43D6-B9B1-DD093C34A068}"/>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8D52BE44-1FE0-4312-9590-4E1DBEF3FA29}"/>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88646</xdr:rowOff>
    </xdr:from>
    <xdr:to>
      <xdr:col>55</xdr:col>
      <xdr:colOff>50800</xdr:colOff>
      <xdr:row>62</xdr:row>
      <xdr:rowOff>18796</xdr:rowOff>
    </xdr:to>
    <xdr:sp macro="" textlink="">
      <xdr:nvSpPr>
        <xdr:cNvPr id="147" name="楕円 146">
          <a:extLst>
            <a:ext uri="{FF2B5EF4-FFF2-40B4-BE49-F238E27FC236}">
              <a16:creationId xmlns:a16="http://schemas.microsoft.com/office/drawing/2014/main" id="{9F2B74D3-3055-4AD7-BC32-C81DABF9D79E}"/>
            </a:ext>
          </a:extLst>
        </xdr:cNvPr>
        <xdr:cNvSpPr/>
      </xdr:nvSpPr>
      <xdr:spPr>
        <a:xfrm>
          <a:off x="10426700" y="1054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67073</xdr:rowOff>
    </xdr:from>
    <xdr:ext cx="469744" cy="259045"/>
    <xdr:sp macro="" textlink="">
      <xdr:nvSpPr>
        <xdr:cNvPr id="148" name="【体育館・プール】&#10;一人当たり面積該当値テキスト">
          <a:extLst>
            <a:ext uri="{FF2B5EF4-FFF2-40B4-BE49-F238E27FC236}">
              <a16:creationId xmlns:a16="http://schemas.microsoft.com/office/drawing/2014/main" id="{EA8F1F7C-379D-4300-B083-35E925B0132F}"/>
            </a:ext>
          </a:extLst>
        </xdr:cNvPr>
        <xdr:cNvSpPr txBox="1"/>
      </xdr:nvSpPr>
      <xdr:spPr>
        <a:xfrm>
          <a:off x="10515600" y="10525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94742</xdr:rowOff>
    </xdr:from>
    <xdr:to>
      <xdr:col>50</xdr:col>
      <xdr:colOff>165100</xdr:colOff>
      <xdr:row>62</xdr:row>
      <xdr:rowOff>24892</xdr:rowOff>
    </xdr:to>
    <xdr:sp macro="" textlink="">
      <xdr:nvSpPr>
        <xdr:cNvPr id="149" name="楕円 148">
          <a:extLst>
            <a:ext uri="{FF2B5EF4-FFF2-40B4-BE49-F238E27FC236}">
              <a16:creationId xmlns:a16="http://schemas.microsoft.com/office/drawing/2014/main" id="{BB7EEFA4-5F21-4037-A478-60FCB8296809}"/>
            </a:ext>
          </a:extLst>
        </xdr:cNvPr>
        <xdr:cNvSpPr/>
      </xdr:nvSpPr>
      <xdr:spPr>
        <a:xfrm>
          <a:off x="9588500" y="1055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139446</xdr:rowOff>
    </xdr:from>
    <xdr:to>
      <xdr:col>55</xdr:col>
      <xdr:colOff>0</xdr:colOff>
      <xdr:row>61</xdr:row>
      <xdr:rowOff>145542</xdr:rowOff>
    </xdr:to>
    <xdr:cxnSp macro="">
      <xdr:nvCxnSpPr>
        <xdr:cNvPr id="150" name="直線コネクタ 149">
          <a:extLst>
            <a:ext uri="{FF2B5EF4-FFF2-40B4-BE49-F238E27FC236}">
              <a16:creationId xmlns:a16="http://schemas.microsoft.com/office/drawing/2014/main" id="{AA12835C-7971-4D2B-B000-9872C4B6BA98}"/>
            </a:ext>
          </a:extLst>
        </xdr:cNvPr>
        <xdr:cNvCxnSpPr/>
      </xdr:nvCxnSpPr>
      <xdr:spPr>
        <a:xfrm flipV="1">
          <a:off x="9639300" y="10597896"/>
          <a:ext cx="8382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99314</xdr:rowOff>
    </xdr:from>
    <xdr:to>
      <xdr:col>46</xdr:col>
      <xdr:colOff>38100</xdr:colOff>
      <xdr:row>62</xdr:row>
      <xdr:rowOff>29464</xdr:rowOff>
    </xdr:to>
    <xdr:sp macro="" textlink="">
      <xdr:nvSpPr>
        <xdr:cNvPr id="151" name="楕円 150">
          <a:extLst>
            <a:ext uri="{FF2B5EF4-FFF2-40B4-BE49-F238E27FC236}">
              <a16:creationId xmlns:a16="http://schemas.microsoft.com/office/drawing/2014/main" id="{3BCF3233-8A00-4224-A203-AB79EF625A5C}"/>
            </a:ext>
          </a:extLst>
        </xdr:cNvPr>
        <xdr:cNvSpPr/>
      </xdr:nvSpPr>
      <xdr:spPr>
        <a:xfrm>
          <a:off x="8699500" y="10557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145542</xdr:rowOff>
    </xdr:from>
    <xdr:to>
      <xdr:col>50</xdr:col>
      <xdr:colOff>114300</xdr:colOff>
      <xdr:row>61</xdr:row>
      <xdr:rowOff>150114</xdr:rowOff>
    </xdr:to>
    <xdr:cxnSp macro="">
      <xdr:nvCxnSpPr>
        <xdr:cNvPr id="152" name="直線コネクタ 151">
          <a:extLst>
            <a:ext uri="{FF2B5EF4-FFF2-40B4-BE49-F238E27FC236}">
              <a16:creationId xmlns:a16="http://schemas.microsoft.com/office/drawing/2014/main" id="{E20C372D-6D41-47B2-AA7F-4EE2CD828213}"/>
            </a:ext>
          </a:extLst>
        </xdr:cNvPr>
        <xdr:cNvCxnSpPr/>
      </xdr:nvCxnSpPr>
      <xdr:spPr>
        <a:xfrm flipV="1">
          <a:off x="8750300" y="1060399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105410</xdr:rowOff>
    </xdr:from>
    <xdr:to>
      <xdr:col>41</xdr:col>
      <xdr:colOff>101600</xdr:colOff>
      <xdr:row>62</xdr:row>
      <xdr:rowOff>35560</xdr:rowOff>
    </xdr:to>
    <xdr:sp macro="" textlink="">
      <xdr:nvSpPr>
        <xdr:cNvPr id="153" name="楕円 152">
          <a:extLst>
            <a:ext uri="{FF2B5EF4-FFF2-40B4-BE49-F238E27FC236}">
              <a16:creationId xmlns:a16="http://schemas.microsoft.com/office/drawing/2014/main" id="{1BE798B1-C7F9-43CF-9F3F-27865807134F}"/>
            </a:ext>
          </a:extLst>
        </xdr:cNvPr>
        <xdr:cNvSpPr/>
      </xdr:nvSpPr>
      <xdr:spPr>
        <a:xfrm>
          <a:off x="7810500" y="1056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150114</xdr:rowOff>
    </xdr:from>
    <xdr:to>
      <xdr:col>45</xdr:col>
      <xdr:colOff>177800</xdr:colOff>
      <xdr:row>61</xdr:row>
      <xdr:rowOff>156210</xdr:rowOff>
    </xdr:to>
    <xdr:cxnSp macro="">
      <xdr:nvCxnSpPr>
        <xdr:cNvPr id="154" name="直線コネクタ 153">
          <a:extLst>
            <a:ext uri="{FF2B5EF4-FFF2-40B4-BE49-F238E27FC236}">
              <a16:creationId xmlns:a16="http://schemas.microsoft.com/office/drawing/2014/main" id="{5A5490FC-B556-4C73-A347-F4C5723C0688}"/>
            </a:ext>
          </a:extLst>
        </xdr:cNvPr>
        <xdr:cNvCxnSpPr/>
      </xdr:nvCxnSpPr>
      <xdr:spPr>
        <a:xfrm flipV="1">
          <a:off x="7861300" y="10608564"/>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113792</xdr:rowOff>
    </xdr:from>
    <xdr:to>
      <xdr:col>36</xdr:col>
      <xdr:colOff>165100</xdr:colOff>
      <xdr:row>62</xdr:row>
      <xdr:rowOff>43942</xdr:rowOff>
    </xdr:to>
    <xdr:sp macro="" textlink="">
      <xdr:nvSpPr>
        <xdr:cNvPr id="155" name="楕円 154">
          <a:extLst>
            <a:ext uri="{FF2B5EF4-FFF2-40B4-BE49-F238E27FC236}">
              <a16:creationId xmlns:a16="http://schemas.microsoft.com/office/drawing/2014/main" id="{F6796ADE-C617-4FD6-9F24-F49DE6EBEB58}"/>
            </a:ext>
          </a:extLst>
        </xdr:cNvPr>
        <xdr:cNvSpPr/>
      </xdr:nvSpPr>
      <xdr:spPr>
        <a:xfrm>
          <a:off x="6921500" y="1057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156210</xdr:rowOff>
    </xdr:from>
    <xdr:to>
      <xdr:col>41</xdr:col>
      <xdr:colOff>50800</xdr:colOff>
      <xdr:row>61</xdr:row>
      <xdr:rowOff>164592</xdr:rowOff>
    </xdr:to>
    <xdr:cxnSp macro="">
      <xdr:nvCxnSpPr>
        <xdr:cNvPr id="156" name="直線コネクタ 155">
          <a:extLst>
            <a:ext uri="{FF2B5EF4-FFF2-40B4-BE49-F238E27FC236}">
              <a16:creationId xmlns:a16="http://schemas.microsoft.com/office/drawing/2014/main" id="{9ACB7E8D-1844-42ED-AA95-5F8AF16E2D19}"/>
            </a:ext>
          </a:extLst>
        </xdr:cNvPr>
        <xdr:cNvCxnSpPr/>
      </xdr:nvCxnSpPr>
      <xdr:spPr>
        <a:xfrm flipV="1">
          <a:off x="6972300" y="10614660"/>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160291</xdr:rowOff>
    </xdr:from>
    <xdr:ext cx="469744" cy="259045"/>
    <xdr:sp macro="" textlink="">
      <xdr:nvSpPr>
        <xdr:cNvPr id="157" name="n_1aveValue【体育館・プール】&#10;一人当たり面積">
          <a:extLst>
            <a:ext uri="{FF2B5EF4-FFF2-40B4-BE49-F238E27FC236}">
              <a16:creationId xmlns:a16="http://schemas.microsoft.com/office/drawing/2014/main" id="{F81E128F-AFAB-41F2-A18A-A194F57F1D0C}"/>
            </a:ext>
          </a:extLst>
        </xdr:cNvPr>
        <xdr:cNvSpPr txBox="1"/>
      </xdr:nvSpPr>
      <xdr:spPr>
        <a:xfrm>
          <a:off x="9391727" y="1027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21607</xdr:rowOff>
    </xdr:from>
    <xdr:ext cx="469744" cy="259045"/>
    <xdr:sp macro="" textlink="">
      <xdr:nvSpPr>
        <xdr:cNvPr id="158" name="n_2aveValue【体育館・プール】&#10;一人当たり面積">
          <a:extLst>
            <a:ext uri="{FF2B5EF4-FFF2-40B4-BE49-F238E27FC236}">
              <a16:creationId xmlns:a16="http://schemas.microsoft.com/office/drawing/2014/main" id="{9A2B1F67-9B14-44A1-B471-0AD8DEA168DA}"/>
            </a:ext>
          </a:extLst>
        </xdr:cNvPr>
        <xdr:cNvSpPr txBox="1"/>
      </xdr:nvSpPr>
      <xdr:spPr>
        <a:xfrm>
          <a:off x="85154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164863</xdr:rowOff>
    </xdr:from>
    <xdr:ext cx="469744" cy="259045"/>
    <xdr:sp macro="" textlink="">
      <xdr:nvSpPr>
        <xdr:cNvPr id="159" name="n_3aveValue【体育館・プール】&#10;一人当たり面積">
          <a:extLst>
            <a:ext uri="{FF2B5EF4-FFF2-40B4-BE49-F238E27FC236}">
              <a16:creationId xmlns:a16="http://schemas.microsoft.com/office/drawing/2014/main" id="{56129C97-2CCD-470C-A191-233342DBC090}"/>
            </a:ext>
          </a:extLst>
        </xdr:cNvPr>
        <xdr:cNvSpPr txBox="1"/>
      </xdr:nvSpPr>
      <xdr:spPr>
        <a:xfrm>
          <a:off x="7626427" y="1028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30751</xdr:rowOff>
    </xdr:from>
    <xdr:ext cx="469744" cy="259045"/>
    <xdr:sp macro="" textlink="">
      <xdr:nvSpPr>
        <xdr:cNvPr id="160" name="n_4aveValue【体育館・プール】&#10;一人当たり面積">
          <a:extLst>
            <a:ext uri="{FF2B5EF4-FFF2-40B4-BE49-F238E27FC236}">
              <a16:creationId xmlns:a16="http://schemas.microsoft.com/office/drawing/2014/main" id="{68F971BE-DDB9-4C75-84F9-AA6F9D7BC0E7}"/>
            </a:ext>
          </a:extLst>
        </xdr:cNvPr>
        <xdr:cNvSpPr txBox="1"/>
      </xdr:nvSpPr>
      <xdr:spPr>
        <a:xfrm>
          <a:off x="6737427" y="1031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16019</xdr:rowOff>
    </xdr:from>
    <xdr:ext cx="469744" cy="259045"/>
    <xdr:sp macro="" textlink="">
      <xdr:nvSpPr>
        <xdr:cNvPr id="161" name="n_1mainValue【体育館・プール】&#10;一人当たり面積">
          <a:extLst>
            <a:ext uri="{FF2B5EF4-FFF2-40B4-BE49-F238E27FC236}">
              <a16:creationId xmlns:a16="http://schemas.microsoft.com/office/drawing/2014/main" id="{E0A8EC76-B947-4303-9717-BC380F388A91}"/>
            </a:ext>
          </a:extLst>
        </xdr:cNvPr>
        <xdr:cNvSpPr txBox="1"/>
      </xdr:nvSpPr>
      <xdr:spPr>
        <a:xfrm>
          <a:off x="9391727" y="10645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20591</xdr:rowOff>
    </xdr:from>
    <xdr:ext cx="469744" cy="259045"/>
    <xdr:sp macro="" textlink="">
      <xdr:nvSpPr>
        <xdr:cNvPr id="162" name="n_2mainValue【体育館・プール】&#10;一人当たり面積">
          <a:extLst>
            <a:ext uri="{FF2B5EF4-FFF2-40B4-BE49-F238E27FC236}">
              <a16:creationId xmlns:a16="http://schemas.microsoft.com/office/drawing/2014/main" id="{35509895-88C1-496A-96D5-8D30494B8D31}"/>
            </a:ext>
          </a:extLst>
        </xdr:cNvPr>
        <xdr:cNvSpPr txBox="1"/>
      </xdr:nvSpPr>
      <xdr:spPr>
        <a:xfrm>
          <a:off x="8515427" y="10650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26687</xdr:rowOff>
    </xdr:from>
    <xdr:ext cx="469744" cy="259045"/>
    <xdr:sp macro="" textlink="">
      <xdr:nvSpPr>
        <xdr:cNvPr id="163" name="n_3mainValue【体育館・プール】&#10;一人当たり面積">
          <a:extLst>
            <a:ext uri="{FF2B5EF4-FFF2-40B4-BE49-F238E27FC236}">
              <a16:creationId xmlns:a16="http://schemas.microsoft.com/office/drawing/2014/main" id="{3793034F-8820-4E14-8DAF-ADC5C4602135}"/>
            </a:ext>
          </a:extLst>
        </xdr:cNvPr>
        <xdr:cNvSpPr txBox="1"/>
      </xdr:nvSpPr>
      <xdr:spPr>
        <a:xfrm>
          <a:off x="7626427" y="1065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35069</xdr:rowOff>
    </xdr:from>
    <xdr:ext cx="469744" cy="259045"/>
    <xdr:sp macro="" textlink="">
      <xdr:nvSpPr>
        <xdr:cNvPr id="164" name="n_4mainValue【体育館・プール】&#10;一人当たり面積">
          <a:extLst>
            <a:ext uri="{FF2B5EF4-FFF2-40B4-BE49-F238E27FC236}">
              <a16:creationId xmlns:a16="http://schemas.microsoft.com/office/drawing/2014/main" id="{AF3D8EE2-2553-4A1D-8706-34803002667A}"/>
            </a:ext>
          </a:extLst>
        </xdr:cNvPr>
        <xdr:cNvSpPr txBox="1"/>
      </xdr:nvSpPr>
      <xdr:spPr>
        <a:xfrm>
          <a:off x="6737427" y="1066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5" name="正方形/長方形 164">
          <a:extLst>
            <a:ext uri="{FF2B5EF4-FFF2-40B4-BE49-F238E27FC236}">
              <a16:creationId xmlns:a16="http://schemas.microsoft.com/office/drawing/2014/main" id="{87606A52-CB38-4EAC-9EE3-3C3BC8472CA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6" name="正方形/長方形 165">
          <a:extLst>
            <a:ext uri="{FF2B5EF4-FFF2-40B4-BE49-F238E27FC236}">
              <a16:creationId xmlns:a16="http://schemas.microsoft.com/office/drawing/2014/main" id="{42C4A668-6282-4092-976D-F82CABBDB3EA}"/>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7" name="正方形/長方形 166">
          <a:extLst>
            <a:ext uri="{FF2B5EF4-FFF2-40B4-BE49-F238E27FC236}">
              <a16:creationId xmlns:a16="http://schemas.microsoft.com/office/drawing/2014/main" id="{74043F94-03AC-4DE1-AB16-EB89CD71E356}"/>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8" name="正方形/長方形 167">
          <a:extLst>
            <a:ext uri="{FF2B5EF4-FFF2-40B4-BE49-F238E27FC236}">
              <a16:creationId xmlns:a16="http://schemas.microsoft.com/office/drawing/2014/main" id="{9B02AF04-42B3-40C2-BB68-7731816A1B0D}"/>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9" name="正方形/長方形 168">
          <a:extLst>
            <a:ext uri="{FF2B5EF4-FFF2-40B4-BE49-F238E27FC236}">
              <a16:creationId xmlns:a16="http://schemas.microsoft.com/office/drawing/2014/main" id="{298803DC-A922-46C3-B960-B690538D44DF}"/>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0" name="正方形/長方形 169">
          <a:extLst>
            <a:ext uri="{FF2B5EF4-FFF2-40B4-BE49-F238E27FC236}">
              <a16:creationId xmlns:a16="http://schemas.microsoft.com/office/drawing/2014/main" id="{FC6C5C43-AE13-479A-A3D7-2EE037FA4D37}"/>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1" name="正方形/長方形 170">
          <a:extLst>
            <a:ext uri="{FF2B5EF4-FFF2-40B4-BE49-F238E27FC236}">
              <a16:creationId xmlns:a16="http://schemas.microsoft.com/office/drawing/2014/main" id="{33496064-6547-4513-842A-5C6FD5D7301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a:extLst>
            <a:ext uri="{FF2B5EF4-FFF2-40B4-BE49-F238E27FC236}">
              <a16:creationId xmlns:a16="http://schemas.microsoft.com/office/drawing/2014/main" id="{094F24F0-1701-4281-89F9-8D029A3D27B4}"/>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3" name="テキスト ボックス 172">
          <a:extLst>
            <a:ext uri="{FF2B5EF4-FFF2-40B4-BE49-F238E27FC236}">
              <a16:creationId xmlns:a16="http://schemas.microsoft.com/office/drawing/2014/main" id="{BDBF6E22-E472-4C00-B8E9-4CDEDC60D097}"/>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4" name="直線コネクタ 173">
          <a:extLst>
            <a:ext uri="{FF2B5EF4-FFF2-40B4-BE49-F238E27FC236}">
              <a16:creationId xmlns:a16="http://schemas.microsoft.com/office/drawing/2014/main" id="{916E9C7D-819D-49F5-B50B-F08596647263}"/>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5" name="テキスト ボックス 174">
          <a:extLst>
            <a:ext uri="{FF2B5EF4-FFF2-40B4-BE49-F238E27FC236}">
              <a16:creationId xmlns:a16="http://schemas.microsoft.com/office/drawing/2014/main" id="{5AB2B42F-E62D-4F94-85A9-E24ECB9707CE}"/>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6" name="直線コネクタ 175">
          <a:extLst>
            <a:ext uri="{FF2B5EF4-FFF2-40B4-BE49-F238E27FC236}">
              <a16:creationId xmlns:a16="http://schemas.microsoft.com/office/drawing/2014/main" id="{9BD50A79-1459-431C-B32C-1F1365975C8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7" name="テキスト ボックス 176">
          <a:extLst>
            <a:ext uri="{FF2B5EF4-FFF2-40B4-BE49-F238E27FC236}">
              <a16:creationId xmlns:a16="http://schemas.microsoft.com/office/drawing/2014/main" id="{5F8DF201-4497-4BF8-BA1B-02C8B8C70387}"/>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8" name="直線コネクタ 177">
          <a:extLst>
            <a:ext uri="{FF2B5EF4-FFF2-40B4-BE49-F238E27FC236}">
              <a16:creationId xmlns:a16="http://schemas.microsoft.com/office/drawing/2014/main" id="{5C53356E-DF2D-4D85-BA95-3D7960FD2116}"/>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9" name="テキスト ボックス 178">
          <a:extLst>
            <a:ext uri="{FF2B5EF4-FFF2-40B4-BE49-F238E27FC236}">
              <a16:creationId xmlns:a16="http://schemas.microsoft.com/office/drawing/2014/main" id="{0308AB2C-A343-42C2-90E9-D6607580D09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80" name="直線コネクタ 179">
          <a:extLst>
            <a:ext uri="{FF2B5EF4-FFF2-40B4-BE49-F238E27FC236}">
              <a16:creationId xmlns:a16="http://schemas.microsoft.com/office/drawing/2014/main" id="{1FE18267-1642-427D-90F1-85CE164A1AC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81" name="テキスト ボックス 180">
          <a:extLst>
            <a:ext uri="{FF2B5EF4-FFF2-40B4-BE49-F238E27FC236}">
              <a16:creationId xmlns:a16="http://schemas.microsoft.com/office/drawing/2014/main" id="{2F876700-3F47-4D94-A4C1-35980CBAF0A8}"/>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2" name="直線コネクタ 181">
          <a:extLst>
            <a:ext uri="{FF2B5EF4-FFF2-40B4-BE49-F238E27FC236}">
              <a16:creationId xmlns:a16="http://schemas.microsoft.com/office/drawing/2014/main" id="{D96739DE-78FA-46A3-AC95-7D26AB246C9D}"/>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3" name="テキスト ボックス 182">
          <a:extLst>
            <a:ext uri="{FF2B5EF4-FFF2-40B4-BE49-F238E27FC236}">
              <a16:creationId xmlns:a16="http://schemas.microsoft.com/office/drawing/2014/main" id="{A04C924B-5B2F-47DB-9A68-8FE257AD6A09}"/>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4" name="直線コネクタ 183">
          <a:extLst>
            <a:ext uri="{FF2B5EF4-FFF2-40B4-BE49-F238E27FC236}">
              <a16:creationId xmlns:a16="http://schemas.microsoft.com/office/drawing/2014/main" id="{443760B5-F752-4A59-9AE2-4653D8F1B5DB}"/>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5" name="テキスト ボックス 184">
          <a:extLst>
            <a:ext uri="{FF2B5EF4-FFF2-40B4-BE49-F238E27FC236}">
              <a16:creationId xmlns:a16="http://schemas.microsoft.com/office/drawing/2014/main" id="{A8EC5DA0-F29D-4402-BA6A-152995C09D2F}"/>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6" name="直線コネクタ 185">
          <a:extLst>
            <a:ext uri="{FF2B5EF4-FFF2-40B4-BE49-F238E27FC236}">
              <a16:creationId xmlns:a16="http://schemas.microsoft.com/office/drawing/2014/main" id="{3143A164-1EF4-42DE-8AB9-0AA195F86FFE}"/>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7" name="テキスト ボックス 186">
          <a:extLst>
            <a:ext uri="{FF2B5EF4-FFF2-40B4-BE49-F238E27FC236}">
              <a16:creationId xmlns:a16="http://schemas.microsoft.com/office/drawing/2014/main" id="{B3A76CE9-0F1B-4444-9516-46E94806F8A6}"/>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8" name="【福祉施設】&#10;有形固定資産減価償却率グラフ枠">
          <a:extLst>
            <a:ext uri="{FF2B5EF4-FFF2-40B4-BE49-F238E27FC236}">
              <a16:creationId xmlns:a16="http://schemas.microsoft.com/office/drawing/2014/main" id="{2DB3BB33-B880-40EE-894A-9A6418595F58}"/>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160020</xdr:rowOff>
    </xdr:from>
    <xdr:to>
      <xdr:col>24</xdr:col>
      <xdr:colOff>62865</xdr:colOff>
      <xdr:row>86</xdr:row>
      <xdr:rowOff>114300</xdr:rowOff>
    </xdr:to>
    <xdr:cxnSp macro="">
      <xdr:nvCxnSpPr>
        <xdr:cNvPr id="189" name="直線コネクタ 188">
          <a:extLst>
            <a:ext uri="{FF2B5EF4-FFF2-40B4-BE49-F238E27FC236}">
              <a16:creationId xmlns:a16="http://schemas.microsoft.com/office/drawing/2014/main" id="{0B6510B6-4681-497B-9683-E5A933F8F14B}"/>
            </a:ext>
          </a:extLst>
        </xdr:cNvPr>
        <xdr:cNvCxnSpPr/>
      </xdr:nvCxnSpPr>
      <xdr:spPr>
        <a:xfrm flipV="1">
          <a:off x="4634865" y="1353312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90" name="【福祉施設】&#10;有形固定資産減価償却率最小値テキスト">
          <a:extLst>
            <a:ext uri="{FF2B5EF4-FFF2-40B4-BE49-F238E27FC236}">
              <a16:creationId xmlns:a16="http://schemas.microsoft.com/office/drawing/2014/main" id="{CC54972D-5F71-4641-83CD-54FA9C2163BA}"/>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91" name="直線コネクタ 190">
          <a:extLst>
            <a:ext uri="{FF2B5EF4-FFF2-40B4-BE49-F238E27FC236}">
              <a16:creationId xmlns:a16="http://schemas.microsoft.com/office/drawing/2014/main" id="{610530A0-2232-49BE-AC34-EE212151C86E}"/>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106697</xdr:rowOff>
    </xdr:from>
    <xdr:ext cx="405111" cy="259045"/>
    <xdr:sp macro="" textlink="">
      <xdr:nvSpPr>
        <xdr:cNvPr id="192" name="【福祉施設】&#10;有形固定資産減価償却率最大値テキスト">
          <a:extLst>
            <a:ext uri="{FF2B5EF4-FFF2-40B4-BE49-F238E27FC236}">
              <a16:creationId xmlns:a16="http://schemas.microsoft.com/office/drawing/2014/main" id="{1C0F4092-A611-4979-8752-CA1125D0ACA4}"/>
            </a:ext>
          </a:extLst>
        </xdr:cNvPr>
        <xdr:cNvSpPr txBox="1"/>
      </xdr:nvSpPr>
      <xdr:spPr>
        <a:xfrm>
          <a:off x="4673600" y="13308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160020</xdr:rowOff>
    </xdr:from>
    <xdr:to>
      <xdr:col>24</xdr:col>
      <xdr:colOff>152400</xdr:colOff>
      <xdr:row>78</xdr:row>
      <xdr:rowOff>160020</xdr:rowOff>
    </xdr:to>
    <xdr:cxnSp macro="">
      <xdr:nvCxnSpPr>
        <xdr:cNvPr id="193" name="直線コネクタ 192">
          <a:extLst>
            <a:ext uri="{FF2B5EF4-FFF2-40B4-BE49-F238E27FC236}">
              <a16:creationId xmlns:a16="http://schemas.microsoft.com/office/drawing/2014/main" id="{1055DA3B-0B3B-460D-B9F9-ECF92C18CE0E}"/>
            </a:ext>
          </a:extLst>
        </xdr:cNvPr>
        <xdr:cNvCxnSpPr/>
      </xdr:nvCxnSpPr>
      <xdr:spPr>
        <a:xfrm>
          <a:off x="4546600" y="1353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46372</xdr:rowOff>
    </xdr:from>
    <xdr:ext cx="405111" cy="259045"/>
    <xdr:sp macro="" textlink="">
      <xdr:nvSpPr>
        <xdr:cNvPr id="194" name="【福祉施設】&#10;有形固定資産減価償却率平均値テキスト">
          <a:extLst>
            <a:ext uri="{FF2B5EF4-FFF2-40B4-BE49-F238E27FC236}">
              <a16:creationId xmlns:a16="http://schemas.microsoft.com/office/drawing/2014/main" id="{50BDED2D-A0D2-42C9-ADA7-37CEFEBA2944}"/>
            </a:ext>
          </a:extLst>
        </xdr:cNvPr>
        <xdr:cNvSpPr txBox="1"/>
      </xdr:nvSpPr>
      <xdr:spPr>
        <a:xfrm>
          <a:off x="4673600" y="13933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23495</xdr:rowOff>
    </xdr:from>
    <xdr:to>
      <xdr:col>24</xdr:col>
      <xdr:colOff>114300</xdr:colOff>
      <xdr:row>82</xdr:row>
      <xdr:rowOff>125095</xdr:rowOff>
    </xdr:to>
    <xdr:sp macro="" textlink="">
      <xdr:nvSpPr>
        <xdr:cNvPr id="195" name="フローチャート: 判断 194">
          <a:extLst>
            <a:ext uri="{FF2B5EF4-FFF2-40B4-BE49-F238E27FC236}">
              <a16:creationId xmlns:a16="http://schemas.microsoft.com/office/drawing/2014/main" id="{CFC1DF22-2950-4B6C-BA94-FAC7FA1B4255}"/>
            </a:ext>
          </a:extLst>
        </xdr:cNvPr>
        <xdr:cNvSpPr/>
      </xdr:nvSpPr>
      <xdr:spPr>
        <a:xfrm>
          <a:off x="45847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160655</xdr:rowOff>
    </xdr:from>
    <xdr:to>
      <xdr:col>20</xdr:col>
      <xdr:colOff>38100</xdr:colOff>
      <xdr:row>82</xdr:row>
      <xdr:rowOff>90805</xdr:rowOff>
    </xdr:to>
    <xdr:sp macro="" textlink="">
      <xdr:nvSpPr>
        <xdr:cNvPr id="196" name="フローチャート: 判断 195">
          <a:extLst>
            <a:ext uri="{FF2B5EF4-FFF2-40B4-BE49-F238E27FC236}">
              <a16:creationId xmlns:a16="http://schemas.microsoft.com/office/drawing/2014/main" id="{18F07F6C-E336-4CB4-A16E-3F320D372BD0}"/>
            </a:ext>
          </a:extLst>
        </xdr:cNvPr>
        <xdr:cNvSpPr/>
      </xdr:nvSpPr>
      <xdr:spPr>
        <a:xfrm>
          <a:off x="374650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95886</xdr:rowOff>
    </xdr:from>
    <xdr:to>
      <xdr:col>15</xdr:col>
      <xdr:colOff>101600</xdr:colOff>
      <xdr:row>82</xdr:row>
      <xdr:rowOff>26036</xdr:rowOff>
    </xdr:to>
    <xdr:sp macro="" textlink="">
      <xdr:nvSpPr>
        <xdr:cNvPr id="197" name="フローチャート: 判断 196">
          <a:extLst>
            <a:ext uri="{FF2B5EF4-FFF2-40B4-BE49-F238E27FC236}">
              <a16:creationId xmlns:a16="http://schemas.microsoft.com/office/drawing/2014/main" id="{C3A82256-138F-4AFF-B312-93A0D44CE4E9}"/>
            </a:ext>
          </a:extLst>
        </xdr:cNvPr>
        <xdr:cNvSpPr/>
      </xdr:nvSpPr>
      <xdr:spPr>
        <a:xfrm>
          <a:off x="2857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137795</xdr:rowOff>
    </xdr:from>
    <xdr:to>
      <xdr:col>10</xdr:col>
      <xdr:colOff>165100</xdr:colOff>
      <xdr:row>82</xdr:row>
      <xdr:rowOff>67945</xdr:rowOff>
    </xdr:to>
    <xdr:sp macro="" textlink="">
      <xdr:nvSpPr>
        <xdr:cNvPr id="198" name="フローチャート: 判断 197">
          <a:extLst>
            <a:ext uri="{FF2B5EF4-FFF2-40B4-BE49-F238E27FC236}">
              <a16:creationId xmlns:a16="http://schemas.microsoft.com/office/drawing/2014/main" id="{50CE3D45-6259-4069-8E67-F8DAA5473868}"/>
            </a:ext>
          </a:extLst>
        </xdr:cNvPr>
        <xdr:cNvSpPr/>
      </xdr:nvSpPr>
      <xdr:spPr>
        <a:xfrm>
          <a:off x="1968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133986</xdr:rowOff>
    </xdr:from>
    <xdr:to>
      <xdr:col>6</xdr:col>
      <xdr:colOff>38100</xdr:colOff>
      <xdr:row>82</xdr:row>
      <xdr:rowOff>64136</xdr:rowOff>
    </xdr:to>
    <xdr:sp macro="" textlink="">
      <xdr:nvSpPr>
        <xdr:cNvPr id="199" name="フローチャート: 判断 198">
          <a:extLst>
            <a:ext uri="{FF2B5EF4-FFF2-40B4-BE49-F238E27FC236}">
              <a16:creationId xmlns:a16="http://schemas.microsoft.com/office/drawing/2014/main" id="{F537A3EC-C591-4AA2-AED2-900B3A8A3AFD}"/>
            </a:ext>
          </a:extLst>
        </xdr:cNvPr>
        <xdr:cNvSpPr/>
      </xdr:nvSpPr>
      <xdr:spPr>
        <a:xfrm>
          <a:off x="1079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09941794-EF6E-4487-B290-37C0CBC13F36}"/>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D52F7E30-6CDE-43B5-ADFF-2AF5C68A75EF}"/>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402CE9ED-9422-4E09-8EAE-B6558FE2CF9F}"/>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90A8A940-3DF0-48A5-959E-7FD91584EAB5}"/>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1E89BF40-3503-4B6A-8EE1-AE7977832D2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107314</xdr:rowOff>
    </xdr:from>
    <xdr:to>
      <xdr:col>24</xdr:col>
      <xdr:colOff>114300</xdr:colOff>
      <xdr:row>83</xdr:row>
      <xdr:rowOff>37464</xdr:rowOff>
    </xdr:to>
    <xdr:sp macro="" textlink="">
      <xdr:nvSpPr>
        <xdr:cNvPr id="205" name="楕円 204">
          <a:extLst>
            <a:ext uri="{FF2B5EF4-FFF2-40B4-BE49-F238E27FC236}">
              <a16:creationId xmlns:a16="http://schemas.microsoft.com/office/drawing/2014/main" id="{5F7DBE3A-3320-4513-9CDE-78EC1F1D0FDD}"/>
            </a:ext>
          </a:extLst>
        </xdr:cNvPr>
        <xdr:cNvSpPr/>
      </xdr:nvSpPr>
      <xdr:spPr>
        <a:xfrm>
          <a:off x="4584700" y="1416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85741</xdr:rowOff>
    </xdr:from>
    <xdr:ext cx="405111" cy="259045"/>
    <xdr:sp macro="" textlink="">
      <xdr:nvSpPr>
        <xdr:cNvPr id="206" name="【福祉施設】&#10;有形固定資産減価償却率該当値テキスト">
          <a:extLst>
            <a:ext uri="{FF2B5EF4-FFF2-40B4-BE49-F238E27FC236}">
              <a16:creationId xmlns:a16="http://schemas.microsoft.com/office/drawing/2014/main" id="{90942EEE-31C5-45AC-B27D-B0D28DA03F77}"/>
            </a:ext>
          </a:extLst>
        </xdr:cNvPr>
        <xdr:cNvSpPr txBox="1"/>
      </xdr:nvSpPr>
      <xdr:spPr>
        <a:xfrm>
          <a:off x="4673600" y="14144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65405</xdr:rowOff>
    </xdr:from>
    <xdr:to>
      <xdr:col>20</xdr:col>
      <xdr:colOff>38100</xdr:colOff>
      <xdr:row>82</xdr:row>
      <xdr:rowOff>167005</xdr:rowOff>
    </xdr:to>
    <xdr:sp macro="" textlink="">
      <xdr:nvSpPr>
        <xdr:cNvPr id="207" name="楕円 206">
          <a:extLst>
            <a:ext uri="{FF2B5EF4-FFF2-40B4-BE49-F238E27FC236}">
              <a16:creationId xmlns:a16="http://schemas.microsoft.com/office/drawing/2014/main" id="{969F0E46-BD94-4372-AA59-95CC006616DB}"/>
            </a:ext>
          </a:extLst>
        </xdr:cNvPr>
        <xdr:cNvSpPr/>
      </xdr:nvSpPr>
      <xdr:spPr>
        <a:xfrm>
          <a:off x="3746500" y="1412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116205</xdr:rowOff>
    </xdr:from>
    <xdr:to>
      <xdr:col>24</xdr:col>
      <xdr:colOff>63500</xdr:colOff>
      <xdr:row>82</xdr:row>
      <xdr:rowOff>158114</xdr:rowOff>
    </xdr:to>
    <xdr:cxnSp macro="">
      <xdr:nvCxnSpPr>
        <xdr:cNvPr id="208" name="直線コネクタ 207">
          <a:extLst>
            <a:ext uri="{FF2B5EF4-FFF2-40B4-BE49-F238E27FC236}">
              <a16:creationId xmlns:a16="http://schemas.microsoft.com/office/drawing/2014/main" id="{50EBC56C-461C-4FE1-87FC-655682CA95A6}"/>
            </a:ext>
          </a:extLst>
        </xdr:cNvPr>
        <xdr:cNvCxnSpPr/>
      </xdr:nvCxnSpPr>
      <xdr:spPr>
        <a:xfrm>
          <a:off x="3797300" y="14175105"/>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23495</xdr:rowOff>
    </xdr:from>
    <xdr:to>
      <xdr:col>15</xdr:col>
      <xdr:colOff>101600</xdr:colOff>
      <xdr:row>82</xdr:row>
      <xdr:rowOff>125095</xdr:rowOff>
    </xdr:to>
    <xdr:sp macro="" textlink="">
      <xdr:nvSpPr>
        <xdr:cNvPr id="209" name="楕円 208">
          <a:extLst>
            <a:ext uri="{FF2B5EF4-FFF2-40B4-BE49-F238E27FC236}">
              <a16:creationId xmlns:a16="http://schemas.microsoft.com/office/drawing/2014/main" id="{8F810FBD-A0CE-4F3C-B4DC-569B9C71EE48}"/>
            </a:ext>
          </a:extLst>
        </xdr:cNvPr>
        <xdr:cNvSpPr/>
      </xdr:nvSpPr>
      <xdr:spPr>
        <a:xfrm>
          <a:off x="2857500" y="1408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74295</xdr:rowOff>
    </xdr:from>
    <xdr:to>
      <xdr:col>19</xdr:col>
      <xdr:colOff>177800</xdr:colOff>
      <xdr:row>82</xdr:row>
      <xdr:rowOff>116205</xdr:rowOff>
    </xdr:to>
    <xdr:cxnSp macro="">
      <xdr:nvCxnSpPr>
        <xdr:cNvPr id="210" name="直線コネクタ 209">
          <a:extLst>
            <a:ext uri="{FF2B5EF4-FFF2-40B4-BE49-F238E27FC236}">
              <a16:creationId xmlns:a16="http://schemas.microsoft.com/office/drawing/2014/main" id="{B2C1227B-F103-4239-9E11-B818FA2CE07E}"/>
            </a:ext>
          </a:extLst>
        </xdr:cNvPr>
        <xdr:cNvCxnSpPr/>
      </xdr:nvCxnSpPr>
      <xdr:spPr>
        <a:xfrm>
          <a:off x="2908300" y="1413319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151130</xdr:rowOff>
    </xdr:from>
    <xdr:to>
      <xdr:col>10</xdr:col>
      <xdr:colOff>165100</xdr:colOff>
      <xdr:row>82</xdr:row>
      <xdr:rowOff>81280</xdr:rowOff>
    </xdr:to>
    <xdr:sp macro="" textlink="">
      <xdr:nvSpPr>
        <xdr:cNvPr id="211" name="楕円 210">
          <a:extLst>
            <a:ext uri="{FF2B5EF4-FFF2-40B4-BE49-F238E27FC236}">
              <a16:creationId xmlns:a16="http://schemas.microsoft.com/office/drawing/2014/main" id="{A926C424-7203-4F24-ABD9-2D2E0952943A}"/>
            </a:ext>
          </a:extLst>
        </xdr:cNvPr>
        <xdr:cNvSpPr/>
      </xdr:nvSpPr>
      <xdr:spPr>
        <a:xfrm>
          <a:off x="1968500" y="1403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30480</xdr:rowOff>
    </xdr:from>
    <xdr:to>
      <xdr:col>15</xdr:col>
      <xdr:colOff>50800</xdr:colOff>
      <xdr:row>82</xdr:row>
      <xdr:rowOff>74295</xdr:rowOff>
    </xdr:to>
    <xdr:cxnSp macro="">
      <xdr:nvCxnSpPr>
        <xdr:cNvPr id="212" name="直線コネクタ 211">
          <a:extLst>
            <a:ext uri="{FF2B5EF4-FFF2-40B4-BE49-F238E27FC236}">
              <a16:creationId xmlns:a16="http://schemas.microsoft.com/office/drawing/2014/main" id="{92683C20-24A7-494D-B8A6-E16A81D304B6}"/>
            </a:ext>
          </a:extLst>
        </xdr:cNvPr>
        <xdr:cNvCxnSpPr/>
      </xdr:nvCxnSpPr>
      <xdr:spPr>
        <a:xfrm>
          <a:off x="2019300" y="1408938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107314</xdr:rowOff>
    </xdr:from>
    <xdr:to>
      <xdr:col>6</xdr:col>
      <xdr:colOff>38100</xdr:colOff>
      <xdr:row>82</xdr:row>
      <xdr:rowOff>37464</xdr:rowOff>
    </xdr:to>
    <xdr:sp macro="" textlink="">
      <xdr:nvSpPr>
        <xdr:cNvPr id="213" name="楕円 212">
          <a:extLst>
            <a:ext uri="{FF2B5EF4-FFF2-40B4-BE49-F238E27FC236}">
              <a16:creationId xmlns:a16="http://schemas.microsoft.com/office/drawing/2014/main" id="{FEA7979C-B32D-449E-B8EF-02AD989B6EA1}"/>
            </a:ext>
          </a:extLst>
        </xdr:cNvPr>
        <xdr:cNvSpPr/>
      </xdr:nvSpPr>
      <xdr:spPr>
        <a:xfrm>
          <a:off x="1079500" y="1399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158114</xdr:rowOff>
    </xdr:from>
    <xdr:to>
      <xdr:col>10</xdr:col>
      <xdr:colOff>114300</xdr:colOff>
      <xdr:row>82</xdr:row>
      <xdr:rowOff>30480</xdr:rowOff>
    </xdr:to>
    <xdr:cxnSp macro="">
      <xdr:nvCxnSpPr>
        <xdr:cNvPr id="214" name="直線コネクタ 213">
          <a:extLst>
            <a:ext uri="{FF2B5EF4-FFF2-40B4-BE49-F238E27FC236}">
              <a16:creationId xmlns:a16="http://schemas.microsoft.com/office/drawing/2014/main" id="{60153D3E-2BEC-4532-A511-9B128E0C83D4}"/>
            </a:ext>
          </a:extLst>
        </xdr:cNvPr>
        <xdr:cNvCxnSpPr/>
      </xdr:nvCxnSpPr>
      <xdr:spPr>
        <a:xfrm>
          <a:off x="1130300" y="14045564"/>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107332</xdr:rowOff>
    </xdr:from>
    <xdr:ext cx="405111" cy="259045"/>
    <xdr:sp macro="" textlink="">
      <xdr:nvSpPr>
        <xdr:cNvPr id="215" name="n_1aveValue【福祉施設】&#10;有形固定資産減価償却率">
          <a:extLst>
            <a:ext uri="{FF2B5EF4-FFF2-40B4-BE49-F238E27FC236}">
              <a16:creationId xmlns:a16="http://schemas.microsoft.com/office/drawing/2014/main" id="{1DE6CC3C-247D-4F08-A3AE-F77F1B9B54BA}"/>
            </a:ext>
          </a:extLst>
        </xdr:cNvPr>
        <xdr:cNvSpPr txBox="1"/>
      </xdr:nvSpPr>
      <xdr:spPr>
        <a:xfrm>
          <a:off x="3582044" y="1382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42563</xdr:rowOff>
    </xdr:from>
    <xdr:ext cx="405111" cy="259045"/>
    <xdr:sp macro="" textlink="">
      <xdr:nvSpPr>
        <xdr:cNvPr id="216" name="n_2aveValue【福祉施設】&#10;有形固定資産減価償却率">
          <a:extLst>
            <a:ext uri="{FF2B5EF4-FFF2-40B4-BE49-F238E27FC236}">
              <a16:creationId xmlns:a16="http://schemas.microsoft.com/office/drawing/2014/main" id="{83FA825F-69DE-4B83-BA53-65532E459CBE}"/>
            </a:ext>
          </a:extLst>
        </xdr:cNvPr>
        <xdr:cNvSpPr txBox="1"/>
      </xdr:nvSpPr>
      <xdr:spPr>
        <a:xfrm>
          <a:off x="2705744" y="1375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84472</xdr:rowOff>
    </xdr:from>
    <xdr:ext cx="405111" cy="259045"/>
    <xdr:sp macro="" textlink="">
      <xdr:nvSpPr>
        <xdr:cNvPr id="217" name="n_3aveValue【福祉施設】&#10;有形固定資産減価償却率">
          <a:extLst>
            <a:ext uri="{FF2B5EF4-FFF2-40B4-BE49-F238E27FC236}">
              <a16:creationId xmlns:a16="http://schemas.microsoft.com/office/drawing/2014/main" id="{F4D54C92-D07C-407A-9C20-589D5AE27FB1}"/>
            </a:ext>
          </a:extLst>
        </xdr:cNvPr>
        <xdr:cNvSpPr txBox="1"/>
      </xdr:nvSpPr>
      <xdr:spPr>
        <a:xfrm>
          <a:off x="1816744" y="1380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55263</xdr:rowOff>
    </xdr:from>
    <xdr:ext cx="405111" cy="259045"/>
    <xdr:sp macro="" textlink="">
      <xdr:nvSpPr>
        <xdr:cNvPr id="218" name="n_4aveValue【福祉施設】&#10;有形固定資産減価償却率">
          <a:extLst>
            <a:ext uri="{FF2B5EF4-FFF2-40B4-BE49-F238E27FC236}">
              <a16:creationId xmlns:a16="http://schemas.microsoft.com/office/drawing/2014/main" id="{68A0E6DC-DED9-4FE3-98BE-BD7646938EC2}"/>
            </a:ext>
          </a:extLst>
        </xdr:cNvPr>
        <xdr:cNvSpPr txBox="1"/>
      </xdr:nvSpPr>
      <xdr:spPr>
        <a:xfrm>
          <a:off x="9277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158132</xdr:rowOff>
    </xdr:from>
    <xdr:ext cx="405111" cy="259045"/>
    <xdr:sp macro="" textlink="">
      <xdr:nvSpPr>
        <xdr:cNvPr id="219" name="n_1mainValue【福祉施設】&#10;有形固定資産減価償却率">
          <a:extLst>
            <a:ext uri="{FF2B5EF4-FFF2-40B4-BE49-F238E27FC236}">
              <a16:creationId xmlns:a16="http://schemas.microsoft.com/office/drawing/2014/main" id="{C7146AE5-EA44-4DDB-8FD7-18C29A260E1E}"/>
            </a:ext>
          </a:extLst>
        </xdr:cNvPr>
        <xdr:cNvSpPr txBox="1"/>
      </xdr:nvSpPr>
      <xdr:spPr>
        <a:xfrm>
          <a:off x="3582044" y="1421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116222</xdr:rowOff>
    </xdr:from>
    <xdr:ext cx="405111" cy="259045"/>
    <xdr:sp macro="" textlink="">
      <xdr:nvSpPr>
        <xdr:cNvPr id="220" name="n_2mainValue【福祉施設】&#10;有形固定資産減価償却率">
          <a:extLst>
            <a:ext uri="{FF2B5EF4-FFF2-40B4-BE49-F238E27FC236}">
              <a16:creationId xmlns:a16="http://schemas.microsoft.com/office/drawing/2014/main" id="{7BB7221B-CC17-458A-9BC6-229DFABE968E}"/>
            </a:ext>
          </a:extLst>
        </xdr:cNvPr>
        <xdr:cNvSpPr txBox="1"/>
      </xdr:nvSpPr>
      <xdr:spPr>
        <a:xfrm>
          <a:off x="2705744" y="1417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72407</xdr:rowOff>
    </xdr:from>
    <xdr:ext cx="405111" cy="259045"/>
    <xdr:sp macro="" textlink="">
      <xdr:nvSpPr>
        <xdr:cNvPr id="221" name="n_3mainValue【福祉施設】&#10;有形固定資産減価償却率">
          <a:extLst>
            <a:ext uri="{FF2B5EF4-FFF2-40B4-BE49-F238E27FC236}">
              <a16:creationId xmlns:a16="http://schemas.microsoft.com/office/drawing/2014/main" id="{8AA540A0-74FF-40BC-9A8C-9823936E683D}"/>
            </a:ext>
          </a:extLst>
        </xdr:cNvPr>
        <xdr:cNvSpPr txBox="1"/>
      </xdr:nvSpPr>
      <xdr:spPr>
        <a:xfrm>
          <a:off x="1816744" y="1413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53991</xdr:rowOff>
    </xdr:from>
    <xdr:ext cx="405111" cy="259045"/>
    <xdr:sp macro="" textlink="">
      <xdr:nvSpPr>
        <xdr:cNvPr id="222" name="n_4mainValue【福祉施設】&#10;有形固定資産減価償却率">
          <a:extLst>
            <a:ext uri="{FF2B5EF4-FFF2-40B4-BE49-F238E27FC236}">
              <a16:creationId xmlns:a16="http://schemas.microsoft.com/office/drawing/2014/main" id="{C4422D8B-2B25-49F5-9497-2C8AC241A8FD}"/>
            </a:ext>
          </a:extLst>
        </xdr:cNvPr>
        <xdr:cNvSpPr txBox="1"/>
      </xdr:nvSpPr>
      <xdr:spPr>
        <a:xfrm>
          <a:off x="927744" y="1376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3" name="正方形/長方形 222">
          <a:extLst>
            <a:ext uri="{FF2B5EF4-FFF2-40B4-BE49-F238E27FC236}">
              <a16:creationId xmlns:a16="http://schemas.microsoft.com/office/drawing/2014/main" id="{A2CF47E5-4FB7-4453-B7FD-65855C9832CF}"/>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4" name="正方形/長方形 223">
          <a:extLst>
            <a:ext uri="{FF2B5EF4-FFF2-40B4-BE49-F238E27FC236}">
              <a16:creationId xmlns:a16="http://schemas.microsoft.com/office/drawing/2014/main" id="{558AC84C-5213-418B-BBB2-6D05F7E500B8}"/>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5" name="正方形/長方形 224">
          <a:extLst>
            <a:ext uri="{FF2B5EF4-FFF2-40B4-BE49-F238E27FC236}">
              <a16:creationId xmlns:a16="http://schemas.microsoft.com/office/drawing/2014/main" id="{6F22D746-43BB-4054-9E51-C6D9F6564AE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6" name="正方形/長方形 225">
          <a:extLst>
            <a:ext uri="{FF2B5EF4-FFF2-40B4-BE49-F238E27FC236}">
              <a16:creationId xmlns:a16="http://schemas.microsoft.com/office/drawing/2014/main" id="{4B94E777-4DFF-4D64-8004-9FFF84B30543}"/>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7" name="正方形/長方形 226">
          <a:extLst>
            <a:ext uri="{FF2B5EF4-FFF2-40B4-BE49-F238E27FC236}">
              <a16:creationId xmlns:a16="http://schemas.microsoft.com/office/drawing/2014/main" id="{5ED108AC-D6EE-4A65-A298-E8BF51613FF9}"/>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8" name="正方形/長方形 227">
          <a:extLst>
            <a:ext uri="{FF2B5EF4-FFF2-40B4-BE49-F238E27FC236}">
              <a16:creationId xmlns:a16="http://schemas.microsoft.com/office/drawing/2014/main" id="{224E7B6C-101D-42EA-8247-6EA1E3EA3DBD}"/>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9" name="正方形/長方形 228">
          <a:extLst>
            <a:ext uri="{FF2B5EF4-FFF2-40B4-BE49-F238E27FC236}">
              <a16:creationId xmlns:a16="http://schemas.microsoft.com/office/drawing/2014/main" id="{FB38C420-6D1B-4E37-90A9-5E6E0DBF5194}"/>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0" name="正方形/長方形 229">
          <a:extLst>
            <a:ext uri="{FF2B5EF4-FFF2-40B4-BE49-F238E27FC236}">
              <a16:creationId xmlns:a16="http://schemas.microsoft.com/office/drawing/2014/main" id="{C9E0ACBD-0D5F-4924-9356-6E727F01CF92}"/>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1" name="テキスト ボックス 230">
          <a:extLst>
            <a:ext uri="{FF2B5EF4-FFF2-40B4-BE49-F238E27FC236}">
              <a16:creationId xmlns:a16="http://schemas.microsoft.com/office/drawing/2014/main" id="{9C6A02FF-B7A6-47C0-BA8A-07582D5AE7B4}"/>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2" name="直線コネクタ 231">
          <a:extLst>
            <a:ext uri="{FF2B5EF4-FFF2-40B4-BE49-F238E27FC236}">
              <a16:creationId xmlns:a16="http://schemas.microsoft.com/office/drawing/2014/main" id="{508B2B30-8351-420E-A316-B8370A38AE03}"/>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233" name="直線コネクタ 232">
          <a:extLst>
            <a:ext uri="{FF2B5EF4-FFF2-40B4-BE49-F238E27FC236}">
              <a16:creationId xmlns:a16="http://schemas.microsoft.com/office/drawing/2014/main" id="{6E3AD541-E382-40F9-9F4E-4C11E214ED17}"/>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234" name="テキスト ボックス 233">
          <a:extLst>
            <a:ext uri="{FF2B5EF4-FFF2-40B4-BE49-F238E27FC236}">
              <a16:creationId xmlns:a16="http://schemas.microsoft.com/office/drawing/2014/main" id="{474D3C42-E738-4686-869E-7D553B019BB4}"/>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5" name="直線コネクタ 234">
          <a:extLst>
            <a:ext uri="{FF2B5EF4-FFF2-40B4-BE49-F238E27FC236}">
              <a16:creationId xmlns:a16="http://schemas.microsoft.com/office/drawing/2014/main" id="{E90CB4A7-60A8-4700-99F2-CADB6016E2F8}"/>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6" name="テキスト ボックス 235">
          <a:extLst>
            <a:ext uri="{FF2B5EF4-FFF2-40B4-BE49-F238E27FC236}">
              <a16:creationId xmlns:a16="http://schemas.microsoft.com/office/drawing/2014/main" id="{D445FF5C-27FA-4166-9AAB-E8793A5B3A2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237" name="直線コネクタ 236">
          <a:extLst>
            <a:ext uri="{FF2B5EF4-FFF2-40B4-BE49-F238E27FC236}">
              <a16:creationId xmlns:a16="http://schemas.microsoft.com/office/drawing/2014/main" id="{25F2EA07-FE50-4EA5-BE03-9B99EFBFED43}"/>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238" name="テキスト ボックス 237">
          <a:extLst>
            <a:ext uri="{FF2B5EF4-FFF2-40B4-BE49-F238E27FC236}">
              <a16:creationId xmlns:a16="http://schemas.microsoft.com/office/drawing/2014/main" id="{E179176C-35F3-4556-8802-AF8F979D67A2}"/>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9" name="直線コネクタ 238">
          <a:extLst>
            <a:ext uri="{FF2B5EF4-FFF2-40B4-BE49-F238E27FC236}">
              <a16:creationId xmlns:a16="http://schemas.microsoft.com/office/drawing/2014/main" id="{87F08BDB-B229-412F-BC89-033E36AD0F14}"/>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0" name="テキスト ボックス 239">
          <a:extLst>
            <a:ext uri="{FF2B5EF4-FFF2-40B4-BE49-F238E27FC236}">
              <a16:creationId xmlns:a16="http://schemas.microsoft.com/office/drawing/2014/main" id="{FD6ECB88-8351-4B46-AF34-FECB8F15BEA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1" name="【福祉施設】&#10;一人当たり面積グラフ枠">
          <a:extLst>
            <a:ext uri="{FF2B5EF4-FFF2-40B4-BE49-F238E27FC236}">
              <a16:creationId xmlns:a16="http://schemas.microsoft.com/office/drawing/2014/main" id="{FB4E2155-9986-4C81-9AD4-D435B24F652F}"/>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17526</xdr:rowOff>
    </xdr:from>
    <xdr:to>
      <xdr:col>54</xdr:col>
      <xdr:colOff>189865</xdr:colOff>
      <xdr:row>85</xdr:row>
      <xdr:rowOff>75819</xdr:rowOff>
    </xdr:to>
    <xdr:cxnSp macro="">
      <xdr:nvCxnSpPr>
        <xdr:cNvPr id="242" name="直線コネクタ 241">
          <a:extLst>
            <a:ext uri="{FF2B5EF4-FFF2-40B4-BE49-F238E27FC236}">
              <a16:creationId xmlns:a16="http://schemas.microsoft.com/office/drawing/2014/main" id="{9D6643F3-0294-4F02-B5D3-AA3F8729FA1B}"/>
            </a:ext>
          </a:extLst>
        </xdr:cNvPr>
        <xdr:cNvCxnSpPr/>
      </xdr:nvCxnSpPr>
      <xdr:spPr>
        <a:xfrm flipV="1">
          <a:off x="10476865" y="13390626"/>
          <a:ext cx="0" cy="1258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79646</xdr:rowOff>
    </xdr:from>
    <xdr:ext cx="469744" cy="259045"/>
    <xdr:sp macro="" textlink="">
      <xdr:nvSpPr>
        <xdr:cNvPr id="243" name="【福祉施設】&#10;一人当たり面積最小値テキスト">
          <a:extLst>
            <a:ext uri="{FF2B5EF4-FFF2-40B4-BE49-F238E27FC236}">
              <a16:creationId xmlns:a16="http://schemas.microsoft.com/office/drawing/2014/main" id="{01F59CE9-5F28-4A09-A3D7-BD4D48B53C57}"/>
            </a:ext>
          </a:extLst>
        </xdr:cNvPr>
        <xdr:cNvSpPr txBox="1"/>
      </xdr:nvSpPr>
      <xdr:spPr>
        <a:xfrm>
          <a:off x="10515600" y="14652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75819</xdr:rowOff>
    </xdr:from>
    <xdr:to>
      <xdr:col>55</xdr:col>
      <xdr:colOff>88900</xdr:colOff>
      <xdr:row>85</xdr:row>
      <xdr:rowOff>75819</xdr:rowOff>
    </xdr:to>
    <xdr:cxnSp macro="">
      <xdr:nvCxnSpPr>
        <xdr:cNvPr id="244" name="直線コネクタ 243">
          <a:extLst>
            <a:ext uri="{FF2B5EF4-FFF2-40B4-BE49-F238E27FC236}">
              <a16:creationId xmlns:a16="http://schemas.microsoft.com/office/drawing/2014/main" id="{739BDDE8-5EAB-4F82-8FA1-26CEC5D92DB0}"/>
            </a:ext>
          </a:extLst>
        </xdr:cNvPr>
        <xdr:cNvCxnSpPr/>
      </xdr:nvCxnSpPr>
      <xdr:spPr>
        <a:xfrm>
          <a:off x="10388600" y="14649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135653</xdr:rowOff>
    </xdr:from>
    <xdr:ext cx="469744" cy="259045"/>
    <xdr:sp macro="" textlink="">
      <xdr:nvSpPr>
        <xdr:cNvPr id="245" name="【福祉施設】&#10;一人当たり面積最大値テキスト">
          <a:extLst>
            <a:ext uri="{FF2B5EF4-FFF2-40B4-BE49-F238E27FC236}">
              <a16:creationId xmlns:a16="http://schemas.microsoft.com/office/drawing/2014/main" id="{0FD0ABE5-E327-4B28-AF48-11BEF7C2207B}"/>
            </a:ext>
          </a:extLst>
        </xdr:cNvPr>
        <xdr:cNvSpPr txBox="1"/>
      </xdr:nvSpPr>
      <xdr:spPr>
        <a:xfrm>
          <a:off x="10515600" y="13165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17526</xdr:rowOff>
    </xdr:from>
    <xdr:to>
      <xdr:col>55</xdr:col>
      <xdr:colOff>88900</xdr:colOff>
      <xdr:row>78</xdr:row>
      <xdr:rowOff>17526</xdr:rowOff>
    </xdr:to>
    <xdr:cxnSp macro="">
      <xdr:nvCxnSpPr>
        <xdr:cNvPr id="246" name="直線コネクタ 245">
          <a:extLst>
            <a:ext uri="{FF2B5EF4-FFF2-40B4-BE49-F238E27FC236}">
              <a16:creationId xmlns:a16="http://schemas.microsoft.com/office/drawing/2014/main" id="{B42D2BEF-D063-4BD2-81F2-2CD3967A4063}"/>
            </a:ext>
          </a:extLst>
        </xdr:cNvPr>
        <xdr:cNvCxnSpPr/>
      </xdr:nvCxnSpPr>
      <xdr:spPr>
        <a:xfrm>
          <a:off x="10388600" y="1339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164482</xdr:rowOff>
    </xdr:from>
    <xdr:ext cx="469744" cy="259045"/>
    <xdr:sp macro="" textlink="">
      <xdr:nvSpPr>
        <xdr:cNvPr id="247" name="【福祉施設】&#10;一人当たり面積平均値テキスト">
          <a:extLst>
            <a:ext uri="{FF2B5EF4-FFF2-40B4-BE49-F238E27FC236}">
              <a16:creationId xmlns:a16="http://schemas.microsoft.com/office/drawing/2014/main" id="{947D723C-D5EE-4B0D-A13F-9D11A1DF5F0C}"/>
            </a:ext>
          </a:extLst>
        </xdr:cNvPr>
        <xdr:cNvSpPr txBox="1"/>
      </xdr:nvSpPr>
      <xdr:spPr>
        <a:xfrm>
          <a:off x="10515600" y="14223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141605</xdr:rowOff>
    </xdr:from>
    <xdr:to>
      <xdr:col>55</xdr:col>
      <xdr:colOff>50800</xdr:colOff>
      <xdr:row>84</xdr:row>
      <xdr:rowOff>71755</xdr:rowOff>
    </xdr:to>
    <xdr:sp macro="" textlink="">
      <xdr:nvSpPr>
        <xdr:cNvPr id="248" name="フローチャート: 判断 247">
          <a:extLst>
            <a:ext uri="{FF2B5EF4-FFF2-40B4-BE49-F238E27FC236}">
              <a16:creationId xmlns:a16="http://schemas.microsoft.com/office/drawing/2014/main" id="{D184A5DB-EAD2-4993-8451-1CFF3986DCA3}"/>
            </a:ext>
          </a:extLst>
        </xdr:cNvPr>
        <xdr:cNvSpPr/>
      </xdr:nvSpPr>
      <xdr:spPr>
        <a:xfrm>
          <a:off x="10426700" y="1437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147320</xdr:rowOff>
    </xdr:from>
    <xdr:to>
      <xdr:col>50</xdr:col>
      <xdr:colOff>165100</xdr:colOff>
      <xdr:row>84</xdr:row>
      <xdr:rowOff>77470</xdr:rowOff>
    </xdr:to>
    <xdr:sp macro="" textlink="">
      <xdr:nvSpPr>
        <xdr:cNvPr id="249" name="フローチャート: 判断 248">
          <a:extLst>
            <a:ext uri="{FF2B5EF4-FFF2-40B4-BE49-F238E27FC236}">
              <a16:creationId xmlns:a16="http://schemas.microsoft.com/office/drawing/2014/main" id="{E02A47F9-8C13-489F-B74A-4E5FAF2EA2E9}"/>
            </a:ext>
          </a:extLst>
        </xdr:cNvPr>
        <xdr:cNvSpPr/>
      </xdr:nvSpPr>
      <xdr:spPr>
        <a:xfrm>
          <a:off x="9588500" y="1437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1015</xdr:rowOff>
    </xdr:from>
    <xdr:to>
      <xdr:col>46</xdr:col>
      <xdr:colOff>38100</xdr:colOff>
      <xdr:row>84</xdr:row>
      <xdr:rowOff>102615</xdr:rowOff>
    </xdr:to>
    <xdr:sp macro="" textlink="">
      <xdr:nvSpPr>
        <xdr:cNvPr id="250" name="フローチャート: 判断 249">
          <a:extLst>
            <a:ext uri="{FF2B5EF4-FFF2-40B4-BE49-F238E27FC236}">
              <a16:creationId xmlns:a16="http://schemas.microsoft.com/office/drawing/2014/main" id="{A6627C42-BEF3-4045-9949-5F0B6262CBA6}"/>
            </a:ext>
          </a:extLst>
        </xdr:cNvPr>
        <xdr:cNvSpPr/>
      </xdr:nvSpPr>
      <xdr:spPr>
        <a:xfrm>
          <a:off x="8699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141605</xdr:rowOff>
    </xdr:from>
    <xdr:to>
      <xdr:col>41</xdr:col>
      <xdr:colOff>101600</xdr:colOff>
      <xdr:row>84</xdr:row>
      <xdr:rowOff>71755</xdr:rowOff>
    </xdr:to>
    <xdr:sp macro="" textlink="">
      <xdr:nvSpPr>
        <xdr:cNvPr id="251" name="フローチャート: 判断 250">
          <a:extLst>
            <a:ext uri="{FF2B5EF4-FFF2-40B4-BE49-F238E27FC236}">
              <a16:creationId xmlns:a16="http://schemas.microsoft.com/office/drawing/2014/main" id="{6EDA4120-ABD1-476B-8EF8-85A919B744E6}"/>
            </a:ext>
          </a:extLst>
        </xdr:cNvPr>
        <xdr:cNvSpPr/>
      </xdr:nvSpPr>
      <xdr:spPr>
        <a:xfrm>
          <a:off x="7810500" y="1437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153606</xdr:rowOff>
    </xdr:from>
    <xdr:to>
      <xdr:col>36</xdr:col>
      <xdr:colOff>165100</xdr:colOff>
      <xdr:row>84</xdr:row>
      <xdr:rowOff>83756</xdr:rowOff>
    </xdr:to>
    <xdr:sp macro="" textlink="">
      <xdr:nvSpPr>
        <xdr:cNvPr id="252" name="フローチャート: 判断 251">
          <a:extLst>
            <a:ext uri="{FF2B5EF4-FFF2-40B4-BE49-F238E27FC236}">
              <a16:creationId xmlns:a16="http://schemas.microsoft.com/office/drawing/2014/main" id="{D8401E07-4D2E-44E4-BA91-6BB821212D63}"/>
            </a:ext>
          </a:extLst>
        </xdr:cNvPr>
        <xdr:cNvSpPr/>
      </xdr:nvSpPr>
      <xdr:spPr>
        <a:xfrm>
          <a:off x="6921500" y="1438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3" name="テキスト ボックス 252">
          <a:extLst>
            <a:ext uri="{FF2B5EF4-FFF2-40B4-BE49-F238E27FC236}">
              <a16:creationId xmlns:a16="http://schemas.microsoft.com/office/drawing/2014/main" id="{A09D1B1D-445C-4952-AB17-B394A41052E7}"/>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C0DCAD8C-6BDF-4292-96D0-9A29C3544BCF}"/>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10458C98-92BF-437A-916D-8F9A874079B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5CF8CAC7-2499-4B28-8E59-1C49423DC8AE}"/>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7EF11265-052D-44EB-85F1-19E3D229943E}"/>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49022</xdr:rowOff>
    </xdr:from>
    <xdr:to>
      <xdr:col>55</xdr:col>
      <xdr:colOff>50800</xdr:colOff>
      <xdr:row>84</xdr:row>
      <xdr:rowOff>150622</xdr:rowOff>
    </xdr:to>
    <xdr:sp macro="" textlink="">
      <xdr:nvSpPr>
        <xdr:cNvPr id="258" name="楕円 257">
          <a:extLst>
            <a:ext uri="{FF2B5EF4-FFF2-40B4-BE49-F238E27FC236}">
              <a16:creationId xmlns:a16="http://schemas.microsoft.com/office/drawing/2014/main" id="{CCE99562-A7EC-4D1D-A5A5-178059AC4AEB}"/>
            </a:ext>
          </a:extLst>
        </xdr:cNvPr>
        <xdr:cNvSpPr/>
      </xdr:nvSpPr>
      <xdr:spPr>
        <a:xfrm>
          <a:off x="10426700" y="1445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27449</xdr:rowOff>
    </xdr:from>
    <xdr:ext cx="469744" cy="259045"/>
    <xdr:sp macro="" textlink="">
      <xdr:nvSpPr>
        <xdr:cNvPr id="259" name="【福祉施設】&#10;一人当たり面積該当値テキスト">
          <a:extLst>
            <a:ext uri="{FF2B5EF4-FFF2-40B4-BE49-F238E27FC236}">
              <a16:creationId xmlns:a16="http://schemas.microsoft.com/office/drawing/2014/main" id="{918D3A58-AACF-43E3-ADFE-E788F66DE6DD}"/>
            </a:ext>
          </a:extLst>
        </xdr:cNvPr>
        <xdr:cNvSpPr txBox="1"/>
      </xdr:nvSpPr>
      <xdr:spPr>
        <a:xfrm>
          <a:off x="10515600" y="1442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51308</xdr:rowOff>
    </xdr:from>
    <xdr:to>
      <xdr:col>50</xdr:col>
      <xdr:colOff>165100</xdr:colOff>
      <xdr:row>84</xdr:row>
      <xdr:rowOff>152908</xdr:rowOff>
    </xdr:to>
    <xdr:sp macro="" textlink="">
      <xdr:nvSpPr>
        <xdr:cNvPr id="260" name="楕円 259">
          <a:extLst>
            <a:ext uri="{FF2B5EF4-FFF2-40B4-BE49-F238E27FC236}">
              <a16:creationId xmlns:a16="http://schemas.microsoft.com/office/drawing/2014/main" id="{6576D29C-85AD-4E6A-8F11-5129C0B79DA2}"/>
            </a:ext>
          </a:extLst>
        </xdr:cNvPr>
        <xdr:cNvSpPr/>
      </xdr:nvSpPr>
      <xdr:spPr>
        <a:xfrm>
          <a:off x="9588500" y="1445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99822</xdr:rowOff>
    </xdr:from>
    <xdr:to>
      <xdr:col>55</xdr:col>
      <xdr:colOff>0</xdr:colOff>
      <xdr:row>84</xdr:row>
      <xdr:rowOff>102108</xdr:rowOff>
    </xdr:to>
    <xdr:cxnSp macro="">
      <xdr:nvCxnSpPr>
        <xdr:cNvPr id="261" name="直線コネクタ 260">
          <a:extLst>
            <a:ext uri="{FF2B5EF4-FFF2-40B4-BE49-F238E27FC236}">
              <a16:creationId xmlns:a16="http://schemas.microsoft.com/office/drawing/2014/main" id="{1BC2A565-5DED-4D56-BD47-3E3C74D132F7}"/>
            </a:ext>
          </a:extLst>
        </xdr:cNvPr>
        <xdr:cNvCxnSpPr/>
      </xdr:nvCxnSpPr>
      <xdr:spPr>
        <a:xfrm flipV="1">
          <a:off x="9639300" y="14501622"/>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53023</xdr:rowOff>
    </xdr:from>
    <xdr:to>
      <xdr:col>46</xdr:col>
      <xdr:colOff>38100</xdr:colOff>
      <xdr:row>84</xdr:row>
      <xdr:rowOff>154623</xdr:rowOff>
    </xdr:to>
    <xdr:sp macro="" textlink="">
      <xdr:nvSpPr>
        <xdr:cNvPr id="262" name="楕円 261">
          <a:extLst>
            <a:ext uri="{FF2B5EF4-FFF2-40B4-BE49-F238E27FC236}">
              <a16:creationId xmlns:a16="http://schemas.microsoft.com/office/drawing/2014/main" id="{835D4D3C-6A29-40E3-9D1B-CADCB3DE3FDA}"/>
            </a:ext>
          </a:extLst>
        </xdr:cNvPr>
        <xdr:cNvSpPr/>
      </xdr:nvSpPr>
      <xdr:spPr>
        <a:xfrm>
          <a:off x="8699500" y="1445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102108</xdr:rowOff>
    </xdr:from>
    <xdr:to>
      <xdr:col>50</xdr:col>
      <xdr:colOff>114300</xdr:colOff>
      <xdr:row>84</xdr:row>
      <xdr:rowOff>103823</xdr:rowOff>
    </xdr:to>
    <xdr:cxnSp macro="">
      <xdr:nvCxnSpPr>
        <xdr:cNvPr id="263" name="直線コネクタ 262">
          <a:extLst>
            <a:ext uri="{FF2B5EF4-FFF2-40B4-BE49-F238E27FC236}">
              <a16:creationId xmlns:a16="http://schemas.microsoft.com/office/drawing/2014/main" id="{A1187687-A25E-4E36-957C-ACF7369778CA}"/>
            </a:ext>
          </a:extLst>
        </xdr:cNvPr>
        <xdr:cNvCxnSpPr/>
      </xdr:nvCxnSpPr>
      <xdr:spPr>
        <a:xfrm flipV="1">
          <a:off x="8750300" y="14503908"/>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55308</xdr:rowOff>
    </xdr:from>
    <xdr:to>
      <xdr:col>41</xdr:col>
      <xdr:colOff>101600</xdr:colOff>
      <xdr:row>84</xdr:row>
      <xdr:rowOff>156908</xdr:rowOff>
    </xdr:to>
    <xdr:sp macro="" textlink="">
      <xdr:nvSpPr>
        <xdr:cNvPr id="264" name="楕円 263">
          <a:extLst>
            <a:ext uri="{FF2B5EF4-FFF2-40B4-BE49-F238E27FC236}">
              <a16:creationId xmlns:a16="http://schemas.microsoft.com/office/drawing/2014/main" id="{DAD66D95-3A1B-4BDD-B77A-42D7D593E2A8}"/>
            </a:ext>
          </a:extLst>
        </xdr:cNvPr>
        <xdr:cNvSpPr/>
      </xdr:nvSpPr>
      <xdr:spPr>
        <a:xfrm>
          <a:off x="7810500" y="1445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103823</xdr:rowOff>
    </xdr:from>
    <xdr:to>
      <xdr:col>45</xdr:col>
      <xdr:colOff>177800</xdr:colOff>
      <xdr:row>84</xdr:row>
      <xdr:rowOff>106108</xdr:rowOff>
    </xdr:to>
    <xdr:cxnSp macro="">
      <xdr:nvCxnSpPr>
        <xdr:cNvPr id="265" name="直線コネクタ 264">
          <a:extLst>
            <a:ext uri="{FF2B5EF4-FFF2-40B4-BE49-F238E27FC236}">
              <a16:creationId xmlns:a16="http://schemas.microsoft.com/office/drawing/2014/main" id="{3C19E0CF-3BC4-4255-86F7-BB4D8B66B048}"/>
            </a:ext>
          </a:extLst>
        </xdr:cNvPr>
        <xdr:cNvCxnSpPr/>
      </xdr:nvCxnSpPr>
      <xdr:spPr>
        <a:xfrm flipV="1">
          <a:off x="7861300" y="14505623"/>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58165</xdr:rowOff>
    </xdr:from>
    <xdr:to>
      <xdr:col>36</xdr:col>
      <xdr:colOff>165100</xdr:colOff>
      <xdr:row>84</xdr:row>
      <xdr:rowOff>159765</xdr:rowOff>
    </xdr:to>
    <xdr:sp macro="" textlink="">
      <xdr:nvSpPr>
        <xdr:cNvPr id="266" name="楕円 265">
          <a:extLst>
            <a:ext uri="{FF2B5EF4-FFF2-40B4-BE49-F238E27FC236}">
              <a16:creationId xmlns:a16="http://schemas.microsoft.com/office/drawing/2014/main" id="{1968CF03-5972-49CA-A4F5-2DF472BB92EA}"/>
            </a:ext>
          </a:extLst>
        </xdr:cNvPr>
        <xdr:cNvSpPr/>
      </xdr:nvSpPr>
      <xdr:spPr>
        <a:xfrm>
          <a:off x="6921500" y="1445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106108</xdr:rowOff>
    </xdr:from>
    <xdr:to>
      <xdr:col>41</xdr:col>
      <xdr:colOff>50800</xdr:colOff>
      <xdr:row>84</xdr:row>
      <xdr:rowOff>108965</xdr:rowOff>
    </xdr:to>
    <xdr:cxnSp macro="">
      <xdr:nvCxnSpPr>
        <xdr:cNvPr id="267" name="直線コネクタ 266">
          <a:extLst>
            <a:ext uri="{FF2B5EF4-FFF2-40B4-BE49-F238E27FC236}">
              <a16:creationId xmlns:a16="http://schemas.microsoft.com/office/drawing/2014/main" id="{38BD821B-0073-4C3F-A295-F8D932FBEAFD}"/>
            </a:ext>
          </a:extLst>
        </xdr:cNvPr>
        <xdr:cNvCxnSpPr/>
      </xdr:nvCxnSpPr>
      <xdr:spPr>
        <a:xfrm flipV="1">
          <a:off x="6972300" y="14507908"/>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93997</xdr:rowOff>
    </xdr:from>
    <xdr:ext cx="469744" cy="259045"/>
    <xdr:sp macro="" textlink="">
      <xdr:nvSpPr>
        <xdr:cNvPr id="268" name="n_1aveValue【福祉施設】&#10;一人当たり面積">
          <a:extLst>
            <a:ext uri="{FF2B5EF4-FFF2-40B4-BE49-F238E27FC236}">
              <a16:creationId xmlns:a16="http://schemas.microsoft.com/office/drawing/2014/main" id="{0FEE1583-3DFC-41E4-B667-230F50211309}"/>
            </a:ext>
          </a:extLst>
        </xdr:cNvPr>
        <xdr:cNvSpPr txBox="1"/>
      </xdr:nvSpPr>
      <xdr:spPr>
        <a:xfrm>
          <a:off x="9391727" y="1415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119142</xdr:rowOff>
    </xdr:from>
    <xdr:ext cx="469744" cy="259045"/>
    <xdr:sp macro="" textlink="">
      <xdr:nvSpPr>
        <xdr:cNvPr id="269" name="n_2aveValue【福祉施設】&#10;一人当たり面積">
          <a:extLst>
            <a:ext uri="{FF2B5EF4-FFF2-40B4-BE49-F238E27FC236}">
              <a16:creationId xmlns:a16="http://schemas.microsoft.com/office/drawing/2014/main" id="{1A26EB4D-36DD-48C3-A1AC-CB4570491D01}"/>
            </a:ext>
          </a:extLst>
        </xdr:cNvPr>
        <xdr:cNvSpPr txBox="1"/>
      </xdr:nvSpPr>
      <xdr:spPr>
        <a:xfrm>
          <a:off x="8515427" y="1417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88282</xdr:rowOff>
    </xdr:from>
    <xdr:ext cx="469744" cy="259045"/>
    <xdr:sp macro="" textlink="">
      <xdr:nvSpPr>
        <xdr:cNvPr id="270" name="n_3aveValue【福祉施設】&#10;一人当たり面積">
          <a:extLst>
            <a:ext uri="{FF2B5EF4-FFF2-40B4-BE49-F238E27FC236}">
              <a16:creationId xmlns:a16="http://schemas.microsoft.com/office/drawing/2014/main" id="{D39287B2-6386-440F-AA92-61E8741C2D74}"/>
            </a:ext>
          </a:extLst>
        </xdr:cNvPr>
        <xdr:cNvSpPr txBox="1"/>
      </xdr:nvSpPr>
      <xdr:spPr>
        <a:xfrm>
          <a:off x="7626427" y="1414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100283</xdr:rowOff>
    </xdr:from>
    <xdr:ext cx="469744" cy="259045"/>
    <xdr:sp macro="" textlink="">
      <xdr:nvSpPr>
        <xdr:cNvPr id="271" name="n_4aveValue【福祉施設】&#10;一人当たり面積">
          <a:extLst>
            <a:ext uri="{FF2B5EF4-FFF2-40B4-BE49-F238E27FC236}">
              <a16:creationId xmlns:a16="http://schemas.microsoft.com/office/drawing/2014/main" id="{44F9492A-D9CF-4B7A-ABF9-357C2355698B}"/>
            </a:ext>
          </a:extLst>
        </xdr:cNvPr>
        <xdr:cNvSpPr txBox="1"/>
      </xdr:nvSpPr>
      <xdr:spPr>
        <a:xfrm>
          <a:off x="6737427" y="14159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144035</xdr:rowOff>
    </xdr:from>
    <xdr:ext cx="469744" cy="259045"/>
    <xdr:sp macro="" textlink="">
      <xdr:nvSpPr>
        <xdr:cNvPr id="272" name="n_1mainValue【福祉施設】&#10;一人当たり面積">
          <a:extLst>
            <a:ext uri="{FF2B5EF4-FFF2-40B4-BE49-F238E27FC236}">
              <a16:creationId xmlns:a16="http://schemas.microsoft.com/office/drawing/2014/main" id="{3A4676D1-B7DE-4530-AAF9-B2E0522704F6}"/>
            </a:ext>
          </a:extLst>
        </xdr:cNvPr>
        <xdr:cNvSpPr txBox="1"/>
      </xdr:nvSpPr>
      <xdr:spPr>
        <a:xfrm>
          <a:off x="9391727" y="1454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145750</xdr:rowOff>
    </xdr:from>
    <xdr:ext cx="469744" cy="259045"/>
    <xdr:sp macro="" textlink="">
      <xdr:nvSpPr>
        <xdr:cNvPr id="273" name="n_2mainValue【福祉施設】&#10;一人当たり面積">
          <a:extLst>
            <a:ext uri="{FF2B5EF4-FFF2-40B4-BE49-F238E27FC236}">
              <a16:creationId xmlns:a16="http://schemas.microsoft.com/office/drawing/2014/main" id="{44FE3899-318F-42AC-92EE-B75753CD89FB}"/>
            </a:ext>
          </a:extLst>
        </xdr:cNvPr>
        <xdr:cNvSpPr txBox="1"/>
      </xdr:nvSpPr>
      <xdr:spPr>
        <a:xfrm>
          <a:off x="8515427" y="14547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148035</xdr:rowOff>
    </xdr:from>
    <xdr:ext cx="469744" cy="259045"/>
    <xdr:sp macro="" textlink="">
      <xdr:nvSpPr>
        <xdr:cNvPr id="274" name="n_3mainValue【福祉施設】&#10;一人当たり面積">
          <a:extLst>
            <a:ext uri="{FF2B5EF4-FFF2-40B4-BE49-F238E27FC236}">
              <a16:creationId xmlns:a16="http://schemas.microsoft.com/office/drawing/2014/main" id="{5913E176-E3EF-45A8-AF34-AA7C8AD1643E}"/>
            </a:ext>
          </a:extLst>
        </xdr:cNvPr>
        <xdr:cNvSpPr txBox="1"/>
      </xdr:nvSpPr>
      <xdr:spPr>
        <a:xfrm>
          <a:off x="7626427" y="14549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150892</xdr:rowOff>
    </xdr:from>
    <xdr:ext cx="469744" cy="259045"/>
    <xdr:sp macro="" textlink="">
      <xdr:nvSpPr>
        <xdr:cNvPr id="275" name="n_4mainValue【福祉施設】&#10;一人当たり面積">
          <a:extLst>
            <a:ext uri="{FF2B5EF4-FFF2-40B4-BE49-F238E27FC236}">
              <a16:creationId xmlns:a16="http://schemas.microsoft.com/office/drawing/2014/main" id="{5653377C-2093-475A-88BC-76EA0D93B741}"/>
            </a:ext>
          </a:extLst>
        </xdr:cNvPr>
        <xdr:cNvSpPr txBox="1"/>
      </xdr:nvSpPr>
      <xdr:spPr>
        <a:xfrm>
          <a:off x="6737427" y="14552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6" name="正方形/長方形 275">
          <a:extLst>
            <a:ext uri="{FF2B5EF4-FFF2-40B4-BE49-F238E27FC236}">
              <a16:creationId xmlns:a16="http://schemas.microsoft.com/office/drawing/2014/main" id="{752EA65A-4397-4C6A-9EF1-516A59978375}"/>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7" name="正方形/長方形 276">
          <a:extLst>
            <a:ext uri="{FF2B5EF4-FFF2-40B4-BE49-F238E27FC236}">
              <a16:creationId xmlns:a16="http://schemas.microsoft.com/office/drawing/2014/main" id="{99719EF8-06AB-4BED-92E5-975804AE6D39}"/>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8" name="正方形/長方形 277">
          <a:extLst>
            <a:ext uri="{FF2B5EF4-FFF2-40B4-BE49-F238E27FC236}">
              <a16:creationId xmlns:a16="http://schemas.microsoft.com/office/drawing/2014/main" id="{843C9725-C552-47CF-9209-6467634ABFAA}"/>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9" name="正方形/長方形 278">
          <a:extLst>
            <a:ext uri="{FF2B5EF4-FFF2-40B4-BE49-F238E27FC236}">
              <a16:creationId xmlns:a16="http://schemas.microsoft.com/office/drawing/2014/main" id="{3493C978-4EE6-4F0B-A90E-157B8132292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0" name="正方形/長方形 279">
          <a:extLst>
            <a:ext uri="{FF2B5EF4-FFF2-40B4-BE49-F238E27FC236}">
              <a16:creationId xmlns:a16="http://schemas.microsoft.com/office/drawing/2014/main" id="{5285009B-F179-422D-BDF2-36E083C133D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1" name="正方形/長方形 280">
          <a:extLst>
            <a:ext uri="{FF2B5EF4-FFF2-40B4-BE49-F238E27FC236}">
              <a16:creationId xmlns:a16="http://schemas.microsoft.com/office/drawing/2014/main" id="{888074AE-935E-4BD3-840D-CB8BF0BD2BBB}"/>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2" name="正方形/長方形 281">
          <a:extLst>
            <a:ext uri="{FF2B5EF4-FFF2-40B4-BE49-F238E27FC236}">
              <a16:creationId xmlns:a16="http://schemas.microsoft.com/office/drawing/2014/main" id="{1580B4B6-DD74-437B-B929-D4650A254C26}"/>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3" name="正方形/長方形 282">
          <a:extLst>
            <a:ext uri="{FF2B5EF4-FFF2-40B4-BE49-F238E27FC236}">
              <a16:creationId xmlns:a16="http://schemas.microsoft.com/office/drawing/2014/main" id="{6305B108-D99F-4B37-97CB-75348AA5A0CC}"/>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4" name="正方形/長方形 283">
          <a:extLst>
            <a:ext uri="{FF2B5EF4-FFF2-40B4-BE49-F238E27FC236}">
              <a16:creationId xmlns:a16="http://schemas.microsoft.com/office/drawing/2014/main" id="{3B34644E-B003-41F7-B9F5-62160A65EDBD}"/>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5" name="正方形/長方形 284">
          <a:extLst>
            <a:ext uri="{FF2B5EF4-FFF2-40B4-BE49-F238E27FC236}">
              <a16:creationId xmlns:a16="http://schemas.microsoft.com/office/drawing/2014/main" id="{4CBF7A12-ADAC-4F98-8B89-B326E210A42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6" name="正方形/長方形 285">
          <a:extLst>
            <a:ext uri="{FF2B5EF4-FFF2-40B4-BE49-F238E27FC236}">
              <a16:creationId xmlns:a16="http://schemas.microsoft.com/office/drawing/2014/main" id="{5850B1A5-30E9-461B-9490-634F61B67E43}"/>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7" name="正方形/長方形 286">
          <a:extLst>
            <a:ext uri="{FF2B5EF4-FFF2-40B4-BE49-F238E27FC236}">
              <a16:creationId xmlns:a16="http://schemas.microsoft.com/office/drawing/2014/main" id="{4059CC48-BEC5-4CFC-9239-F7AD6C985053}"/>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8" name="正方形/長方形 287">
          <a:extLst>
            <a:ext uri="{FF2B5EF4-FFF2-40B4-BE49-F238E27FC236}">
              <a16:creationId xmlns:a16="http://schemas.microsoft.com/office/drawing/2014/main" id="{4B5BC9FB-D81E-4D83-B4F6-D6568F1F03EC}"/>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9" name="正方形/長方形 288">
          <a:extLst>
            <a:ext uri="{FF2B5EF4-FFF2-40B4-BE49-F238E27FC236}">
              <a16:creationId xmlns:a16="http://schemas.microsoft.com/office/drawing/2014/main" id="{8B08204D-395F-4794-9DA2-ECDCF379D3D1}"/>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0" name="正方形/長方形 289">
          <a:extLst>
            <a:ext uri="{FF2B5EF4-FFF2-40B4-BE49-F238E27FC236}">
              <a16:creationId xmlns:a16="http://schemas.microsoft.com/office/drawing/2014/main" id="{CB68BB20-4365-4F66-B3B9-913A0BD3F862}"/>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1" name="正方形/長方形 290">
          <a:extLst>
            <a:ext uri="{FF2B5EF4-FFF2-40B4-BE49-F238E27FC236}">
              <a16:creationId xmlns:a16="http://schemas.microsoft.com/office/drawing/2014/main" id="{D5CA8089-1AAE-4E7F-A0AC-5A3AC84371DB}"/>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2" name="正方形/長方形 291">
          <a:extLst>
            <a:ext uri="{FF2B5EF4-FFF2-40B4-BE49-F238E27FC236}">
              <a16:creationId xmlns:a16="http://schemas.microsoft.com/office/drawing/2014/main" id="{793A42DD-5435-427B-89FB-C08361781EE8}"/>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3" name="正方形/長方形 292">
          <a:extLst>
            <a:ext uri="{FF2B5EF4-FFF2-40B4-BE49-F238E27FC236}">
              <a16:creationId xmlns:a16="http://schemas.microsoft.com/office/drawing/2014/main" id="{61573EE5-FFD4-4A48-9A64-13F78A2B9A4D}"/>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4" name="正方形/長方形 293">
          <a:extLst>
            <a:ext uri="{FF2B5EF4-FFF2-40B4-BE49-F238E27FC236}">
              <a16:creationId xmlns:a16="http://schemas.microsoft.com/office/drawing/2014/main" id="{358081B5-11F3-4415-AA1C-FF87B0F47EB3}"/>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5" name="正方形/長方形 294">
          <a:extLst>
            <a:ext uri="{FF2B5EF4-FFF2-40B4-BE49-F238E27FC236}">
              <a16:creationId xmlns:a16="http://schemas.microsoft.com/office/drawing/2014/main" id="{2CAFE931-C74C-4B03-BD00-E0AF0B31CA61}"/>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6" name="正方形/長方形 295">
          <a:extLst>
            <a:ext uri="{FF2B5EF4-FFF2-40B4-BE49-F238E27FC236}">
              <a16:creationId xmlns:a16="http://schemas.microsoft.com/office/drawing/2014/main" id="{9477065B-641E-4B65-A938-9F31A4FA634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7" name="正方形/長方形 296">
          <a:extLst>
            <a:ext uri="{FF2B5EF4-FFF2-40B4-BE49-F238E27FC236}">
              <a16:creationId xmlns:a16="http://schemas.microsoft.com/office/drawing/2014/main" id="{C164613E-E01F-446E-A37E-78738BE3668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8" name="正方形/長方形 297">
          <a:extLst>
            <a:ext uri="{FF2B5EF4-FFF2-40B4-BE49-F238E27FC236}">
              <a16:creationId xmlns:a16="http://schemas.microsoft.com/office/drawing/2014/main" id="{589E250D-6585-4153-B36B-4953A35248EB}"/>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9" name="正方形/長方形 298">
          <a:extLst>
            <a:ext uri="{FF2B5EF4-FFF2-40B4-BE49-F238E27FC236}">
              <a16:creationId xmlns:a16="http://schemas.microsoft.com/office/drawing/2014/main" id="{380F24E8-29E4-4CBD-887D-53881B650866}"/>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0" name="テキスト ボックス 299">
          <a:extLst>
            <a:ext uri="{FF2B5EF4-FFF2-40B4-BE49-F238E27FC236}">
              <a16:creationId xmlns:a16="http://schemas.microsoft.com/office/drawing/2014/main" id="{2876F286-B1E0-4673-B8FA-5303258BBFFC}"/>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1" name="直線コネクタ 300">
          <a:extLst>
            <a:ext uri="{FF2B5EF4-FFF2-40B4-BE49-F238E27FC236}">
              <a16:creationId xmlns:a16="http://schemas.microsoft.com/office/drawing/2014/main" id="{92082597-E0E4-48D9-810E-0F96B4F03686}"/>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2" name="テキスト ボックス 301">
          <a:extLst>
            <a:ext uri="{FF2B5EF4-FFF2-40B4-BE49-F238E27FC236}">
              <a16:creationId xmlns:a16="http://schemas.microsoft.com/office/drawing/2014/main" id="{3FC9774B-CCD0-4716-8AD0-9CA348C602AF}"/>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3" name="直線コネクタ 302">
          <a:extLst>
            <a:ext uri="{FF2B5EF4-FFF2-40B4-BE49-F238E27FC236}">
              <a16:creationId xmlns:a16="http://schemas.microsoft.com/office/drawing/2014/main" id="{BE59FC08-FD06-486D-AA8D-227D9116EC9D}"/>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4" name="テキスト ボックス 303">
          <a:extLst>
            <a:ext uri="{FF2B5EF4-FFF2-40B4-BE49-F238E27FC236}">
              <a16:creationId xmlns:a16="http://schemas.microsoft.com/office/drawing/2014/main" id="{4A603EBB-EE9C-46DC-80A6-7B9E8EA2AB39}"/>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5" name="直線コネクタ 304">
          <a:extLst>
            <a:ext uri="{FF2B5EF4-FFF2-40B4-BE49-F238E27FC236}">
              <a16:creationId xmlns:a16="http://schemas.microsoft.com/office/drawing/2014/main" id="{E3617B68-D615-4248-B58B-12A0F4D39523}"/>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06" name="テキスト ボックス 305">
          <a:extLst>
            <a:ext uri="{FF2B5EF4-FFF2-40B4-BE49-F238E27FC236}">
              <a16:creationId xmlns:a16="http://schemas.microsoft.com/office/drawing/2014/main" id="{F29D2D44-EFCE-4D4B-821E-BDC1CADE89B8}"/>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07" name="直線コネクタ 306">
          <a:extLst>
            <a:ext uri="{FF2B5EF4-FFF2-40B4-BE49-F238E27FC236}">
              <a16:creationId xmlns:a16="http://schemas.microsoft.com/office/drawing/2014/main" id="{01FC5130-6F23-4891-98E0-A6BE54DAFAE4}"/>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08" name="テキスト ボックス 307">
          <a:extLst>
            <a:ext uri="{FF2B5EF4-FFF2-40B4-BE49-F238E27FC236}">
              <a16:creationId xmlns:a16="http://schemas.microsoft.com/office/drawing/2014/main" id="{81522765-2064-4202-BE96-BFD148DD3326}"/>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09" name="直線コネクタ 308">
          <a:extLst>
            <a:ext uri="{FF2B5EF4-FFF2-40B4-BE49-F238E27FC236}">
              <a16:creationId xmlns:a16="http://schemas.microsoft.com/office/drawing/2014/main" id="{058B5C26-F112-4FC0-94B6-1D3A434EC0CF}"/>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0" name="テキスト ボックス 309">
          <a:extLst>
            <a:ext uri="{FF2B5EF4-FFF2-40B4-BE49-F238E27FC236}">
              <a16:creationId xmlns:a16="http://schemas.microsoft.com/office/drawing/2014/main" id="{51891697-DBD9-4D96-9E0F-A78E10C4085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1" name="直線コネクタ 310">
          <a:extLst>
            <a:ext uri="{FF2B5EF4-FFF2-40B4-BE49-F238E27FC236}">
              <a16:creationId xmlns:a16="http://schemas.microsoft.com/office/drawing/2014/main" id="{4207CAED-8B25-4519-9FC1-49CBB1E5EB5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2" name="テキスト ボックス 311">
          <a:extLst>
            <a:ext uri="{FF2B5EF4-FFF2-40B4-BE49-F238E27FC236}">
              <a16:creationId xmlns:a16="http://schemas.microsoft.com/office/drawing/2014/main" id="{5B4B0EC4-089E-4796-A6D9-267F5E11F19E}"/>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3" name="直線コネクタ 312">
          <a:extLst>
            <a:ext uri="{FF2B5EF4-FFF2-40B4-BE49-F238E27FC236}">
              <a16:creationId xmlns:a16="http://schemas.microsoft.com/office/drawing/2014/main" id="{A2EED58A-6DBE-4E86-A528-665AB24225CA}"/>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4" name="テキスト ボックス 313">
          <a:extLst>
            <a:ext uri="{FF2B5EF4-FFF2-40B4-BE49-F238E27FC236}">
              <a16:creationId xmlns:a16="http://schemas.microsoft.com/office/drawing/2014/main" id="{035EC3FB-2EA1-44FF-AB63-6A3AD3AFF10A}"/>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5" name="【一般廃棄物処理施設】&#10;有形固定資産減価償却率グラフ枠">
          <a:extLst>
            <a:ext uri="{FF2B5EF4-FFF2-40B4-BE49-F238E27FC236}">
              <a16:creationId xmlns:a16="http://schemas.microsoft.com/office/drawing/2014/main" id="{A4C97B08-C91B-4EB8-A41D-1915B1A006BD}"/>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167640</xdr:rowOff>
    </xdr:from>
    <xdr:to>
      <xdr:col>85</xdr:col>
      <xdr:colOff>126364</xdr:colOff>
      <xdr:row>42</xdr:row>
      <xdr:rowOff>38100</xdr:rowOff>
    </xdr:to>
    <xdr:cxnSp macro="">
      <xdr:nvCxnSpPr>
        <xdr:cNvPr id="316" name="直線コネクタ 315">
          <a:extLst>
            <a:ext uri="{FF2B5EF4-FFF2-40B4-BE49-F238E27FC236}">
              <a16:creationId xmlns:a16="http://schemas.microsoft.com/office/drawing/2014/main" id="{344DEE47-D3D1-43E8-9442-D7F28EFEBA29}"/>
            </a:ext>
          </a:extLst>
        </xdr:cNvPr>
        <xdr:cNvCxnSpPr/>
      </xdr:nvCxnSpPr>
      <xdr:spPr>
        <a:xfrm flipV="1">
          <a:off x="16318864" y="5825490"/>
          <a:ext cx="0" cy="1413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17" name="【一般廃棄物処理施設】&#10;有形固定資産減価償却率最小値テキスト">
          <a:extLst>
            <a:ext uri="{FF2B5EF4-FFF2-40B4-BE49-F238E27FC236}">
              <a16:creationId xmlns:a16="http://schemas.microsoft.com/office/drawing/2014/main" id="{A2DE4E7D-365B-4121-A98D-D9E54959E1D9}"/>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18" name="直線コネクタ 317">
          <a:extLst>
            <a:ext uri="{FF2B5EF4-FFF2-40B4-BE49-F238E27FC236}">
              <a16:creationId xmlns:a16="http://schemas.microsoft.com/office/drawing/2014/main" id="{2BEF7B69-A826-4CBE-9167-F690F988CF43}"/>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114317</xdr:rowOff>
    </xdr:from>
    <xdr:ext cx="405111" cy="259045"/>
    <xdr:sp macro="" textlink="">
      <xdr:nvSpPr>
        <xdr:cNvPr id="319" name="【一般廃棄物処理施設】&#10;有形固定資産減価償却率最大値テキスト">
          <a:extLst>
            <a:ext uri="{FF2B5EF4-FFF2-40B4-BE49-F238E27FC236}">
              <a16:creationId xmlns:a16="http://schemas.microsoft.com/office/drawing/2014/main" id="{123A368E-4B32-41B8-A59F-0212BB1AFC26}"/>
            </a:ext>
          </a:extLst>
        </xdr:cNvPr>
        <xdr:cNvSpPr txBox="1"/>
      </xdr:nvSpPr>
      <xdr:spPr>
        <a:xfrm>
          <a:off x="16357600" y="5600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167640</xdr:rowOff>
    </xdr:from>
    <xdr:to>
      <xdr:col>86</xdr:col>
      <xdr:colOff>25400</xdr:colOff>
      <xdr:row>33</xdr:row>
      <xdr:rowOff>167640</xdr:rowOff>
    </xdr:to>
    <xdr:cxnSp macro="">
      <xdr:nvCxnSpPr>
        <xdr:cNvPr id="320" name="直線コネクタ 319">
          <a:extLst>
            <a:ext uri="{FF2B5EF4-FFF2-40B4-BE49-F238E27FC236}">
              <a16:creationId xmlns:a16="http://schemas.microsoft.com/office/drawing/2014/main" id="{87ADEAE9-35F2-4CED-9A79-27CB331F047B}"/>
            </a:ext>
          </a:extLst>
        </xdr:cNvPr>
        <xdr:cNvCxnSpPr/>
      </xdr:nvCxnSpPr>
      <xdr:spPr>
        <a:xfrm>
          <a:off x="16230600" y="582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21607</xdr:rowOff>
    </xdr:from>
    <xdr:ext cx="405111" cy="259045"/>
    <xdr:sp macro="" textlink="">
      <xdr:nvSpPr>
        <xdr:cNvPr id="321" name="【一般廃棄物処理施設】&#10;有形固定資産減価償却率平均値テキスト">
          <a:extLst>
            <a:ext uri="{FF2B5EF4-FFF2-40B4-BE49-F238E27FC236}">
              <a16:creationId xmlns:a16="http://schemas.microsoft.com/office/drawing/2014/main" id="{870DDF2B-39F8-42E1-9A59-DDB9A6FF8323}"/>
            </a:ext>
          </a:extLst>
        </xdr:cNvPr>
        <xdr:cNvSpPr txBox="1"/>
      </xdr:nvSpPr>
      <xdr:spPr>
        <a:xfrm>
          <a:off x="16357600" y="6365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170180</xdr:rowOff>
    </xdr:from>
    <xdr:to>
      <xdr:col>85</xdr:col>
      <xdr:colOff>177800</xdr:colOff>
      <xdr:row>38</xdr:row>
      <xdr:rowOff>100330</xdr:rowOff>
    </xdr:to>
    <xdr:sp macro="" textlink="">
      <xdr:nvSpPr>
        <xdr:cNvPr id="322" name="フローチャート: 判断 321">
          <a:extLst>
            <a:ext uri="{FF2B5EF4-FFF2-40B4-BE49-F238E27FC236}">
              <a16:creationId xmlns:a16="http://schemas.microsoft.com/office/drawing/2014/main" id="{150C9751-00BB-49C3-82D2-CC4B7EEA7E39}"/>
            </a:ext>
          </a:extLst>
        </xdr:cNvPr>
        <xdr:cNvSpPr/>
      </xdr:nvSpPr>
      <xdr:spPr>
        <a:xfrm>
          <a:off x="16268700" y="651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25400</xdr:rowOff>
    </xdr:from>
    <xdr:to>
      <xdr:col>81</xdr:col>
      <xdr:colOff>101600</xdr:colOff>
      <xdr:row>38</xdr:row>
      <xdr:rowOff>127000</xdr:rowOff>
    </xdr:to>
    <xdr:sp macro="" textlink="">
      <xdr:nvSpPr>
        <xdr:cNvPr id="323" name="フローチャート: 判断 322">
          <a:extLst>
            <a:ext uri="{FF2B5EF4-FFF2-40B4-BE49-F238E27FC236}">
              <a16:creationId xmlns:a16="http://schemas.microsoft.com/office/drawing/2014/main" id="{AEAD7060-341C-4F74-BE94-6118181399B2}"/>
            </a:ext>
          </a:extLst>
        </xdr:cNvPr>
        <xdr:cNvSpPr/>
      </xdr:nvSpPr>
      <xdr:spPr>
        <a:xfrm>
          <a:off x="15430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130175</xdr:rowOff>
    </xdr:from>
    <xdr:to>
      <xdr:col>76</xdr:col>
      <xdr:colOff>165100</xdr:colOff>
      <xdr:row>38</xdr:row>
      <xdr:rowOff>60325</xdr:rowOff>
    </xdr:to>
    <xdr:sp macro="" textlink="">
      <xdr:nvSpPr>
        <xdr:cNvPr id="324" name="フローチャート: 判断 323">
          <a:extLst>
            <a:ext uri="{FF2B5EF4-FFF2-40B4-BE49-F238E27FC236}">
              <a16:creationId xmlns:a16="http://schemas.microsoft.com/office/drawing/2014/main" id="{1C64EAB3-7176-40F7-8C6C-7D6EACFDF8F7}"/>
            </a:ext>
          </a:extLst>
        </xdr:cNvPr>
        <xdr:cNvSpPr/>
      </xdr:nvSpPr>
      <xdr:spPr>
        <a:xfrm>
          <a:off x="14541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99695</xdr:rowOff>
    </xdr:from>
    <xdr:to>
      <xdr:col>72</xdr:col>
      <xdr:colOff>38100</xdr:colOff>
      <xdr:row>38</xdr:row>
      <xdr:rowOff>29845</xdr:rowOff>
    </xdr:to>
    <xdr:sp macro="" textlink="">
      <xdr:nvSpPr>
        <xdr:cNvPr id="325" name="フローチャート: 判断 324">
          <a:extLst>
            <a:ext uri="{FF2B5EF4-FFF2-40B4-BE49-F238E27FC236}">
              <a16:creationId xmlns:a16="http://schemas.microsoft.com/office/drawing/2014/main" id="{0F3827C7-B339-43D5-BE29-6802C6FE643E}"/>
            </a:ext>
          </a:extLst>
        </xdr:cNvPr>
        <xdr:cNvSpPr/>
      </xdr:nvSpPr>
      <xdr:spPr>
        <a:xfrm>
          <a:off x="13652500" y="644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27305</xdr:rowOff>
    </xdr:from>
    <xdr:to>
      <xdr:col>67</xdr:col>
      <xdr:colOff>101600</xdr:colOff>
      <xdr:row>37</xdr:row>
      <xdr:rowOff>128905</xdr:rowOff>
    </xdr:to>
    <xdr:sp macro="" textlink="">
      <xdr:nvSpPr>
        <xdr:cNvPr id="326" name="フローチャート: 判断 325">
          <a:extLst>
            <a:ext uri="{FF2B5EF4-FFF2-40B4-BE49-F238E27FC236}">
              <a16:creationId xmlns:a16="http://schemas.microsoft.com/office/drawing/2014/main" id="{59FBC4EE-8438-4BB1-94B7-4008D94C47FA}"/>
            </a:ext>
          </a:extLst>
        </xdr:cNvPr>
        <xdr:cNvSpPr/>
      </xdr:nvSpPr>
      <xdr:spPr>
        <a:xfrm>
          <a:off x="127635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7" name="テキスト ボックス 326">
          <a:extLst>
            <a:ext uri="{FF2B5EF4-FFF2-40B4-BE49-F238E27FC236}">
              <a16:creationId xmlns:a16="http://schemas.microsoft.com/office/drawing/2014/main" id="{870D5367-350B-4FE6-89AB-0769B0AA21F7}"/>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8" name="テキスト ボックス 327">
          <a:extLst>
            <a:ext uri="{FF2B5EF4-FFF2-40B4-BE49-F238E27FC236}">
              <a16:creationId xmlns:a16="http://schemas.microsoft.com/office/drawing/2014/main" id="{EFE154BE-39BB-4C77-A76D-8D610F314CC9}"/>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29" name="テキスト ボックス 328">
          <a:extLst>
            <a:ext uri="{FF2B5EF4-FFF2-40B4-BE49-F238E27FC236}">
              <a16:creationId xmlns:a16="http://schemas.microsoft.com/office/drawing/2014/main" id="{2695E07A-8957-4D6E-BA29-B8A2CE0AFC3A}"/>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DE0829BF-553E-4D1E-A05C-84B2C76C4C53}"/>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BEF9F904-47E5-4C8F-8151-85DDDCADAFEE}"/>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128270</xdr:rowOff>
    </xdr:from>
    <xdr:to>
      <xdr:col>85</xdr:col>
      <xdr:colOff>177800</xdr:colOff>
      <xdr:row>42</xdr:row>
      <xdr:rowOff>58420</xdr:rowOff>
    </xdr:to>
    <xdr:sp macro="" textlink="">
      <xdr:nvSpPr>
        <xdr:cNvPr id="332" name="楕円 331">
          <a:extLst>
            <a:ext uri="{FF2B5EF4-FFF2-40B4-BE49-F238E27FC236}">
              <a16:creationId xmlns:a16="http://schemas.microsoft.com/office/drawing/2014/main" id="{D0CE8844-5C88-48B4-9C08-49C17EECE31B}"/>
            </a:ext>
          </a:extLst>
        </xdr:cNvPr>
        <xdr:cNvSpPr/>
      </xdr:nvSpPr>
      <xdr:spPr>
        <a:xfrm>
          <a:off x="16268700" y="715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43197</xdr:rowOff>
    </xdr:from>
    <xdr:ext cx="405111" cy="259045"/>
    <xdr:sp macro="" textlink="">
      <xdr:nvSpPr>
        <xdr:cNvPr id="333" name="【一般廃棄物処理施設】&#10;有形固定資産減価償却率該当値テキスト">
          <a:extLst>
            <a:ext uri="{FF2B5EF4-FFF2-40B4-BE49-F238E27FC236}">
              <a16:creationId xmlns:a16="http://schemas.microsoft.com/office/drawing/2014/main" id="{A41D2251-8E0C-4D71-A282-419732F32F51}"/>
            </a:ext>
          </a:extLst>
        </xdr:cNvPr>
        <xdr:cNvSpPr txBox="1"/>
      </xdr:nvSpPr>
      <xdr:spPr>
        <a:xfrm>
          <a:off x="16357600" y="7072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126365</xdr:rowOff>
    </xdr:from>
    <xdr:to>
      <xdr:col>81</xdr:col>
      <xdr:colOff>101600</xdr:colOff>
      <xdr:row>42</xdr:row>
      <xdr:rowOff>56515</xdr:rowOff>
    </xdr:to>
    <xdr:sp macro="" textlink="">
      <xdr:nvSpPr>
        <xdr:cNvPr id="334" name="楕円 333">
          <a:extLst>
            <a:ext uri="{FF2B5EF4-FFF2-40B4-BE49-F238E27FC236}">
              <a16:creationId xmlns:a16="http://schemas.microsoft.com/office/drawing/2014/main" id="{DAE4D6D6-3A28-4D31-B69B-52373372ACD8}"/>
            </a:ext>
          </a:extLst>
        </xdr:cNvPr>
        <xdr:cNvSpPr/>
      </xdr:nvSpPr>
      <xdr:spPr>
        <a:xfrm>
          <a:off x="15430500" y="715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42</xdr:row>
      <xdr:rowOff>5715</xdr:rowOff>
    </xdr:from>
    <xdr:to>
      <xdr:col>85</xdr:col>
      <xdr:colOff>127000</xdr:colOff>
      <xdr:row>42</xdr:row>
      <xdr:rowOff>7620</xdr:rowOff>
    </xdr:to>
    <xdr:cxnSp macro="">
      <xdr:nvCxnSpPr>
        <xdr:cNvPr id="335" name="直線コネクタ 334">
          <a:extLst>
            <a:ext uri="{FF2B5EF4-FFF2-40B4-BE49-F238E27FC236}">
              <a16:creationId xmlns:a16="http://schemas.microsoft.com/office/drawing/2014/main" id="{A9E7637C-202E-477E-B8EA-4226AFF3FFC4}"/>
            </a:ext>
          </a:extLst>
        </xdr:cNvPr>
        <xdr:cNvCxnSpPr/>
      </xdr:nvCxnSpPr>
      <xdr:spPr>
        <a:xfrm>
          <a:off x="15481300" y="720661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103505</xdr:rowOff>
    </xdr:from>
    <xdr:to>
      <xdr:col>76</xdr:col>
      <xdr:colOff>165100</xdr:colOff>
      <xdr:row>42</xdr:row>
      <xdr:rowOff>33655</xdr:rowOff>
    </xdr:to>
    <xdr:sp macro="" textlink="">
      <xdr:nvSpPr>
        <xdr:cNvPr id="336" name="楕円 335">
          <a:extLst>
            <a:ext uri="{FF2B5EF4-FFF2-40B4-BE49-F238E27FC236}">
              <a16:creationId xmlns:a16="http://schemas.microsoft.com/office/drawing/2014/main" id="{1F902EB3-AF03-4561-B3ED-1C399BA388A6}"/>
            </a:ext>
          </a:extLst>
        </xdr:cNvPr>
        <xdr:cNvSpPr/>
      </xdr:nvSpPr>
      <xdr:spPr>
        <a:xfrm>
          <a:off x="14541500" y="713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154305</xdr:rowOff>
    </xdr:from>
    <xdr:to>
      <xdr:col>81</xdr:col>
      <xdr:colOff>50800</xdr:colOff>
      <xdr:row>42</xdr:row>
      <xdr:rowOff>5715</xdr:rowOff>
    </xdr:to>
    <xdr:cxnSp macro="">
      <xdr:nvCxnSpPr>
        <xdr:cNvPr id="337" name="直線コネクタ 336">
          <a:extLst>
            <a:ext uri="{FF2B5EF4-FFF2-40B4-BE49-F238E27FC236}">
              <a16:creationId xmlns:a16="http://schemas.microsoft.com/office/drawing/2014/main" id="{429EDD6E-B4F1-49B2-BA0D-711D284CF4E5}"/>
            </a:ext>
          </a:extLst>
        </xdr:cNvPr>
        <xdr:cNvCxnSpPr/>
      </xdr:nvCxnSpPr>
      <xdr:spPr>
        <a:xfrm>
          <a:off x="14592300" y="718375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103505</xdr:rowOff>
    </xdr:from>
    <xdr:to>
      <xdr:col>72</xdr:col>
      <xdr:colOff>38100</xdr:colOff>
      <xdr:row>42</xdr:row>
      <xdr:rowOff>33655</xdr:rowOff>
    </xdr:to>
    <xdr:sp macro="" textlink="">
      <xdr:nvSpPr>
        <xdr:cNvPr id="338" name="楕円 337">
          <a:extLst>
            <a:ext uri="{FF2B5EF4-FFF2-40B4-BE49-F238E27FC236}">
              <a16:creationId xmlns:a16="http://schemas.microsoft.com/office/drawing/2014/main" id="{ADDA0AE4-2088-473F-AB09-96958DE9858E}"/>
            </a:ext>
          </a:extLst>
        </xdr:cNvPr>
        <xdr:cNvSpPr/>
      </xdr:nvSpPr>
      <xdr:spPr>
        <a:xfrm>
          <a:off x="13652500" y="713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154305</xdr:rowOff>
    </xdr:from>
    <xdr:to>
      <xdr:col>76</xdr:col>
      <xdr:colOff>114300</xdr:colOff>
      <xdr:row>41</xdr:row>
      <xdr:rowOff>154305</xdr:rowOff>
    </xdr:to>
    <xdr:cxnSp macro="">
      <xdr:nvCxnSpPr>
        <xdr:cNvPr id="339" name="直線コネクタ 338">
          <a:extLst>
            <a:ext uri="{FF2B5EF4-FFF2-40B4-BE49-F238E27FC236}">
              <a16:creationId xmlns:a16="http://schemas.microsoft.com/office/drawing/2014/main" id="{8482335C-DC5C-4895-800F-EDF57DEB6A95}"/>
            </a:ext>
          </a:extLst>
        </xdr:cNvPr>
        <xdr:cNvCxnSpPr/>
      </xdr:nvCxnSpPr>
      <xdr:spPr>
        <a:xfrm>
          <a:off x="13703300" y="71837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92075</xdr:rowOff>
    </xdr:from>
    <xdr:to>
      <xdr:col>67</xdr:col>
      <xdr:colOff>101600</xdr:colOff>
      <xdr:row>42</xdr:row>
      <xdr:rowOff>22225</xdr:rowOff>
    </xdr:to>
    <xdr:sp macro="" textlink="">
      <xdr:nvSpPr>
        <xdr:cNvPr id="340" name="楕円 339">
          <a:extLst>
            <a:ext uri="{FF2B5EF4-FFF2-40B4-BE49-F238E27FC236}">
              <a16:creationId xmlns:a16="http://schemas.microsoft.com/office/drawing/2014/main" id="{BDAEE9D6-5A94-465D-B678-61E6F1010CAB}"/>
            </a:ext>
          </a:extLst>
        </xdr:cNvPr>
        <xdr:cNvSpPr/>
      </xdr:nvSpPr>
      <xdr:spPr>
        <a:xfrm>
          <a:off x="12763500" y="712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142875</xdr:rowOff>
    </xdr:from>
    <xdr:to>
      <xdr:col>71</xdr:col>
      <xdr:colOff>177800</xdr:colOff>
      <xdr:row>41</xdr:row>
      <xdr:rowOff>154305</xdr:rowOff>
    </xdr:to>
    <xdr:cxnSp macro="">
      <xdr:nvCxnSpPr>
        <xdr:cNvPr id="341" name="直線コネクタ 340">
          <a:extLst>
            <a:ext uri="{FF2B5EF4-FFF2-40B4-BE49-F238E27FC236}">
              <a16:creationId xmlns:a16="http://schemas.microsoft.com/office/drawing/2014/main" id="{27BD5FB3-B161-4E32-A55E-FE1E94B4279C}"/>
            </a:ext>
          </a:extLst>
        </xdr:cNvPr>
        <xdr:cNvCxnSpPr/>
      </xdr:nvCxnSpPr>
      <xdr:spPr>
        <a:xfrm>
          <a:off x="12814300" y="717232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143527</xdr:rowOff>
    </xdr:from>
    <xdr:ext cx="405111" cy="259045"/>
    <xdr:sp macro="" textlink="">
      <xdr:nvSpPr>
        <xdr:cNvPr id="342" name="n_1aveValue【一般廃棄物処理施設】&#10;有形固定資産減価償却率">
          <a:extLst>
            <a:ext uri="{FF2B5EF4-FFF2-40B4-BE49-F238E27FC236}">
              <a16:creationId xmlns:a16="http://schemas.microsoft.com/office/drawing/2014/main" id="{A56B050D-1A6B-4051-8B4E-2FE30D57A9CC}"/>
            </a:ext>
          </a:extLst>
        </xdr:cNvPr>
        <xdr:cNvSpPr txBox="1"/>
      </xdr:nvSpPr>
      <xdr:spPr>
        <a:xfrm>
          <a:off x="15266044" y="631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76852</xdr:rowOff>
    </xdr:from>
    <xdr:ext cx="405111" cy="259045"/>
    <xdr:sp macro="" textlink="">
      <xdr:nvSpPr>
        <xdr:cNvPr id="343" name="n_2aveValue【一般廃棄物処理施設】&#10;有形固定資産減価償却率">
          <a:extLst>
            <a:ext uri="{FF2B5EF4-FFF2-40B4-BE49-F238E27FC236}">
              <a16:creationId xmlns:a16="http://schemas.microsoft.com/office/drawing/2014/main" id="{E94D9F67-F9EA-4764-A006-B0A933096BB3}"/>
            </a:ext>
          </a:extLst>
        </xdr:cNvPr>
        <xdr:cNvSpPr txBox="1"/>
      </xdr:nvSpPr>
      <xdr:spPr>
        <a:xfrm>
          <a:off x="14389744" y="624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46372</xdr:rowOff>
    </xdr:from>
    <xdr:ext cx="405111" cy="259045"/>
    <xdr:sp macro="" textlink="">
      <xdr:nvSpPr>
        <xdr:cNvPr id="344" name="n_3aveValue【一般廃棄物処理施設】&#10;有形固定資産減価償却率">
          <a:extLst>
            <a:ext uri="{FF2B5EF4-FFF2-40B4-BE49-F238E27FC236}">
              <a16:creationId xmlns:a16="http://schemas.microsoft.com/office/drawing/2014/main" id="{07712D76-A1C9-4C41-999F-981EFD31E6EE}"/>
            </a:ext>
          </a:extLst>
        </xdr:cNvPr>
        <xdr:cNvSpPr txBox="1"/>
      </xdr:nvSpPr>
      <xdr:spPr>
        <a:xfrm>
          <a:off x="13500744" y="621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145432</xdr:rowOff>
    </xdr:from>
    <xdr:ext cx="405111" cy="259045"/>
    <xdr:sp macro="" textlink="">
      <xdr:nvSpPr>
        <xdr:cNvPr id="345" name="n_4aveValue【一般廃棄物処理施設】&#10;有形固定資産減価償却率">
          <a:extLst>
            <a:ext uri="{FF2B5EF4-FFF2-40B4-BE49-F238E27FC236}">
              <a16:creationId xmlns:a16="http://schemas.microsoft.com/office/drawing/2014/main" id="{11AE83DD-5D2C-44D9-A352-048B47CAD5B5}"/>
            </a:ext>
          </a:extLst>
        </xdr:cNvPr>
        <xdr:cNvSpPr txBox="1"/>
      </xdr:nvSpPr>
      <xdr:spPr>
        <a:xfrm>
          <a:off x="12611744" y="614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47642</xdr:rowOff>
    </xdr:from>
    <xdr:ext cx="405111" cy="259045"/>
    <xdr:sp macro="" textlink="">
      <xdr:nvSpPr>
        <xdr:cNvPr id="346" name="n_1mainValue【一般廃棄物処理施設】&#10;有形固定資産減価償却率">
          <a:extLst>
            <a:ext uri="{FF2B5EF4-FFF2-40B4-BE49-F238E27FC236}">
              <a16:creationId xmlns:a16="http://schemas.microsoft.com/office/drawing/2014/main" id="{9ADF1DED-454F-4C35-AC18-0F4A301D9655}"/>
            </a:ext>
          </a:extLst>
        </xdr:cNvPr>
        <xdr:cNvSpPr txBox="1"/>
      </xdr:nvSpPr>
      <xdr:spPr>
        <a:xfrm>
          <a:off x="15266044" y="724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24782</xdr:rowOff>
    </xdr:from>
    <xdr:ext cx="405111" cy="259045"/>
    <xdr:sp macro="" textlink="">
      <xdr:nvSpPr>
        <xdr:cNvPr id="347" name="n_2mainValue【一般廃棄物処理施設】&#10;有形固定資産減価償却率">
          <a:extLst>
            <a:ext uri="{FF2B5EF4-FFF2-40B4-BE49-F238E27FC236}">
              <a16:creationId xmlns:a16="http://schemas.microsoft.com/office/drawing/2014/main" id="{C75FEBBB-E3DF-4411-81D1-DC7855E5E526}"/>
            </a:ext>
          </a:extLst>
        </xdr:cNvPr>
        <xdr:cNvSpPr txBox="1"/>
      </xdr:nvSpPr>
      <xdr:spPr>
        <a:xfrm>
          <a:off x="14389744" y="722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42</xdr:row>
      <xdr:rowOff>24782</xdr:rowOff>
    </xdr:from>
    <xdr:ext cx="405111" cy="259045"/>
    <xdr:sp macro="" textlink="">
      <xdr:nvSpPr>
        <xdr:cNvPr id="348" name="n_3mainValue【一般廃棄物処理施設】&#10;有形固定資産減価償却率">
          <a:extLst>
            <a:ext uri="{FF2B5EF4-FFF2-40B4-BE49-F238E27FC236}">
              <a16:creationId xmlns:a16="http://schemas.microsoft.com/office/drawing/2014/main" id="{C7683E75-8804-4E78-9A3D-A5C796F4A5D3}"/>
            </a:ext>
          </a:extLst>
        </xdr:cNvPr>
        <xdr:cNvSpPr txBox="1"/>
      </xdr:nvSpPr>
      <xdr:spPr>
        <a:xfrm>
          <a:off x="13500744" y="722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42</xdr:row>
      <xdr:rowOff>13352</xdr:rowOff>
    </xdr:from>
    <xdr:ext cx="405111" cy="259045"/>
    <xdr:sp macro="" textlink="">
      <xdr:nvSpPr>
        <xdr:cNvPr id="349" name="n_4mainValue【一般廃棄物処理施設】&#10;有形固定資産減価償却率">
          <a:extLst>
            <a:ext uri="{FF2B5EF4-FFF2-40B4-BE49-F238E27FC236}">
              <a16:creationId xmlns:a16="http://schemas.microsoft.com/office/drawing/2014/main" id="{9ED8DBF2-0352-472F-AA63-23AB0180534E}"/>
            </a:ext>
          </a:extLst>
        </xdr:cNvPr>
        <xdr:cNvSpPr txBox="1"/>
      </xdr:nvSpPr>
      <xdr:spPr>
        <a:xfrm>
          <a:off x="12611744" y="721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0" name="正方形/長方形 349">
          <a:extLst>
            <a:ext uri="{FF2B5EF4-FFF2-40B4-BE49-F238E27FC236}">
              <a16:creationId xmlns:a16="http://schemas.microsoft.com/office/drawing/2014/main" id="{691371BE-7595-43DF-9E33-E0BF06DD8B3F}"/>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1" name="正方形/長方形 350">
          <a:extLst>
            <a:ext uri="{FF2B5EF4-FFF2-40B4-BE49-F238E27FC236}">
              <a16:creationId xmlns:a16="http://schemas.microsoft.com/office/drawing/2014/main" id="{93DB1FE0-DEFE-46CC-BAEE-167553CCC071}"/>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2" name="正方形/長方形 351">
          <a:extLst>
            <a:ext uri="{FF2B5EF4-FFF2-40B4-BE49-F238E27FC236}">
              <a16:creationId xmlns:a16="http://schemas.microsoft.com/office/drawing/2014/main" id="{38E019B8-C6C2-4BED-9A25-A72CC347E19E}"/>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3" name="正方形/長方形 352">
          <a:extLst>
            <a:ext uri="{FF2B5EF4-FFF2-40B4-BE49-F238E27FC236}">
              <a16:creationId xmlns:a16="http://schemas.microsoft.com/office/drawing/2014/main" id="{30B40CD8-CB39-4BB2-9726-5295D9E8B42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4" name="正方形/長方形 353">
          <a:extLst>
            <a:ext uri="{FF2B5EF4-FFF2-40B4-BE49-F238E27FC236}">
              <a16:creationId xmlns:a16="http://schemas.microsoft.com/office/drawing/2014/main" id="{479A3B69-BFD9-47C6-93EE-1128FE90553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5" name="正方形/長方形 354">
          <a:extLst>
            <a:ext uri="{FF2B5EF4-FFF2-40B4-BE49-F238E27FC236}">
              <a16:creationId xmlns:a16="http://schemas.microsoft.com/office/drawing/2014/main" id="{04B83427-C249-4D4F-BBD8-BFF1548033E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6" name="正方形/長方形 355">
          <a:extLst>
            <a:ext uri="{FF2B5EF4-FFF2-40B4-BE49-F238E27FC236}">
              <a16:creationId xmlns:a16="http://schemas.microsoft.com/office/drawing/2014/main" id="{813E5E94-CD6C-4E51-AD2C-3BC9554D47DC}"/>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7" name="正方形/長方形 356">
          <a:extLst>
            <a:ext uri="{FF2B5EF4-FFF2-40B4-BE49-F238E27FC236}">
              <a16:creationId xmlns:a16="http://schemas.microsoft.com/office/drawing/2014/main" id="{EE8D6F9C-BF3B-453A-BAB2-EE6166AC31A5}"/>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8" name="テキスト ボックス 357">
          <a:extLst>
            <a:ext uri="{FF2B5EF4-FFF2-40B4-BE49-F238E27FC236}">
              <a16:creationId xmlns:a16="http://schemas.microsoft.com/office/drawing/2014/main" id="{0F5D8595-83BB-4CE5-9F5F-4187D0D22D62}"/>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59" name="直線コネクタ 358">
          <a:extLst>
            <a:ext uri="{FF2B5EF4-FFF2-40B4-BE49-F238E27FC236}">
              <a16:creationId xmlns:a16="http://schemas.microsoft.com/office/drawing/2014/main" id="{60402FB7-3494-446E-A4ED-DD59FBF926EB}"/>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60" name="直線コネクタ 359">
          <a:extLst>
            <a:ext uri="{FF2B5EF4-FFF2-40B4-BE49-F238E27FC236}">
              <a16:creationId xmlns:a16="http://schemas.microsoft.com/office/drawing/2014/main" id="{B7D76434-97BF-4999-897B-D0708A09E347}"/>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361" name="テキスト ボックス 360">
          <a:extLst>
            <a:ext uri="{FF2B5EF4-FFF2-40B4-BE49-F238E27FC236}">
              <a16:creationId xmlns:a16="http://schemas.microsoft.com/office/drawing/2014/main" id="{F59E036B-895B-41A2-8567-01D3503112D0}"/>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62" name="直線コネクタ 361">
          <a:extLst>
            <a:ext uri="{FF2B5EF4-FFF2-40B4-BE49-F238E27FC236}">
              <a16:creationId xmlns:a16="http://schemas.microsoft.com/office/drawing/2014/main" id="{2A2D4FC6-0CA9-4458-85D4-E7881E60C8BC}"/>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363" name="テキスト ボックス 362">
          <a:extLst>
            <a:ext uri="{FF2B5EF4-FFF2-40B4-BE49-F238E27FC236}">
              <a16:creationId xmlns:a16="http://schemas.microsoft.com/office/drawing/2014/main" id="{026AAF03-4A24-42F4-B9B4-C658FB4ADEC8}"/>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64" name="直線コネクタ 363">
          <a:extLst>
            <a:ext uri="{FF2B5EF4-FFF2-40B4-BE49-F238E27FC236}">
              <a16:creationId xmlns:a16="http://schemas.microsoft.com/office/drawing/2014/main" id="{13B6DF0C-C344-4E66-A64D-D8DA6F3BA6E3}"/>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365" name="テキスト ボックス 364">
          <a:extLst>
            <a:ext uri="{FF2B5EF4-FFF2-40B4-BE49-F238E27FC236}">
              <a16:creationId xmlns:a16="http://schemas.microsoft.com/office/drawing/2014/main" id="{6685D611-6C30-4DD7-AE24-EB2F394FCE75}"/>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66" name="直線コネクタ 365">
          <a:extLst>
            <a:ext uri="{FF2B5EF4-FFF2-40B4-BE49-F238E27FC236}">
              <a16:creationId xmlns:a16="http://schemas.microsoft.com/office/drawing/2014/main" id="{35754FC0-30AB-48C1-8C44-025D82F6B0CF}"/>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367" name="テキスト ボックス 366">
          <a:extLst>
            <a:ext uri="{FF2B5EF4-FFF2-40B4-BE49-F238E27FC236}">
              <a16:creationId xmlns:a16="http://schemas.microsoft.com/office/drawing/2014/main" id="{D751B6C2-19A3-4CB2-9293-E09DC0F611B3}"/>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68" name="直線コネクタ 367">
          <a:extLst>
            <a:ext uri="{FF2B5EF4-FFF2-40B4-BE49-F238E27FC236}">
              <a16:creationId xmlns:a16="http://schemas.microsoft.com/office/drawing/2014/main" id="{95EEE6AE-976F-47D8-AD6A-A63F15A30D2E}"/>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369" name="テキスト ボックス 368">
          <a:extLst>
            <a:ext uri="{FF2B5EF4-FFF2-40B4-BE49-F238E27FC236}">
              <a16:creationId xmlns:a16="http://schemas.microsoft.com/office/drawing/2014/main" id="{9B5F6EF0-FD1C-4101-9386-C685E7C87076}"/>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70" name="直線コネクタ 369">
          <a:extLst>
            <a:ext uri="{FF2B5EF4-FFF2-40B4-BE49-F238E27FC236}">
              <a16:creationId xmlns:a16="http://schemas.microsoft.com/office/drawing/2014/main" id="{CAC856B3-39A6-49B7-AEDC-B70F9466350E}"/>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371" name="テキスト ボックス 370">
          <a:extLst>
            <a:ext uri="{FF2B5EF4-FFF2-40B4-BE49-F238E27FC236}">
              <a16:creationId xmlns:a16="http://schemas.microsoft.com/office/drawing/2014/main" id="{98612B1F-A927-41A9-A55A-445C3F7DEF36}"/>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2" name="直線コネクタ 371">
          <a:extLst>
            <a:ext uri="{FF2B5EF4-FFF2-40B4-BE49-F238E27FC236}">
              <a16:creationId xmlns:a16="http://schemas.microsoft.com/office/drawing/2014/main" id="{8C1B01AE-3666-4C24-A7F6-FE161F6E86CD}"/>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73" name="テキスト ボックス 372">
          <a:extLst>
            <a:ext uri="{FF2B5EF4-FFF2-40B4-BE49-F238E27FC236}">
              <a16:creationId xmlns:a16="http://schemas.microsoft.com/office/drawing/2014/main" id="{55A87997-4BAB-49FA-9861-960ACDBF1E39}"/>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4" name="【一般廃棄物処理施設】&#10;一人当たり有形固定資産（償却資産）額グラフ枠">
          <a:extLst>
            <a:ext uri="{FF2B5EF4-FFF2-40B4-BE49-F238E27FC236}">
              <a16:creationId xmlns:a16="http://schemas.microsoft.com/office/drawing/2014/main" id="{7DA51864-2321-4477-9E52-5972E46F36D9}"/>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135901</xdr:rowOff>
    </xdr:from>
    <xdr:to>
      <xdr:col>116</xdr:col>
      <xdr:colOff>62864</xdr:colOff>
      <xdr:row>42</xdr:row>
      <xdr:rowOff>84149</xdr:rowOff>
    </xdr:to>
    <xdr:cxnSp macro="">
      <xdr:nvCxnSpPr>
        <xdr:cNvPr id="375" name="直線コネクタ 374">
          <a:extLst>
            <a:ext uri="{FF2B5EF4-FFF2-40B4-BE49-F238E27FC236}">
              <a16:creationId xmlns:a16="http://schemas.microsoft.com/office/drawing/2014/main" id="{990524EE-6413-4BDC-83B4-1F228C97DF04}"/>
            </a:ext>
          </a:extLst>
        </xdr:cNvPr>
        <xdr:cNvCxnSpPr/>
      </xdr:nvCxnSpPr>
      <xdr:spPr>
        <a:xfrm flipV="1">
          <a:off x="22160864" y="5793751"/>
          <a:ext cx="0" cy="1491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87976</xdr:rowOff>
    </xdr:from>
    <xdr:ext cx="469744" cy="259045"/>
    <xdr:sp macro="" textlink="">
      <xdr:nvSpPr>
        <xdr:cNvPr id="376" name="【一般廃棄物処理施設】&#10;一人当たり有形固定資産（償却資産）額最小値テキスト">
          <a:extLst>
            <a:ext uri="{FF2B5EF4-FFF2-40B4-BE49-F238E27FC236}">
              <a16:creationId xmlns:a16="http://schemas.microsoft.com/office/drawing/2014/main" id="{FE3896AB-4F43-4BDD-97DE-372EF4647B14}"/>
            </a:ext>
          </a:extLst>
        </xdr:cNvPr>
        <xdr:cNvSpPr txBox="1"/>
      </xdr:nvSpPr>
      <xdr:spPr>
        <a:xfrm>
          <a:off x="22199600" y="7288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84149</xdr:rowOff>
    </xdr:from>
    <xdr:to>
      <xdr:col>116</xdr:col>
      <xdr:colOff>152400</xdr:colOff>
      <xdr:row>42</xdr:row>
      <xdr:rowOff>84149</xdr:rowOff>
    </xdr:to>
    <xdr:cxnSp macro="">
      <xdr:nvCxnSpPr>
        <xdr:cNvPr id="377" name="直線コネクタ 376">
          <a:extLst>
            <a:ext uri="{FF2B5EF4-FFF2-40B4-BE49-F238E27FC236}">
              <a16:creationId xmlns:a16="http://schemas.microsoft.com/office/drawing/2014/main" id="{AB1EA541-DFA2-406B-A2F1-310264F0F189}"/>
            </a:ext>
          </a:extLst>
        </xdr:cNvPr>
        <xdr:cNvCxnSpPr/>
      </xdr:nvCxnSpPr>
      <xdr:spPr>
        <a:xfrm>
          <a:off x="22072600" y="728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82578</xdr:rowOff>
    </xdr:from>
    <xdr:ext cx="599010" cy="259045"/>
    <xdr:sp macro="" textlink="">
      <xdr:nvSpPr>
        <xdr:cNvPr id="378" name="【一般廃棄物処理施設】&#10;一人当たり有形固定資産（償却資産）額最大値テキスト">
          <a:extLst>
            <a:ext uri="{FF2B5EF4-FFF2-40B4-BE49-F238E27FC236}">
              <a16:creationId xmlns:a16="http://schemas.microsoft.com/office/drawing/2014/main" id="{38ADFB3F-D212-4769-B0E3-626BF96C9009}"/>
            </a:ext>
          </a:extLst>
        </xdr:cNvPr>
        <xdr:cNvSpPr txBox="1"/>
      </xdr:nvSpPr>
      <xdr:spPr>
        <a:xfrm>
          <a:off x="22199600" y="5568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135901</xdr:rowOff>
    </xdr:from>
    <xdr:to>
      <xdr:col>116</xdr:col>
      <xdr:colOff>152400</xdr:colOff>
      <xdr:row>33</xdr:row>
      <xdr:rowOff>135901</xdr:rowOff>
    </xdr:to>
    <xdr:cxnSp macro="">
      <xdr:nvCxnSpPr>
        <xdr:cNvPr id="379" name="直線コネクタ 378">
          <a:extLst>
            <a:ext uri="{FF2B5EF4-FFF2-40B4-BE49-F238E27FC236}">
              <a16:creationId xmlns:a16="http://schemas.microsoft.com/office/drawing/2014/main" id="{41B26017-58BE-41A5-AA04-F0C581E2EDB2}"/>
            </a:ext>
          </a:extLst>
        </xdr:cNvPr>
        <xdr:cNvCxnSpPr/>
      </xdr:nvCxnSpPr>
      <xdr:spPr>
        <a:xfrm>
          <a:off x="22072600" y="5793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11900</xdr:rowOff>
    </xdr:from>
    <xdr:ext cx="599010" cy="259045"/>
    <xdr:sp macro="" textlink="">
      <xdr:nvSpPr>
        <xdr:cNvPr id="380" name="【一般廃棄物処理施設】&#10;一人当たり有形固定資産（償却資産）額平均値テキスト">
          <a:extLst>
            <a:ext uri="{FF2B5EF4-FFF2-40B4-BE49-F238E27FC236}">
              <a16:creationId xmlns:a16="http://schemas.microsoft.com/office/drawing/2014/main" id="{C6EC73C6-A0DF-438E-A84C-273CFC7F11BB}"/>
            </a:ext>
          </a:extLst>
        </xdr:cNvPr>
        <xdr:cNvSpPr txBox="1"/>
      </xdr:nvSpPr>
      <xdr:spPr>
        <a:xfrm>
          <a:off x="22199600" y="65270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160473</xdr:rowOff>
    </xdr:from>
    <xdr:to>
      <xdr:col>116</xdr:col>
      <xdr:colOff>114300</xdr:colOff>
      <xdr:row>39</xdr:row>
      <xdr:rowOff>90623</xdr:rowOff>
    </xdr:to>
    <xdr:sp macro="" textlink="">
      <xdr:nvSpPr>
        <xdr:cNvPr id="381" name="フローチャート: 判断 380">
          <a:extLst>
            <a:ext uri="{FF2B5EF4-FFF2-40B4-BE49-F238E27FC236}">
              <a16:creationId xmlns:a16="http://schemas.microsoft.com/office/drawing/2014/main" id="{391D2637-8AF9-41D6-B598-90D92FFD3C39}"/>
            </a:ext>
          </a:extLst>
        </xdr:cNvPr>
        <xdr:cNvSpPr/>
      </xdr:nvSpPr>
      <xdr:spPr>
        <a:xfrm>
          <a:off x="22110700" y="6675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49527</xdr:rowOff>
    </xdr:from>
    <xdr:to>
      <xdr:col>112</xdr:col>
      <xdr:colOff>38100</xdr:colOff>
      <xdr:row>39</xdr:row>
      <xdr:rowOff>151127</xdr:rowOff>
    </xdr:to>
    <xdr:sp macro="" textlink="">
      <xdr:nvSpPr>
        <xdr:cNvPr id="382" name="フローチャート: 判断 381">
          <a:extLst>
            <a:ext uri="{FF2B5EF4-FFF2-40B4-BE49-F238E27FC236}">
              <a16:creationId xmlns:a16="http://schemas.microsoft.com/office/drawing/2014/main" id="{9BCC7E61-D7F1-4507-ACC5-395350408461}"/>
            </a:ext>
          </a:extLst>
        </xdr:cNvPr>
        <xdr:cNvSpPr/>
      </xdr:nvSpPr>
      <xdr:spPr>
        <a:xfrm>
          <a:off x="21272500" y="673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55993</xdr:rowOff>
    </xdr:from>
    <xdr:to>
      <xdr:col>107</xdr:col>
      <xdr:colOff>101600</xdr:colOff>
      <xdr:row>39</xdr:row>
      <xdr:rowOff>157593</xdr:rowOff>
    </xdr:to>
    <xdr:sp macro="" textlink="">
      <xdr:nvSpPr>
        <xdr:cNvPr id="383" name="フローチャート: 判断 382">
          <a:extLst>
            <a:ext uri="{FF2B5EF4-FFF2-40B4-BE49-F238E27FC236}">
              <a16:creationId xmlns:a16="http://schemas.microsoft.com/office/drawing/2014/main" id="{FE78A288-DFB2-4254-A6CA-C425D89D337D}"/>
            </a:ext>
          </a:extLst>
        </xdr:cNvPr>
        <xdr:cNvSpPr/>
      </xdr:nvSpPr>
      <xdr:spPr>
        <a:xfrm>
          <a:off x="20383500" y="6742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76646</xdr:rowOff>
    </xdr:from>
    <xdr:to>
      <xdr:col>102</xdr:col>
      <xdr:colOff>165100</xdr:colOff>
      <xdr:row>40</xdr:row>
      <xdr:rowOff>6796</xdr:rowOff>
    </xdr:to>
    <xdr:sp macro="" textlink="">
      <xdr:nvSpPr>
        <xdr:cNvPr id="384" name="フローチャート: 判断 383">
          <a:extLst>
            <a:ext uri="{FF2B5EF4-FFF2-40B4-BE49-F238E27FC236}">
              <a16:creationId xmlns:a16="http://schemas.microsoft.com/office/drawing/2014/main" id="{ED8462EE-CE3D-47A4-87BE-211698BFCCDD}"/>
            </a:ext>
          </a:extLst>
        </xdr:cNvPr>
        <xdr:cNvSpPr/>
      </xdr:nvSpPr>
      <xdr:spPr>
        <a:xfrm>
          <a:off x="19494500" y="6763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73070</xdr:rowOff>
    </xdr:from>
    <xdr:to>
      <xdr:col>98</xdr:col>
      <xdr:colOff>38100</xdr:colOff>
      <xdr:row>40</xdr:row>
      <xdr:rowOff>3220</xdr:rowOff>
    </xdr:to>
    <xdr:sp macro="" textlink="">
      <xdr:nvSpPr>
        <xdr:cNvPr id="385" name="フローチャート: 判断 384">
          <a:extLst>
            <a:ext uri="{FF2B5EF4-FFF2-40B4-BE49-F238E27FC236}">
              <a16:creationId xmlns:a16="http://schemas.microsoft.com/office/drawing/2014/main" id="{EE847CA1-55CA-47D8-AC57-B5C85558CC0B}"/>
            </a:ext>
          </a:extLst>
        </xdr:cNvPr>
        <xdr:cNvSpPr/>
      </xdr:nvSpPr>
      <xdr:spPr>
        <a:xfrm>
          <a:off x="18605500" y="6759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id="{E629B25F-76DF-4A02-B08E-27BF6F1F2067}"/>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3E9EA463-C609-428F-A014-7E907865FCBC}"/>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14A148F5-F554-493C-9125-A40043131308}"/>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F195FD11-F468-47F0-B417-4D27F84AE2F8}"/>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5BCF41E8-487C-4DC3-820D-20872A533369}"/>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18231</xdr:rowOff>
    </xdr:from>
    <xdr:to>
      <xdr:col>116</xdr:col>
      <xdr:colOff>114300</xdr:colOff>
      <xdr:row>40</xdr:row>
      <xdr:rowOff>119831</xdr:rowOff>
    </xdr:to>
    <xdr:sp macro="" textlink="">
      <xdr:nvSpPr>
        <xdr:cNvPr id="391" name="楕円 390">
          <a:extLst>
            <a:ext uri="{FF2B5EF4-FFF2-40B4-BE49-F238E27FC236}">
              <a16:creationId xmlns:a16="http://schemas.microsoft.com/office/drawing/2014/main" id="{A7DC7AA3-1BE2-409F-A50E-68033A44121F}"/>
            </a:ext>
          </a:extLst>
        </xdr:cNvPr>
        <xdr:cNvSpPr/>
      </xdr:nvSpPr>
      <xdr:spPr>
        <a:xfrm>
          <a:off x="22110700" y="6876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168108</xdr:rowOff>
    </xdr:from>
    <xdr:ext cx="599010" cy="259045"/>
    <xdr:sp macro="" textlink="">
      <xdr:nvSpPr>
        <xdr:cNvPr id="392" name="【一般廃棄物処理施設】&#10;一人当たり有形固定資産（償却資産）額該当値テキスト">
          <a:extLst>
            <a:ext uri="{FF2B5EF4-FFF2-40B4-BE49-F238E27FC236}">
              <a16:creationId xmlns:a16="http://schemas.microsoft.com/office/drawing/2014/main" id="{F8497D7B-6C64-40BA-BE14-C2DD59B8678C}"/>
            </a:ext>
          </a:extLst>
        </xdr:cNvPr>
        <xdr:cNvSpPr txBox="1"/>
      </xdr:nvSpPr>
      <xdr:spPr>
        <a:xfrm>
          <a:off x="22199600" y="6854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29688</xdr:rowOff>
    </xdr:from>
    <xdr:to>
      <xdr:col>112</xdr:col>
      <xdr:colOff>38100</xdr:colOff>
      <xdr:row>40</xdr:row>
      <xdr:rowOff>131288</xdr:rowOff>
    </xdr:to>
    <xdr:sp macro="" textlink="">
      <xdr:nvSpPr>
        <xdr:cNvPr id="393" name="楕円 392">
          <a:extLst>
            <a:ext uri="{FF2B5EF4-FFF2-40B4-BE49-F238E27FC236}">
              <a16:creationId xmlns:a16="http://schemas.microsoft.com/office/drawing/2014/main" id="{EBFCE316-9220-40E4-8B7E-A2967A21F64F}"/>
            </a:ext>
          </a:extLst>
        </xdr:cNvPr>
        <xdr:cNvSpPr/>
      </xdr:nvSpPr>
      <xdr:spPr>
        <a:xfrm>
          <a:off x="21272500" y="6887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69031</xdr:rowOff>
    </xdr:from>
    <xdr:to>
      <xdr:col>116</xdr:col>
      <xdr:colOff>63500</xdr:colOff>
      <xdr:row>40</xdr:row>
      <xdr:rowOff>80488</xdr:rowOff>
    </xdr:to>
    <xdr:cxnSp macro="">
      <xdr:nvCxnSpPr>
        <xdr:cNvPr id="394" name="直線コネクタ 393">
          <a:extLst>
            <a:ext uri="{FF2B5EF4-FFF2-40B4-BE49-F238E27FC236}">
              <a16:creationId xmlns:a16="http://schemas.microsoft.com/office/drawing/2014/main" id="{C31C237C-6959-4102-A5C5-B12EC2C10E76}"/>
            </a:ext>
          </a:extLst>
        </xdr:cNvPr>
        <xdr:cNvCxnSpPr/>
      </xdr:nvCxnSpPr>
      <xdr:spPr>
        <a:xfrm flipV="1">
          <a:off x="21323300" y="6927031"/>
          <a:ext cx="838200" cy="11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33117</xdr:rowOff>
    </xdr:from>
    <xdr:to>
      <xdr:col>107</xdr:col>
      <xdr:colOff>101600</xdr:colOff>
      <xdr:row>40</xdr:row>
      <xdr:rowOff>134717</xdr:rowOff>
    </xdr:to>
    <xdr:sp macro="" textlink="">
      <xdr:nvSpPr>
        <xdr:cNvPr id="395" name="楕円 394">
          <a:extLst>
            <a:ext uri="{FF2B5EF4-FFF2-40B4-BE49-F238E27FC236}">
              <a16:creationId xmlns:a16="http://schemas.microsoft.com/office/drawing/2014/main" id="{A6F79EAC-7334-4380-BD94-62377654DE08}"/>
            </a:ext>
          </a:extLst>
        </xdr:cNvPr>
        <xdr:cNvSpPr/>
      </xdr:nvSpPr>
      <xdr:spPr>
        <a:xfrm>
          <a:off x="20383500" y="6891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80488</xdr:rowOff>
    </xdr:from>
    <xdr:to>
      <xdr:col>111</xdr:col>
      <xdr:colOff>177800</xdr:colOff>
      <xdr:row>40</xdr:row>
      <xdr:rowOff>83917</xdr:rowOff>
    </xdr:to>
    <xdr:cxnSp macro="">
      <xdr:nvCxnSpPr>
        <xdr:cNvPr id="396" name="直線コネクタ 395">
          <a:extLst>
            <a:ext uri="{FF2B5EF4-FFF2-40B4-BE49-F238E27FC236}">
              <a16:creationId xmlns:a16="http://schemas.microsoft.com/office/drawing/2014/main" id="{B915364A-E5A9-4F3E-A42D-B391D9EF6F14}"/>
            </a:ext>
          </a:extLst>
        </xdr:cNvPr>
        <xdr:cNvCxnSpPr/>
      </xdr:nvCxnSpPr>
      <xdr:spPr>
        <a:xfrm flipV="1">
          <a:off x="20434300" y="6938488"/>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41863</xdr:rowOff>
    </xdr:from>
    <xdr:to>
      <xdr:col>102</xdr:col>
      <xdr:colOff>165100</xdr:colOff>
      <xdr:row>40</xdr:row>
      <xdr:rowOff>143463</xdr:rowOff>
    </xdr:to>
    <xdr:sp macro="" textlink="">
      <xdr:nvSpPr>
        <xdr:cNvPr id="397" name="楕円 396">
          <a:extLst>
            <a:ext uri="{FF2B5EF4-FFF2-40B4-BE49-F238E27FC236}">
              <a16:creationId xmlns:a16="http://schemas.microsoft.com/office/drawing/2014/main" id="{4D677698-E093-4752-86E5-41B120901A56}"/>
            </a:ext>
          </a:extLst>
        </xdr:cNvPr>
        <xdr:cNvSpPr/>
      </xdr:nvSpPr>
      <xdr:spPr>
        <a:xfrm>
          <a:off x="19494500" y="689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83917</xdr:rowOff>
    </xdr:from>
    <xdr:to>
      <xdr:col>107</xdr:col>
      <xdr:colOff>50800</xdr:colOff>
      <xdr:row>40</xdr:row>
      <xdr:rowOff>92663</xdr:rowOff>
    </xdr:to>
    <xdr:cxnSp macro="">
      <xdr:nvCxnSpPr>
        <xdr:cNvPr id="398" name="直線コネクタ 397">
          <a:extLst>
            <a:ext uri="{FF2B5EF4-FFF2-40B4-BE49-F238E27FC236}">
              <a16:creationId xmlns:a16="http://schemas.microsoft.com/office/drawing/2014/main" id="{C61981A4-5129-4571-88EF-353B710E6DF0}"/>
            </a:ext>
          </a:extLst>
        </xdr:cNvPr>
        <xdr:cNvCxnSpPr/>
      </xdr:nvCxnSpPr>
      <xdr:spPr>
        <a:xfrm flipV="1">
          <a:off x="19545300" y="6941917"/>
          <a:ext cx="889000" cy="8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45145</xdr:rowOff>
    </xdr:from>
    <xdr:to>
      <xdr:col>98</xdr:col>
      <xdr:colOff>38100</xdr:colOff>
      <xdr:row>40</xdr:row>
      <xdr:rowOff>146745</xdr:rowOff>
    </xdr:to>
    <xdr:sp macro="" textlink="">
      <xdr:nvSpPr>
        <xdr:cNvPr id="399" name="楕円 398">
          <a:extLst>
            <a:ext uri="{FF2B5EF4-FFF2-40B4-BE49-F238E27FC236}">
              <a16:creationId xmlns:a16="http://schemas.microsoft.com/office/drawing/2014/main" id="{309E02BA-9983-4848-85CF-B10AAF58D47E}"/>
            </a:ext>
          </a:extLst>
        </xdr:cNvPr>
        <xdr:cNvSpPr/>
      </xdr:nvSpPr>
      <xdr:spPr>
        <a:xfrm>
          <a:off x="18605500" y="6903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92663</xdr:rowOff>
    </xdr:from>
    <xdr:to>
      <xdr:col>102</xdr:col>
      <xdr:colOff>114300</xdr:colOff>
      <xdr:row>40</xdr:row>
      <xdr:rowOff>95945</xdr:rowOff>
    </xdr:to>
    <xdr:cxnSp macro="">
      <xdr:nvCxnSpPr>
        <xdr:cNvPr id="400" name="直線コネクタ 399">
          <a:extLst>
            <a:ext uri="{FF2B5EF4-FFF2-40B4-BE49-F238E27FC236}">
              <a16:creationId xmlns:a16="http://schemas.microsoft.com/office/drawing/2014/main" id="{BE6DAB7D-A30C-49A1-A26C-B26CF2A543EC}"/>
            </a:ext>
          </a:extLst>
        </xdr:cNvPr>
        <xdr:cNvCxnSpPr/>
      </xdr:nvCxnSpPr>
      <xdr:spPr>
        <a:xfrm flipV="1">
          <a:off x="18656300" y="6950663"/>
          <a:ext cx="889000" cy="3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167654</xdr:rowOff>
    </xdr:from>
    <xdr:ext cx="599010" cy="259045"/>
    <xdr:sp macro="" textlink="">
      <xdr:nvSpPr>
        <xdr:cNvPr id="401" name="n_1aveValue【一般廃棄物処理施設】&#10;一人当たり有形固定資産（償却資産）額">
          <a:extLst>
            <a:ext uri="{FF2B5EF4-FFF2-40B4-BE49-F238E27FC236}">
              <a16:creationId xmlns:a16="http://schemas.microsoft.com/office/drawing/2014/main" id="{E740C8E6-D209-4452-B7B7-2158C03384DB}"/>
            </a:ext>
          </a:extLst>
        </xdr:cNvPr>
        <xdr:cNvSpPr txBox="1"/>
      </xdr:nvSpPr>
      <xdr:spPr>
        <a:xfrm>
          <a:off x="21011095" y="6511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2670</xdr:rowOff>
    </xdr:from>
    <xdr:ext cx="599010" cy="259045"/>
    <xdr:sp macro="" textlink="">
      <xdr:nvSpPr>
        <xdr:cNvPr id="402" name="n_2aveValue【一般廃棄物処理施設】&#10;一人当たり有形固定資産（償却資産）額">
          <a:extLst>
            <a:ext uri="{FF2B5EF4-FFF2-40B4-BE49-F238E27FC236}">
              <a16:creationId xmlns:a16="http://schemas.microsoft.com/office/drawing/2014/main" id="{60207051-16B9-4F88-A5CC-9C52A3161B56}"/>
            </a:ext>
          </a:extLst>
        </xdr:cNvPr>
        <xdr:cNvSpPr txBox="1"/>
      </xdr:nvSpPr>
      <xdr:spPr>
        <a:xfrm>
          <a:off x="20134795" y="6517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23323</xdr:rowOff>
    </xdr:from>
    <xdr:ext cx="599010" cy="259045"/>
    <xdr:sp macro="" textlink="">
      <xdr:nvSpPr>
        <xdr:cNvPr id="403" name="n_3aveValue【一般廃棄物処理施設】&#10;一人当たり有形固定資産（償却資産）額">
          <a:extLst>
            <a:ext uri="{FF2B5EF4-FFF2-40B4-BE49-F238E27FC236}">
              <a16:creationId xmlns:a16="http://schemas.microsoft.com/office/drawing/2014/main" id="{7DEC9545-FD26-466F-A361-9D9BF859A4C3}"/>
            </a:ext>
          </a:extLst>
        </xdr:cNvPr>
        <xdr:cNvSpPr txBox="1"/>
      </xdr:nvSpPr>
      <xdr:spPr>
        <a:xfrm>
          <a:off x="19245795" y="6538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19747</xdr:rowOff>
    </xdr:from>
    <xdr:ext cx="599010" cy="259045"/>
    <xdr:sp macro="" textlink="">
      <xdr:nvSpPr>
        <xdr:cNvPr id="404" name="n_4aveValue【一般廃棄物処理施設】&#10;一人当たり有形固定資産（償却資産）額">
          <a:extLst>
            <a:ext uri="{FF2B5EF4-FFF2-40B4-BE49-F238E27FC236}">
              <a16:creationId xmlns:a16="http://schemas.microsoft.com/office/drawing/2014/main" id="{85BAB8A9-CCDF-4FAE-B6B1-5D26E7F7C8E0}"/>
            </a:ext>
          </a:extLst>
        </xdr:cNvPr>
        <xdr:cNvSpPr txBox="1"/>
      </xdr:nvSpPr>
      <xdr:spPr>
        <a:xfrm>
          <a:off x="18356795" y="6534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40</xdr:row>
      <xdr:rowOff>122415</xdr:rowOff>
    </xdr:from>
    <xdr:ext cx="599010" cy="259045"/>
    <xdr:sp macro="" textlink="">
      <xdr:nvSpPr>
        <xdr:cNvPr id="405" name="n_1mainValue【一般廃棄物処理施設】&#10;一人当たり有形固定資産（償却資産）額">
          <a:extLst>
            <a:ext uri="{FF2B5EF4-FFF2-40B4-BE49-F238E27FC236}">
              <a16:creationId xmlns:a16="http://schemas.microsoft.com/office/drawing/2014/main" id="{64FFC238-9FD2-46B2-9DA6-66B6E77544F8}"/>
            </a:ext>
          </a:extLst>
        </xdr:cNvPr>
        <xdr:cNvSpPr txBox="1"/>
      </xdr:nvSpPr>
      <xdr:spPr>
        <a:xfrm>
          <a:off x="21011095" y="6980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125844</xdr:rowOff>
    </xdr:from>
    <xdr:ext cx="599010" cy="259045"/>
    <xdr:sp macro="" textlink="">
      <xdr:nvSpPr>
        <xdr:cNvPr id="406" name="n_2mainValue【一般廃棄物処理施設】&#10;一人当たり有形固定資産（償却資産）額">
          <a:extLst>
            <a:ext uri="{FF2B5EF4-FFF2-40B4-BE49-F238E27FC236}">
              <a16:creationId xmlns:a16="http://schemas.microsoft.com/office/drawing/2014/main" id="{B8739E41-8B38-48C7-AEAC-E5CBE89F5A10}"/>
            </a:ext>
          </a:extLst>
        </xdr:cNvPr>
        <xdr:cNvSpPr txBox="1"/>
      </xdr:nvSpPr>
      <xdr:spPr>
        <a:xfrm>
          <a:off x="20134795" y="6983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134590</xdr:rowOff>
    </xdr:from>
    <xdr:ext cx="599010" cy="259045"/>
    <xdr:sp macro="" textlink="">
      <xdr:nvSpPr>
        <xdr:cNvPr id="407" name="n_3mainValue【一般廃棄物処理施設】&#10;一人当たり有形固定資産（償却資産）額">
          <a:extLst>
            <a:ext uri="{FF2B5EF4-FFF2-40B4-BE49-F238E27FC236}">
              <a16:creationId xmlns:a16="http://schemas.microsoft.com/office/drawing/2014/main" id="{D59360FE-BB45-431C-B691-45126AB1D26C}"/>
            </a:ext>
          </a:extLst>
        </xdr:cNvPr>
        <xdr:cNvSpPr txBox="1"/>
      </xdr:nvSpPr>
      <xdr:spPr>
        <a:xfrm>
          <a:off x="19245795" y="6992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137872</xdr:rowOff>
    </xdr:from>
    <xdr:ext cx="599010" cy="259045"/>
    <xdr:sp macro="" textlink="">
      <xdr:nvSpPr>
        <xdr:cNvPr id="408" name="n_4mainValue【一般廃棄物処理施設】&#10;一人当たり有形固定資産（償却資産）額">
          <a:extLst>
            <a:ext uri="{FF2B5EF4-FFF2-40B4-BE49-F238E27FC236}">
              <a16:creationId xmlns:a16="http://schemas.microsoft.com/office/drawing/2014/main" id="{B1995A52-CACD-44E9-A218-08EF9273BCBC}"/>
            </a:ext>
          </a:extLst>
        </xdr:cNvPr>
        <xdr:cNvSpPr txBox="1"/>
      </xdr:nvSpPr>
      <xdr:spPr>
        <a:xfrm>
          <a:off x="18356795" y="6995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9" name="正方形/長方形 408">
          <a:extLst>
            <a:ext uri="{FF2B5EF4-FFF2-40B4-BE49-F238E27FC236}">
              <a16:creationId xmlns:a16="http://schemas.microsoft.com/office/drawing/2014/main" id="{0FA2D4F1-BA3C-4449-837F-10BE1ACD75A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0" name="正方形/長方形 409">
          <a:extLst>
            <a:ext uri="{FF2B5EF4-FFF2-40B4-BE49-F238E27FC236}">
              <a16:creationId xmlns:a16="http://schemas.microsoft.com/office/drawing/2014/main" id="{8485ACC4-9EFF-4E8E-B022-E6F657563D88}"/>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1" name="正方形/長方形 410">
          <a:extLst>
            <a:ext uri="{FF2B5EF4-FFF2-40B4-BE49-F238E27FC236}">
              <a16:creationId xmlns:a16="http://schemas.microsoft.com/office/drawing/2014/main" id="{98F58D4A-F43D-4DB9-8A0A-035EB1B40E5F}"/>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2" name="正方形/長方形 411">
          <a:extLst>
            <a:ext uri="{FF2B5EF4-FFF2-40B4-BE49-F238E27FC236}">
              <a16:creationId xmlns:a16="http://schemas.microsoft.com/office/drawing/2014/main" id="{A84630D7-7FA0-4B1A-9118-479D30DE9CD1}"/>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3" name="正方形/長方形 412">
          <a:extLst>
            <a:ext uri="{FF2B5EF4-FFF2-40B4-BE49-F238E27FC236}">
              <a16:creationId xmlns:a16="http://schemas.microsoft.com/office/drawing/2014/main" id="{2491AE32-37FE-4366-9DCF-BC5841B2EC34}"/>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4" name="正方形/長方形 413">
          <a:extLst>
            <a:ext uri="{FF2B5EF4-FFF2-40B4-BE49-F238E27FC236}">
              <a16:creationId xmlns:a16="http://schemas.microsoft.com/office/drawing/2014/main" id="{2DD3D610-D659-4AE6-BB17-71C540614C7D}"/>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5" name="正方形/長方形 414">
          <a:extLst>
            <a:ext uri="{FF2B5EF4-FFF2-40B4-BE49-F238E27FC236}">
              <a16:creationId xmlns:a16="http://schemas.microsoft.com/office/drawing/2014/main" id="{F2B7CC21-2281-44A9-9C5A-CC0182238579}"/>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6" name="正方形/長方形 415">
          <a:extLst>
            <a:ext uri="{FF2B5EF4-FFF2-40B4-BE49-F238E27FC236}">
              <a16:creationId xmlns:a16="http://schemas.microsoft.com/office/drawing/2014/main" id="{8E24ED26-5C52-4B07-95E2-4F5EED0BD2F9}"/>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17" name="正方形/長方形 416">
          <a:extLst>
            <a:ext uri="{FF2B5EF4-FFF2-40B4-BE49-F238E27FC236}">
              <a16:creationId xmlns:a16="http://schemas.microsoft.com/office/drawing/2014/main" id="{5DFE3FC1-CF1B-43B7-8B93-597655B4A67C}"/>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18" name="正方形/長方形 417">
          <a:extLst>
            <a:ext uri="{FF2B5EF4-FFF2-40B4-BE49-F238E27FC236}">
              <a16:creationId xmlns:a16="http://schemas.microsoft.com/office/drawing/2014/main" id="{4A088B30-448F-4267-856D-7FD281D566DF}"/>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19" name="正方形/長方形 418">
          <a:extLst>
            <a:ext uri="{FF2B5EF4-FFF2-40B4-BE49-F238E27FC236}">
              <a16:creationId xmlns:a16="http://schemas.microsoft.com/office/drawing/2014/main" id="{496E0588-89B7-47AF-B1D3-C00AC71F311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20" name="正方形/長方形 419">
          <a:extLst>
            <a:ext uri="{FF2B5EF4-FFF2-40B4-BE49-F238E27FC236}">
              <a16:creationId xmlns:a16="http://schemas.microsoft.com/office/drawing/2014/main" id="{8BA99110-A1AB-474B-86E5-AD15C6B49177}"/>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21" name="正方形/長方形 420">
          <a:extLst>
            <a:ext uri="{FF2B5EF4-FFF2-40B4-BE49-F238E27FC236}">
              <a16:creationId xmlns:a16="http://schemas.microsoft.com/office/drawing/2014/main" id="{A4AC6C6C-B6F1-453C-9BB1-577B8C90F9C8}"/>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2" name="正方形/長方形 421">
          <a:extLst>
            <a:ext uri="{FF2B5EF4-FFF2-40B4-BE49-F238E27FC236}">
              <a16:creationId xmlns:a16="http://schemas.microsoft.com/office/drawing/2014/main" id="{789C5545-B76E-4E03-B9DB-04A218F4B447}"/>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23" name="正方形/長方形 422">
          <a:extLst>
            <a:ext uri="{FF2B5EF4-FFF2-40B4-BE49-F238E27FC236}">
              <a16:creationId xmlns:a16="http://schemas.microsoft.com/office/drawing/2014/main" id="{311CE353-E0EA-4FAE-80A8-ABA4A87C367A}"/>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4" name="正方形/長方形 423">
          <a:extLst>
            <a:ext uri="{FF2B5EF4-FFF2-40B4-BE49-F238E27FC236}">
              <a16:creationId xmlns:a16="http://schemas.microsoft.com/office/drawing/2014/main" id="{032EEE72-7DA4-4B0F-B733-48F83A162D1E}"/>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25" name="正方形/長方形 424">
          <a:extLst>
            <a:ext uri="{FF2B5EF4-FFF2-40B4-BE49-F238E27FC236}">
              <a16:creationId xmlns:a16="http://schemas.microsoft.com/office/drawing/2014/main" id="{D3AEFB1C-7C1D-498A-AA6A-CEE0136946AA}"/>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6" name="正方形/長方形 425">
          <a:extLst>
            <a:ext uri="{FF2B5EF4-FFF2-40B4-BE49-F238E27FC236}">
              <a16:creationId xmlns:a16="http://schemas.microsoft.com/office/drawing/2014/main" id="{9AD62053-F939-4C9E-BFA4-F9E0B7B049A1}"/>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7" name="正方形/長方形 426">
          <a:extLst>
            <a:ext uri="{FF2B5EF4-FFF2-40B4-BE49-F238E27FC236}">
              <a16:creationId xmlns:a16="http://schemas.microsoft.com/office/drawing/2014/main" id="{F065893F-7E46-4018-93C8-083BB1D013C2}"/>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8" name="正方形/長方形 427">
          <a:extLst>
            <a:ext uri="{FF2B5EF4-FFF2-40B4-BE49-F238E27FC236}">
              <a16:creationId xmlns:a16="http://schemas.microsoft.com/office/drawing/2014/main" id="{E36F5FA6-64F9-4071-ADD4-5538F0C7693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29" name="正方形/長方形 428">
          <a:extLst>
            <a:ext uri="{FF2B5EF4-FFF2-40B4-BE49-F238E27FC236}">
              <a16:creationId xmlns:a16="http://schemas.microsoft.com/office/drawing/2014/main" id="{6019FAB4-D01E-4E9E-9604-62643ED122E8}"/>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30" name="正方形/長方形 429">
          <a:extLst>
            <a:ext uri="{FF2B5EF4-FFF2-40B4-BE49-F238E27FC236}">
              <a16:creationId xmlns:a16="http://schemas.microsoft.com/office/drawing/2014/main" id="{88987C93-23D9-4939-9B57-95F1CDFAB7E2}"/>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31" name="正方形/長方形 430">
          <a:extLst>
            <a:ext uri="{FF2B5EF4-FFF2-40B4-BE49-F238E27FC236}">
              <a16:creationId xmlns:a16="http://schemas.microsoft.com/office/drawing/2014/main" id="{7B683D94-67F7-422F-B1CB-9C75883C73B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2" name="正方形/長方形 431">
          <a:extLst>
            <a:ext uri="{FF2B5EF4-FFF2-40B4-BE49-F238E27FC236}">
              <a16:creationId xmlns:a16="http://schemas.microsoft.com/office/drawing/2014/main" id="{3869C625-82AC-4B2D-841F-B63F234213EC}"/>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33" name="テキスト ボックス 432">
          <a:extLst>
            <a:ext uri="{FF2B5EF4-FFF2-40B4-BE49-F238E27FC236}">
              <a16:creationId xmlns:a16="http://schemas.microsoft.com/office/drawing/2014/main" id="{D97A0E4E-7C74-4AF2-B51C-81F166AAB789}"/>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4" name="直線コネクタ 433">
          <a:extLst>
            <a:ext uri="{FF2B5EF4-FFF2-40B4-BE49-F238E27FC236}">
              <a16:creationId xmlns:a16="http://schemas.microsoft.com/office/drawing/2014/main" id="{82BFB3DE-DEBB-4D34-9B8E-4C62DD9835A4}"/>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35" name="テキスト ボックス 434">
          <a:extLst>
            <a:ext uri="{FF2B5EF4-FFF2-40B4-BE49-F238E27FC236}">
              <a16:creationId xmlns:a16="http://schemas.microsoft.com/office/drawing/2014/main" id="{5A20FD37-207E-445C-8096-85A188A09DDC}"/>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36" name="直線コネクタ 435">
          <a:extLst>
            <a:ext uri="{FF2B5EF4-FFF2-40B4-BE49-F238E27FC236}">
              <a16:creationId xmlns:a16="http://schemas.microsoft.com/office/drawing/2014/main" id="{DF87DC72-876A-4D7B-A51F-0AB249913416}"/>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437" name="テキスト ボックス 436">
          <a:extLst>
            <a:ext uri="{FF2B5EF4-FFF2-40B4-BE49-F238E27FC236}">
              <a16:creationId xmlns:a16="http://schemas.microsoft.com/office/drawing/2014/main" id="{0AB10870-772E-46FA-9FC2-838F904CE26A}"/>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38" name="直線コネクタ 437">
          <a:extLst>
            <a:ext uri="{FF2B5EF4-FFF2-40B4-BE49-F238E27FC236}">
              <a16:creationId xmlns:a16="http://schemas.microsoft.com/office/drawing/2014/main" id="{09A076B3-F57E-4061-8C48-F616A795EA01}"/>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39" name="テキスト ボックス 438">
          <a:extLst>
            <a:ext uri="{FF2B5EF4-FFF2-40B4-BE49-F238E27FC236}">
              <a16:creationId xmlns:a16="http://schemas.microsoft.com/office/drawing/2014/main" id="{CC1AF18D-FE15-414C-B0EB-550C61E61EA8}"/>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40" name="直線コネクタ 439">
          <a:extLst>
            <a:ext uri="{FF2B5EF4-FFF2-40B4-BE49-F238E27FC236}">
              <a16:creationId xmlns:a16="http://schemas.microsoft.com/office/drawing/2014/main" id="{48AA9941-3A7E-4B16-97EF-629CA2E4706D}"/>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41" name="テキスト ボックス 440">
          <a:extLst>
            <a:ext uri="{FF2B5EF4-FFF2-40B4-BE49-F238E27FC236}">
              <a16:creationId xmlns:a16="http://schemas.microsoft.com/office/drawing/2014/main" id="{10BB8F71-4A40-452A-9BAF-4292B9FD6CBF}"/>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42" name="直線コネクタ 441">
          <a:extLst>
            <a:ext uri="{FF2B5EF4-FFF2-40B4-BE49-F238E27FC236}">
              <a16:creationId xmlns:a16="http://schemas.microsoft.com/office/drawing/2014/main" id="{A8848C92-2BF5-426F-8546-F7350AB03F1E}"/>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43" name="テキスト ボックス 442">
          <a:extLst>
            <a:ext uri="{FF2B5EF4-FFF2-40B4-BE49-F238E27FC236}">
              <a16:creationId xmlns:a16="http://schemas.microsoft.com/office/drawing/2014/main" id="{DE4752E4-2A31-47D5-8442-663A22CB1369}"/>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44" name="直線コネクタ 443">
          <a:extLst>
            <a:ext uri="{FF2B5EF4-FFF2-40B4-BE49-F238E27FC236}">
              <a16:creationId xmlns:a16="http://schemas.microsoft.com/office/drawing/2014/main" id="{36940823-B131-4715-8BAF-37399FD99F0B}"/>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445" name="テキスト ボックス 444">
          <a:extLst>
            <a:ext uri="{FF2B5EF4-FFF2-40B4-BE49-F238E27FC236}">
              <a16:creationId xmlns:a16="http://schemas.microsoft.com/office/drawing/2014/main" id="{0D950358-BACC-42D6-BCCA-61EB98850DBF}"/>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46" name="直線コネクタ 445">
          <a:extLst>
            <a:ext uri="{FF2B5EF4-FFF2-40B4-BE49-F238E27FC236}">
              <a16:creationId xmlns:a16="http://schemas.microsoft.com/office/drawing/2014/main" id="{1BA9954E-DBC3-41B2-98A7-8AB2EC6E0781}"/>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447" name="テキスト ボックス 446">
          <a:extLst>
            <a:ext uri="{FF2B5EF4-FFF2-40B4-BE49-F238E27FC236}">
              <a16:creationId xmlns:a16="http://schemas.microsoft.com/office/drawing/2014/main" id="{5ADB0200-D7C5-41CA-B73B-ED40ECC9B804}"/>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48" name="【消防施設】&#10;有形固定資産減価償却率グラフ枠">
          <a:extLst>
            <a:ext uri="{FF2B5EF4-FFF2-40B4-BE49-F238E27FC236}">
              <a16:creationId xmlns:a16="http://schemas.microsoft.com/office/drawing/2014/main" id="{5E1C0A88-A97A-42BA-A6A1-3721150FA6ED}"/>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26670</xdr:rowOff>
    </xdr:from>
    <xdr:to>
      <xdr:col>85</xdr:col>
      <xdr:colOff>126364</xdr:colOff>
      <xdr:row>86</xdr:row>
      <xdr:rowOff>49530</xdr:rowOff>
    </xdr:to>
    <xdr:cxnSp macro="">
      <xdr:nvCxnSpPr>
        <xdr:cNvPr id="449" name="直線コネクタ 448">
          <a:extLst>
            <a:ext uri="{FF2B5EF4-FFF2-40B4-BE49-F238E27FC236}">
              <a16:creationId xmlns:a16="http://schemas.microsoft.com/office/drawing/2014/main" id="{F55CDA72-86A6-4A72-B709-93762E02BA0D}"/>
            </a:ext>
          </a:extLst>
        </xdr:cNvPr>
        <xdr:cNvCxnSpPr/>
      </xdr:nvCxnSpPr>
      <xdr:spPr>
        <a:xfrm flipV="1">
          <a:off x="16318864" y="1339977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53357</xdr:rowOff>
    </xdr:from>
    <xdr:ext cx="405111" cy="259045"/>
    <xdr:sp macro="" textlink="">
      <xdr:nvSpPr>
        <xdr:cNvPr id="450" name="【消防施設】&#10;有形固定資産減価償却率最小値テキスト">
          <a:extLst>
            <a:ext uri="{FF2B5EF4-FFF2-40B4-BE49-F238E27FC236}">
              <a16:creationId xmlns:a16="http://schemas.microsoft.com/office/drawing/2014/main" id="{FDE2505A-F07F-46D9-B857-DD4BDAAB07B3}"/>
            </a:ext>
          </a:extLst>
        </xdr:cNvPr>
        <xdr:cNvSpPr txBox="1"/>
      </xdr:nvSpPr>
      <xdr:spPr>
        <a:xfrm>
          <a:off x="16357600" y="1479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49530</xdr:rowOff>
    </xdr:from>
    <xdr:to>
      <xdr:col>86</xdr:col>
      <xdr:colOff>25400</xdr:colOff>
      <xdr:row>86</xdr:row>
      <xdr:rowOff>49530</xdr:rowOff>
    </xdr:to>
    <xdr:cxnSp macro="">
      <xdr:nvCxnSpPr>
        <xdr:cNvPr id="451" name="直線コネクタ 450">
          <a:extLst>
            <a:ext uri="{FF2B5EF4-FFF2-40B4-BE49-F238E27FC236}">
              <a16:creationId xmlns:a16="http://schemas.microsoft.com/office/drawing/2014/main" id="{74BF2261-BC30-4FFB-BA45-C9BA69750E58}"/>
            </a:ext>
          </a:extLst>
        </xdr:cNvPr>
        <xdr:cNvCxnSpPr/>
      </xdr:nvCxnSpPr>
      <xdr:spPr>
        <a:xfrm>
          <a:off x="16230600" y="1479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144797</xdr:rowOff>
    </xdr:from>
    <xdr:ext cx="405111" cy="259045"/>
    <xdr:sp macro="" textlink="">
      <xdr:nvSpPr>
        <xdr:cNvPr id="452" name="【消防施設】&#10;有形固定資産減価償却率最大値テキスト">
          <a:extLst>
            <a:ext uri="{FF2B5EF4-FFF2-40B4-BE49-F238E27FC236}">
              <a16:creationId xmlns:a16="http://schemas.microsoft.com/office/drawing/2014/main" id="{6DF4DDD6-828C-4F91-A7A1-F0DA8CA277FE}"/>
            </a:ext>
          </a:extLst>
        </xdr:cNvPr>
        <xdr:cNvSpPr txBox="1"/>
      </xdr:nvSpPr>
      <xdr:spPr>
        <a:xfrm>
          <a:off x="16357600" y="1317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26670</xdr:rowOff>
    </xdr:from>
    <xdr:to>
      <xdr:col>86</xdr:col>
      <xdr:colOff>25400</xdr:colOff>
      <xdr:row>78</xdr:row>
      <xdr:rowOff>26670</xdr:rowOff>
    </xdr:to>
    <xdr:cxnSp macro="">
      <xdr:nvCxnSpPr>
        <xdr:cNvPr id="453" name="直線コネクタ 452">
          <a:extLst>
            <a:ext uri="{FF2B5EF4-FFF2-40B4-BE49-F238E27FC236}">
              <a16:creationId xmlns:a16="http://schemas.microsoft.com/office/drawing/2014/main" id="{8D2426DC-54DF-4C7C-B421-6953A4477D18}"/>
            </a:ext>
          </a:extLst>
        </xdr:cNvPr>
        <xdr:cNvCxnSpPr/>
      </xdr:nvCxnSpPr>
      <xdr:spPr>
        <a:xfrm>
          <a:off x="16230600" y="1339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76216</xdr:rowOff>
    </xdr:from>
    <xdr:ext cx="405111" cy="259045"/>
    <xdr:sp macro="" textlink="">
      <xdr:nvSpPr>
        <xdr:cNvPr id="454" name="【消防施設】&#10;有形固定資産減価償却率平均値テキスト">
          <a:extLst>
            <a:ext uri="{FF2B5EF4-FFF2-40B4-BE49-F238E27FC236}">
              <a16:creationId xmlns:a16="http://schemas.microsoft.com/office/drawing/2014/main" id="{F5B168A3-C8F1-4EEB-8338-F74DC828C03D}"/>
            </a:ext>
          </a:extLst>
        </xdr:cNvPr>
        <xdr:cNvSpPr txBox="1"/>
      </xdr:nvSpPr>
      <xdr:spPr>
        <a:xfrm>
          <a:off x="16357600" y="141351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97789</xdr:rowOff>
    </xdr:from>
    <xdr:to>
      <xdr:col>85</xdr:col>
      <xdr:colOff>177800</xdr:colOff>
      <xdr:row>83</xdr:row>
      <xdr:rowOff>27939</xdr:rowOff>
    </xdr:to>
    <xdr:sp macro="" textlink="">
      <xdr:nvSpPr>
        <xdr:cNvPr id="455" name="フローチャート: 判断 454">
          <a:extLst>
            <a:ext uri="{FF2B5EF4-FFF2-40B4-BE49-F238E27FC236}">
              <a16:creationId xmlns:a16="http://schemas.microsoft.com/office/drawing/2014/main" id="{854E2274-D9A8-430F-B842-06FFE8FFD8BE}"/>
            </a:ext>
          </a:extLst>
        </xdr:cNvPr>
        <xdr:cNvSpPr/>
      </xdr:nvSpPr>
      <xdr:spPr>
        <a:xfrm>
          <a:off x="16268700" y="1415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78739</xdr:rowOff>
    </xdr:from>
    <xdr:to>
      <xdr:col>81</xdr:col>
      <xdr:colOff>101600</xdr:colOff>
      <xdr:row>83</xdr:row>
      <xdr:rowOff>8889</xdr:rowOff>
    </xdr:to>
    <xdr:sp macro="" textlink="">
      <xdr:nvSpPr>
        <xdr:cNvPr id="456" name="フローチャート: 判断 455">
          <a:extLst>
            <a:ext uri="{FF2B5EF4-FFF2-40B4-BE49-F238E27FC236}">
              <a16:creationId xmlns:a16="http://schemas.microsoft.com/office/drawing/2014/main" id="{1AC60E9E-D858-4DD9-8A89-BE03929450D0}"/>
            </a:ext>
          </a:extLst>
        </xdr:cNvPr>
        <xdr:cNvSpPr/>
      </xdr:nvSpPr>
      <xdr:spPr>
        <a:xfrm>
          <a:off x="15430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55880</xdr:rowOff>
    </xdr:from>
    <xdr:to>
      <xdr:col>76</xdr:col>
      <xdr:colOff>165100</xdr:colOff>
      <xdr:row>82</xdr:row>
      <xdr:rowOff>157480</xdr:rowOff>
    </xdr:to>
    <xdr:sp macro="" textlink="">
      <xdr:nvSpPr>
        <xdr:cNvPr id="457" name="フローチャート: 判断 456">
          <a:extLst>
            <a:ext uri="{FF2B5EF4-FFF2-40B4-BE49-F238E27FC236}">
              <a16:creationId xmlns:a16="http://schemas.microsoft.com/office/drawing/2014/main" id="{771489B4-162C-4948-9A4C-EB59369FDA4C}"/>
            </a:ext>
          </a:extLst>
        </xdr:cNvPr>
        <xdr:cNvSpPr/>
      </xdr:nvSpPr>
      <xdr:spPr>
        <a:xfrm>
          <a:off x="14541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15875</xdr:rowOff>
    </xdr:from>
    <xdr:to>
      <xdr:col>72</xdr:col>
      <xdr:colOff>38100</xdr:colOff>
      <xdr:row>82</xdr:row>
      <xdr:rowOff>117475</xdr:rowOff>
    </xdr:to>
    <xdr:sp macro="" textlink="">
      <xdr:nvSpPr>
        <xdr:cNvPr id="458" name="フローチャート: 判断 457">
          <a:extLst>
            <a:ext uri="{FF2B5EF4-FFF2-40B4-BE49-F238E27FC236}">
              <a16:creationId xmlns:a16="http://schemas.microsoft.com/office/drawing/2014/main" id="{B4DAAB67-A254-425B-97D2-02A7EA752CAD}"/>
            </a:ext>
          </a:extLst>
        </xdr:cNvPr>
        <xdr:cNvSpPr/>
      </xdr:nvSpPr>
      <xdr:spPr>
        <a:xfrm>
          <a:off x="13652500" y="1407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120650</xdr:rowOff>
    </xdr:from>
    <xdr:to>
      <xdr:col>67</xdr:col>
      <xdr:colOff>101600</xdr:colOff>
      <xdr:row>83</xdr:row>
      <xdr:rowOff>50800</xdr:rowOff>
    </xdr:to>
    <xdr:sp macro="" textlink="">
      <xdr:nvSpPr>
        <xdr:cNvPr id="459" name="フローチャート: 判断 458">
          <a:extLst>
            <a:ext uri="{FF2B5EF4-FFF2-40B4-BE49-F238E27FC236}">
              <a16:creationId xmlns:a16="http://schemas.microsoft.com/office/drawing/2014/main" id="{A7E87003-FA58-4125-8918-AF271543F950}"/>
            </a:ext>
          </a:extLst>
        </xdr:cNvPr>
        <xdr:cNvSpPr/>
      </xdr:nvSpPr>
      <xdr:spPr>
        <a:xfrm>
          <a:off x="12763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60" name="テキスト ボックス 459">
          <a:extLst>
            <a:ext uri="{FF2B5EF4-FFF2-40B4-BE49-F238E27FC236}">
              <a16:creationId xmlns:a16="http://schemas.microsoft.com/office/drawing/2014/main" id="{9BDC84A9-9283-486A-8BF7-82D39F99ED8B}"/>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61" name="テキスト ボックス 460">
          <a:extLst>
            <a:ext uri="{FF2B5EF4-FFF2-40B4-BE49-F238E27FC236}">
              <a16:creationId xmlns:a16="http://schemas.microsoft.com/office/drawing/2014/main" id="{CF8BDF21-908E-462B-AD76-633A1AB503BC}"/>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62" name="テキスト ボックス 461">
          <a:extLst>
            <a:ext uri="{FF2B5EF4-FFF2-40B4-BE49-F238E27FC236}">
              <a16:creationId xmlns:a16="http://schemas.microsoft.com/office/drawing/2014/main" id="{2E297DFF-2EB4-49F6-A6C5-C9AAE37AC8FE}"/>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63" name="テキスト ボックス 462">
          <a:extLst>
            <a:ext uri="{FF2B5EF4-FFF2-40B4-BE49-F238E27FC236}">
              <a16:creationId xmlns:a16="http://schemas.microsoft.com/office/drawing/2014/main" id="{E3839B2E-791A-4CE1-9A45-4B2301E45C3F}"/>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4" name="テキスト ボックス 463">
          <a:extLst>
            <a:ext uri="{FF2B5EF4-FFF2-40B4-BE49-F238E27FC236}">
              <a16:creationId xmlns:a16="http://schemas.microsoft.com/office/drawing/2014/main" id="{32D60689-1B6E-4036-9A57-81E4030E75C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25400</xdr:rowOff>
    </xdr:from>
    <xdr:to>
      <xdr:col>85</xdr:col>
      <xdr:colOff>177800</xdr:colOff>
      <xdr:row>78</xdr:row>
      <xdr:rowOff>127000</xdr:rowOff>
    </xdr:to>
    <xdr:sp macro="" textlink="">
      <xdr:nvSpPr>
        <xdr:cNvPr id="465" name="楕円 464">
          <a:extLst>
            <a:ext uri="{FF2B5EF4-FFF2-40B4-BE49-F238E27FC236}">
              <a16:creationId xmlns:a16="http://schemas.microsoft.com/office/drawing/2014/main" id="{441A7E1E-58C8-4DE8-ABE5-7DB563D633A5}"/>
            </a:ext>
          </a:extLst>
        </xdr:cNvPr>
        <xdr:cNvSpPr/>
      </xdr:nvSpPr>
      <xdr:spPr>
        <a:xfrm>
          <a:off x="16268700" y="1339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111777</xdr:rowOff>
    </xdr:from>
    <xdr:ext cx="405111" cy="259045"/>
    <xdr:sp macro="" textlink="">
      <xdr:nvSpPr>
        <xdr:cNvPr id="466" name="【消防施設】&#10;有形固定資産減価償却率該当値テキスト">
          <a:extLst>
            <a:ext uri="{FF2B5EF4-FFF2-40B4-BE49-F238E27FC236}">
              <a16:creationId xmlns:a16="http://schemas.microsoft.com/office/drawing/2014/main" id="{326666E2-C5DD-4329-843C-F50AD685A9B4}"/>
            </a:ext>
          </a:extLst>
        </xdr:cNvPr>
        <xdr:cNvSpPr txBox="1"/>
      </xdr:nvSpPr>
      <xdr:spPr>
        <a:xfrm>
          <a:off x="16357600" y="13313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158750</xdr:rowOff>
    </xdr:from>
    <xdr:to>
      <xdr:col>81</xdr:col>
      <xdr:colOff>101600</xdr:colOff>
      <xdr:row>78</xdr:row>
      <xdr:rowOff>88900</xdr:rowOff>
    </xdr:to>
    <xdr:sp macro="" textlink="">
      <xdr:nvSpPr>
        <xdr:cNvPr id="467" name="楕円 466">
          <a:extLst>
            <a:ext uri="{FF2B5EF4-FFF2-40B4-BE49-F238E27FC236}">
              <a16:creationId xmlns:a16="http://schemas.microsoft.com/office/drawing/2014/main" id="{06653932-BA85-4898-9EA6-065F9CA01498}"/>
            </a:ext>
          </a:extLst>
        </xdr:cNvPr>
        <xdr:cNvSpPr/>
      </xdr:nvSpPr>
      <xdr:spPr>
        <a:xfrm>
          <a:off x="15430500" y="1336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38100</xdr:rowOff>
    </xdr:from>
    <xdr:to>
      <xdr:col>85</xdr:col>
      <xdr:colOff>127000</xdr:colOff>
      <xdr:row>78</xdr:row>
      <xdr:rowOff>76200</xdr:rowOff>
    </xdr:to>
    <xdr:cxnSp macro="">
      <xdr:nvCxnSpPr>
        <xdr:cNvPr id="468" name="直線コネクタ 467">
          <a:extLst>
            <a:ext uri="{FF2B5EF4-FFF2-40B4-BE49-F238E27FC236}">
              <a16:creationId xmlns:a16="http://schemas.microsoft.com/office/drawing/2014/main" id="{4792C3E0-C248-40FE-95EF-C4B6DEAF6876}"/>
            </a:ext>
          </a:extLst>
        </xdr:cNvPr>
        <xdr:cNvCxnSpPr/>
      </xdr:nvCxnSpPr>
      <xdr:spPr>
        <a:xfrm>
          <a:off x="15481300" y="134112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120650</xdr:rowOff>
    </xdr:from>
    <xdr:to>
      <xdr:col>76</xdr:col>
      <xdr:colOff>165100</xdr:colOff>
      <xdr:row>78</xdr:row>
      <xdr:rowOff>50800</xdr:rowOff>
    </xdr:to>
    <xdr:sp macro="" textlink="">
      <xdr:nvSpPr>
        <xdr:cNvPr id="469" name="楕円 468">
          <a:extLst>
            <a:ext uri="{FF2B5EF4-FFF2-40B4-BE49-F238E27FC236}">
              <a16:creationId xmlns:a16="http://schemas.microsoft.com/office/drawing/2014/main" id="{0CEAC411-7EAD-41FE-A26F-1AEAF2EF5B1A}"/>
            </a:ext>
          </a:extLst>
        </xdr:cNvPr>
        <xdr:cNvSpPr/>
      </xdr:nvSpPr>
      <xdr:spPr>
        <a:xfrm>
          <a:off x="14541500" y="1332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0</xdr:rowOff>
    </xdr:from>
    <xdr:to>
      <xdr:col>81</xdr:col>
      <xdr:colOff>50800</xdr:colOff>
      <xdr:row>78</xdr:row>
      <xdr:rowOff>38100</xdr:rowOff>
    </xdr:to>
    <xdr:cxnSp macro="">
      <xdr:nvCxnSpPr>
        <xdr:cNvPr id="470" name="直線コネクタ 469">
          <a:extLst>
            <a:ext uri="{FF2B5EF4-FFF2-40B4-BE49-F238E27FC236}">
              <a16:creationId xmlns:a16="http://schemas.microsoft.com/office/drawing/2014/main" id="{EAC43B91-C456-476D-A311-4427A4BB7F9A}"/>
            </a:ext>
          </a:extLst>
        </xdr:cNvPr>
        <xdr:cNvCxnSpPr/>
      </xdr:nvCxnSpPr>
      <xdr:spPr>
        <a:xfrm>
          <a:off x="14592300" y="13373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82550</xdr:rowOff>
    </xdr:from>
    <xdr:to>
      <xdr:col>72</xdr:col>
      <xdr:colOff>38100</xdr:colOff>
      <xdr:row>78</xdr:row>
      <xdr:rowOff>12700</xdr:rowOff>
    </xdr:to>
    <xdr:sp macro="" textlink="">
      <xdr:nvSpPr>
        <xdr:cNvPr id="471" name="楕円 470">
          <a:extLst>
            <a:ext uri="{FF2B5EF4-FFF2-40B4-BE49-F238E27FC236}">
              <a16:creationId xmlns:a16="http://schemas.microsoft.com/office/drawing/2014/main" id="{583673D7-48C2-40EA-B9F1-8760C7D79CFE}"/>
            </a:ext>
          </a:extLst>
        </xdr:cNvPr>
        <xdr:cNvSpPr/>
      </xdr:nvSpPr>
      <xdr:spPr>
        <a:xfrm>
          <a:off x="13652500" y="1328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77</xdr:row>
      <xdr:rowOff>133350</xdr:rowOff>
    </xdr:from>
    <xdr:to>
      <xdr:col>76</xdr:col>
      <xdr:colOff>114300</xdr:colOff>
      <xdr:row>78</xdr:row>
      <xdr:rowOff>0</xdr:rowOff>
    </xdr:to>
    <xdr:cxnSp macro="">
      <xdr:nvCxnSpPr>
        <xdr:cNvPr id="472" name="直線コネクタ 471">
          <a:extLst>
            <a:ext uri="{FF2B5EF4-FFF2-40B4-BE49-F238E27FC236}">
              <a16:creationId xmlns:a16="http://schemas.microsoft.com/office/drawing/2014/main" id="{0318F8B6-D967-473D-951A-AF6F6801BD71}"/>
            </a:ext>
          </a:extLst>
        </xdr:cNvPr>
        <xdr:cNvCxnSpPr/>
      </xdr:nvCxnSpPr>
      <xdr:spPr>
        <a:xfrm>
          <a:off x="13703300" y="13335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77</xdr:row>
      <xdr:rowOff>44450</xdr:rowOff>
    </xdr:from>
    <xdr:to>
      <xdr:col>67</xdr:col>
      <xdr:colOff>101600</xdr:colOff>
      <xdr:row>77</xdr:row>
      <xdr:rowOff>146050</xdr:rowOff>
    </xdr:to>
    <xdr:sp macro="" textlink="">
      <xdr:nvSpPr>
        <xdr:cNvPr id="473" name="楕円 472">
          <a:extLst>
            <a:ext uri="{FF2B5EF4-FFF2-40B4-BE49-F238E27FC236}">
              <a16:creationId xmlns:a16="http://schemas.microsoft.com/office/drawing/2014/main" id="{D7409848-24EA-4AC4-AC0E-CCABCD4D4519}"/>
            </a:ext>
          </a:extLst>
        </xdr:cNvPr>
        <xdr:cNvSpPr/>
      </xdr:nvSpPr>
      <xdr:spPr>
        <a:xfrm>
          <a:off x="12763500" y="1324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77</xdr:row>
      <xdr:rowOff>95250</xdr:rowOff>
    </xdr:from>
    <xdr:to>
      <xdr:col>71</xdr:col>
      <xdr:colOff>177800</xdr:colOff>
      <xdr:row>77</xdr:row>
      <xdr:rowOff>133350</xdr:rowOff>
    </xdr:to>
    <xdr:cxnSp macro="">
      <xdr:nvCxnSpPr>
        <xdr:cNvPr id="474" name="直線コネクタ 473">
          <a:extLst>
            <a:ext uri="{FF2B5EF4-FFF2-40B4-BE49-F238E27FC236}">
              <a16:creationId xmlns:a16="http://schemas.microsoft.com/office/drawing/2014/main" id="{B00CF9E9-9F48-4927-9656-D35F07CC1369}"/>
            </a:ext>
          </a:extLst>
        </xdr:cNvPr>
        <xdr:cNvCxnSpPr/>
      </xdr:nvCxnSpPr>
      <xdr:spPr>
        <a:xfrm>
          <a:off x="12814300" y="13296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16</xdr:rowOff>
    </xdr:from>
    <xdr:ext cx="405111" cy="259045"/>
    <xdr:sp macro="" textlink="">
      <xdr:nvSpPr>
        <xdr:cNvPr id="475" name="n_1aveValue【消防施設】&#10;有形固定資産減価償却率">
          <a:extLst>
            <a:ext uri="{FF2B5EF4-FFF2-40B4-BE49-F238E27FC236}">
              <a16:creationId xmlns:a16="http://schemas.microsoft.com/office/drawing/2014/main" id="{2D7D365E-7DFD-449A-A8F9-1F3DDD5511B7}"/>
            </a:ext>
          </a:extLst>
        </xdr:cNvPr>
        <xdr:cNvSpPr txBox="1"/>
      </xdr:nvSpPr>
      <xdr:spPr>
        <a:xfrm>
          <a:off x="152660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148607</xdr:rowOff>
    </xdr:from>
    <xdr:ext cx="405111" cy="259045"/>
    <xdr:sp macro="" textlink="">
      <xdr:nvSpPr>
        <xdr:cNvPr id="476" name="n_2aveValue【消防施設】&#10;有形固定資産減価償却率">
          <a:extLst>
            <a:ext uri="{FF2B5EF4-FFF2-40B4-BE49-F238E27FC236}">
              <a16:creationId xmlns:a16="http://schemas.microsoft.com/office/drawing/2014/main" id="{D5938097-E664-47B6-AF6E-60E2D52FD6FA}"/>
            </a:ext>
          </a:extLst>
        </xdr:cNvPr>
        <xdr:cNvSpPr txBox="1"/>
      </xdr:nvSpPr>
      <xdr:spPr>
        <a:xfrm>
          <a:off x="143897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108602</xdr:rowOff>
    </xdr:from>
    <xdr:ext cx="405111" cy="259045"/>
    <xdr:sp macro="" textlink="">
      <xdr:nvSpPr>
        <xdr:cNvPr id="477" name="n_3aveValue【消防施設】&#10;有形固定資産減価償却率">
          <a:extLst>
            <a:ext uri="{FF2B5EF4-FFF2-40B4-BE49-F238E27FC236}">
              <a16:creationId xmlns:a16="http://schemas.microsoft.com/office/drawing/2014/main" id="{72EB5A26-E94C-480A-B373-04F72404F590}"/>
            </a:ext>
          </a:extLst>
        </xdr:cNvPr>
        <xdr:cNvSpPr txBox="1"/>
      </xdr:nvSpPr>
      <xdr:spPr>
        <a:xfrm>
          <a:off x="13500744" y="1416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41927</xdr:rowOff>
    </xdr:from>
    <xdr:ext cx="405111" cy="259045"/>
    <xdr:sp macro="" textlink="">
      <xdr:nvSpPr>
        <xdr:cNvPr id="478" name="n_4aveValue【消防施設】&#10;有形固定資産減価償却率">
          <a:extLst>
            <a:ext uri="{FF2B5EF4-FFF2-40B4-BE49-F238E27FC236}">
              <a16:creationId xmlns:a16="http://schemas.microsoft.com/office/drawing/2014/main" id="{F492E9FA-33EA-48A1-9F9A-44856A92EBDE}"/>
            </a:ext>
          </a:extLst>
        </xdr:cNvPr>
        <xdr:cNvSpPr txBox="1"/>
      </xdr:nvSpPr>
      <xdr:spPr>
        <a:xfrm>
          <a:off x="12611744" y="1427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76</xdr:row>
      <xdr:rowOff>105427</xdr:rowOff>
    </xdr:from>
    <xdr:ext cx="405111" cy="259045"/>
    <xdr:sp macro="" textlink="">
      <xdr:nvSpPr>
        <xdr:cNvPr id="479" name="n_1mainValue【消防施設】&#10;有形固定資産減価償却率">
          <a:extLst>
            <a:ext uri="{FF2B5EF4-FFF2-40B4-BE49-F238E27FC236}">
              <a16:creationId xmlns:a16="http://schemas.microsoft.com/office/drawing/2014/main" id="{BF1B968D-A4EF-416E-AD7A-30DFF3669B6B}"/>
            </a:ext>
          </a:extLst>
        </xdr:cNvPr>
        <xdr:cNvSpPr txBox="1"/>
      </xdr:nvSpPr>
      <xdr:spPr>
        <a:xfrm>
          <a:off x="15266044" y="1313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67327</xdr:rowOff>
    </xdr:from>
    <xdr:ext cx="405111" cy="259045"/>
    <xdr:sp macro="" textlink="">
      <xdr:nvSpPr>
        <xdr:cNvPr id="480" name="n_2mainValue【消防施設】&#10;有形固定資産減価償却率">
          <a:extLst>
            <a:ext uri="{FF2B5EF4-FFF2-40B4-BE49-F238E27FC236}">
              <a16:creationId xmlns:a16="http://schemas.microsoft.com/office/drawing/2014/main" id="{723158F2-23C6-4F9D-AD22-0F2329A2A0F2}"/>
            </a:ext>
          </a:extLst>
        </xdr:cNvPr>
        <xdr:cNvSpPr txBox="1"/>
      </xdr:nvSpPr>
      <xdr:spPr>
        <a:xfrm>
          <a:off x="14389744" y="1309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29227</xdr:rowOff>
    </xdr:from>
    <xdr:ext cx="405111" cy="259045"/>
    <xdr:sp macro="" textlink="">
      <xdr:nvSpPr>
        <xdr:cNvPr id="481" name="n_3mainValue【消防施設】&#10;有形固定資産減価償却率">
          <a:extLst>
            <a:ext uri="{FF2B5EF4-FFF2-40B4-BE49-F238E27FC236}">
              <a16:creationId xmlns:a16="http://schemas.microsoft.com/office/drawing/2014/main" id="{898237E4-F268-431B-9167-6F932BA7280B}"/>
            </a:ext>
          </a:extLst>
        </xdr:cNvPr>
        <xdr:cNvSpPr txBox="1"/>
      </xdr:nvSpPr>
      <xdr:spPr>
        <a:xfrm>
          <a:off x="13500744" y="1305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75</xdr:row>
      <xdr:rowOff>162577</xdr:rowOff>
    </xdr:from>
    <xdr:ext cx="405111" cy="259045"/>
    <xdr:sp macro="" textlink="">
      <xdr:nvSpPr>
        <xdr:cNvPr id="482" name="n_4mainValue【消防施設】&#10;有形固定資産減価償却率">
          <a:extLst>
            <a:ext uri="{FF2B5EF4-FFF2-40B4-BE49-F238E27FC236}">
              <a16:creationId xmlns:a16="http://schemas.microsoft.com/office/drawing/2014/main" id="{0A50EEE9-27C2-4914-9F4E-D5D6E172380C}"/>
            </a:ext>
          </a:extLst>
        </xdr:cNvPr>
        <xdr:cNvSpPr txBox="1"/>
      </xdr:nvSpPr>
      <xdr:spPr>
        <a:xfrm>
          <a:off x="12611744" y="1302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3" name="正方形/長方形 482">
          <a:extLst>
            <a:ext uri="{FF2B5EF4-FFF2-40B4-BE49-F238E27FC236}">
              <a16:creationId xmlns:a16="http://schemas.microsoft.com/office/drawing/2014/main" id="{DD2FE858-7705-49B8-B63F-3FE201B0EAB6}"/>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4" name="正方形/長方形 483">
          <a:extLst>
            <a:ext uri="{FF2B5EF4-FFF2-40B4-BE49-F238E27FC236}">
              <a16:creationId xmlns:a16="http://schemas.microsoft.com/office/drawing/2014/main" id="{F92044D0-1F90-4E6E-9BCF-E772C5F8FCD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5" name="正方形/長方形 484">
          <a:extLst>
            <a:ext uri="{FF2B5EF4-FFF2-40B4-BE49-F238E27FC236}">
              <a16:creationId xmlns:a16="http://schemas.microsoft.com/office/drawing/2014/main" id="{A1EDE0C9-1AA8-4C62-A13E-DE6FDAA19FDC}"/>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6" name="正方形/長方形 485">
          <a:extLst>
            <a:ext uri="{FF2B5EF4-FFF2-40B4-BE49-F238E27FC236}">
              <a16:creationId xmlns:a16="http://schemas.microsoft.com/office/drawing/2014/main" id="{CBC507D0-7F30-4574-BF0B-B7D34967D3B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7" name="正方形/長方形 486">
          <a:extLst>
            <a:ext uri="{FF2B5EF4-FFF2-40B4-BE49-F238E27FC236}">
              <a16:creationId xmlns:a16="http://schemas.microsoft.com/office/drawing/2014/main" id="{E13716BB-22F4-42EF-A21B-A4C04B54B8C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88" name="正方形/長方形 487">
          <a:extLst>
            <a:ext uri="{FF2B5EF4-FFF2-40B4-BE49-F238E27FC236}">
              <a16:creationId xmlns:a16="http://schemas.microsoft.com/office/drawing/2014/main" id="{4186BBA3-D800-4232-80A9-D3981D745DE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89" name="正方形/長方形 488">
          <a:extLst>
            <a:ext uri="{FF2B5EF4-FFF2-40B4-BE49-F238E27FC236}">
              <a16:creationId xmlns:a16="http://schemas.microsoft.com/office/drawing/2014/main" id="{36086DC5-1049-4264-94A0-9A16AC1FE426}"/>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90" name="正方形/長方形 489">
          <a:extLst>
            <a:ext uri="{FF2B5EF4-FFF2-40B4-BE49-F238E27FC236}">
              <a16:creationId xmlns:a16="http://schemas.microsoft.com/office/drawing/2014/main" id="{B6E3DBFA-E382-42DF-9EE0-B8D4DC89D887}"/>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91" name="テキスト ボックス 490">
          <a:extLst>
            <a:ext uri="{FF2B5EF4-FFF2-40B4-BE49-F238E27FC236}">
              <a16:creationId xmlns:a16="http://schemas.microsoft.com/office/drawing/2014/main" id="{83736B4E-64EA-4309-ACC6-28E9DCF0B14C}"/>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2" name="直線コネクタ 491">
          <a:extLst>
            <a:ext uri="{FF2B5EF4-FFF2-40B4-BE49-F238E27FC236}">
              <a16:creationId xmlns:a16="http://schemas.microsoft.com/office/drawing/2014/main" id="{BEB94003-1589-4CBB-8DDD-35C8E1CD368E}"/>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493" name="直線コネクタ 492">
          <a:extLst>
            <a:ext uri="{FF2B5EF4-FFF2-40B4-BE49-F238E27FC236}">
              <a16:creationId xmlns:a16="http://schemas.microsoft.com/office/drawing/2014/main" id="{C4CB6099-438B-4EAD-88EA-C63ECEEBF779}"/>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494" name="テキスト ボックス 493">
          <a:extLst>
            <a:ext uri="{FF2B5EF4-FFF2-40B4-BE49-F238E27FC236}">
              <a16:creationId xmlns:a16="http://schemas.microsoft.com/office/drawing/2014/main" id="{A781A767-AE9E-450E-94E2-EEA65BD6367B}"/>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495" name="直線コネクタ 494">
          <a:extLst>
            <a:ext uri="{FF2B5EF4-FFF2-40B4-BE49-F238E27FC236}">
              <a16:creationId xmlns:a16="http://schemas.microsoft.com/office/drawing/2014/main" id="{63FB059F-10F9-4F7B-8A4F-E828755262D6}"/>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496" name="テキスト ボックス 495">
          <a:extLst>
            <a:ext uri="{FF2B5EF4-FFF2-40B4-BE49-F238E27FC236}">
              <a16:creationId xmlns:a16="http://schemas.microsoft.com/office/drawing/2014/main" id="{E74BA467-8F78-42CF-926F-A24662D496C3}"/>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497" name="直線コネクタ 496">
          <a:extLst>
            <a:ext uri="{FF2B5EF4-FFF2-40B4-BE49-F238E27FC236}">
              <a16:creationId xmlns:a16="http://schemas.microsoft.com/office/drawing/2014/main" id="{50E55FC9-C204-4470-A04C-C670ED5FD073}"/>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498" name="テキスト ボックス 497">
          <a:extLst>
            <a:ext uri="{FF2B5EF4-FFF2-40B4-BE49-F238E27FC236}">
              <a16:creationId xmlns:a16="http://schemas.microsoft.com/office/drawing/2014/main" id="{9741FD8D-04DE-4B24-95CF-2C0A667AF08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499" name="直線コネクタ 498">
          <a:extLst>
            <a:ext uri="{FF2B5EF4-FFF2-40B4-BE49-F238E27FC236}">
              <a16:creationId xmlns:a16="http://schemas.microsoft.com/office/drawing/2014/main" id="{A38DC483-8AD0-4EC6-A155-D129152E10D3}"/>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00" name="テキスト ボックス 499">
          <a:extLst>
            <a:ext uri="{FF2B5EF4-FFF2-40B4-BE49-F238E27FC236}">
              <a16:creationId xmlns:a16="http://schemas.microsoft.com/office/drawing/2014/main" id="{12109A26-C4D6-48B2-B6E9-5DD66D6B025A}"/>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1" name="直線コネクタ 500">
          <a:extLst>
            <a:ext uri="{FF2B5EF4-FFF2-40B4-BE49-F238E27FC236}">
              <a16:creationId xmlns:a16="http://schemas.microsoft.com/office/drawing/2014/main" id="{1745AB4A-8509-4AA2-9545-EA3EFD88A8B4}"/>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02" name="テキスト ボックス 501">
          <a:extLst>
            <a:ext uri="{FF2B5EF4-FFF2-40B4-BE49-F238E27FC236}">
              <a16:creationId xmlns:a16="http://schemas.microsoft.com/office/drawing/2014/main" id="{76E47AAB-801B-41A3-89FC-1905B0610FFB}"/>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3" name="【消防施設】&#10;一人当たり面積グラフ枠">
          <a:extLst>
            <a:ext uri="{FF2B5EF4-FFF2-40B4-BE49-F238E27FC236}">
              <a16:creationId xmlns:a16="http://schemas.microsoft.com/office/drawing/2014/main" id="{D9CAFAFD-FEA3-485C-AB36-C33E7CC64469}"/>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101194</xdr:rowOff>
    </xdr:from>
    <xdr:to>
      <xdr:col>116</xdr:col>
      <xdr:colOff>62864</xdr:colOff>
      <xdr:row>86</xdr:row>
      <xdr:rowOff>27127</xdr:rowOff>
    </xdr:to>
    <xdr:cxnSp macro="">
      <xdr:nvCxnSpPr>
        <xdr:cNvPr id="504" name="直線コネクタ 503">
          <a:extLst>
            <a:ext uri="{FF2B5EF4-FFF2-40B4-BE49-F238E27FC236}">
              <a16:creationId xmlns:a16="http://schemas.microsoft.com/office/drawing/2014/main" id="{8C6E7CA3-6DF9-4091-890C-FD6E9B97121B}"/>
            </a:ext>
          </a:extLst>
        </xdr:cNvPr>
        <xdr:cNvCxnSpPr/>
      </xdr:nvCxnSpPr>
      <xdr:spPr>
        <a:xfrm flipV="1">
          <a:off x="22160864" y="13474294"/>
          <a:ext cx="0" cy="1297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30954</xdr:rowOff>
    </xdr:from>
    <xdr:ext cx="469744" cy="259045"/>
    <xdr:sp macro="" textlink="">
      <xdr:nvSpPr>
        <xdr:cNvPr id="505" name="【消防施設】&#10;一人当たり面積最小値テキスト">
          <a:extLst>
            <a:ext uri="{FF2B5EF4-FFF2-40B4-BE49-F238E27FC236}">
              <a16:creationId xmlns:a16="http://schemas.microsoft.com/office/drawing/2014/main" id="{246BBB2E-6198-4AEB-A132-B7017DEAFD2F}"/>
            </a:ext>
          </a:extLst>
        </xdr:cNvPr>
        <xdr:cNvSpPr txBox="1"/>
      </xdr:nvSpPr>
      <xdr:spPr>
        <a:xfrm>
          <a:off x="22199600" y="14775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27127</xdr:rowOff>
    </xdr:from>
    <xdr:to>
      <xdr:col>116</xdr:col>
      <xdr:colOff>152400</xdr:colOff>
      <xdr:row>86</xdr:row>
      <xdr:rowOff>27127</xdr:rowOff>
    </xdr:to>
    <xdr:cxnSp macro="">
      <xdr:nvCxnSpPr>
        <xdr:cNvPr id="506" name="直線コネクタ 505">
          <a:extLst>
            <a:ext uri="{FF2B5EF4-FFF2-40B4-BE49-F238E27FC236}">
              <a16:creationId xmlns:a16="http://schemas.microsoft.com/office/drawing/2014/main" id="{099DF57E-0461-44D0-9D54-6860AB7EC95F}"/>
            </a:ext>
          </a:extLst>
        </xdr:cNvPr>
        <xdr:cNvCxnSpPr/>
      </xdr:nvCxnSpPr>
      <xdr:spPr>
        <a:xfrm>
          <a:off x="22072600" y="14771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47871</xdr:rowOff>
    </xdr:from>
    <xdr:ext cx="469744" cy="259045"/>
    <xdr:sp macro="" textlink="">
      <xdr:nvSpPr>
        <xdr:cNvPr id="507" name="【消防施設】&#10;一人当たり面積最大値テキスト">
          <a:extLst>
            <a:ext uri="{FF2B5EF4-FFF2-40B4-BE49-F238E27FC236}">
              <a16:creationId xmlns:a16="http://schemas.microsoft.com/office/drawing/2014/main" id="{010A146E-5514-4C1F-8854-1EFD697E555B}"/>
            </a:ext>
          </a:extLst>
        </xdr:cNvPr>
        <xdr:cNvSpPr txBox="1"/>
      </xdr:nvSpPr>
      <xdr:spPr>
        <a:xfrm>
          <a:off x="22199600" y="13249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101194</xdr:rowOff>
    </xdr:from>
    <xdr:to>
      <xdr:col>116</xdr:col>
      <xdr:colOff>152400</xdr:colOff>
      <xdr:row>78</xdr:row>
      <xdr:rowOff>101194</xdr:rowOff>
    </xdr:to>
    <xdr:cxnSp macro="">
      <xdr:nvCxnSpPr>
        <xdr:cNvPr id="508" name="直線コネクタ 507">
          <a:extLst>
            <a:ext uri="{FF2B5EF4-FFF2-40B4-BE49-F238E27FC236}">
              <a16:creationId xmlns:a16="http://schemas.microsoft.com/office/drawing/2014/main" id="{652E3B8A-F0FF-4A94-AC6F-73D2B45A1A40}"/>
            </a:ext>
          </a:extLst>
        </xdr:cNvPr>
        <xdr:cNvCxnSpPr/>
      </xdr:nvCxnSpPr>
      <xdr:spPr>
        <a:xfrm>
          <a:off x="22072600" y="13474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76013</xdr:rowOff>
    </xdr:from>
    <xdr:ext cx="469744" cy="259045"/>
    <xdr:sp macro="" textlink="">
      <xdr:nvSpPr>
        <xdr:cNvPr id="509" name="【消防施設】&#10;一人当たり面積平均値テキスト">
          <a:extLst>
            <a:ext uri="{FF2B5EF4-FFF2-40B4-BE49-F238E27FC236}">
              <a16:creationId xmlns:a16="http://schemas.microsoft.com/office/drawing/2014/main" id="{DCF0E67C-CF59-4AD9-B311-A9CA94EECE09}"/>
            </a:ext>
          </a:extLst>
        </xdr:cNvPr>
        <xdr:cNvSpPr txBox="1"/>
      </xdr:nvSpPr>
      <xdr:spPr>
        <a:xfrm>
          <a:off x="22199600" y="144778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53136</xdr:rowOff>
    </xdr:from>
    <xdr:to>
      <xdr:col>116</xdr:col>
      <xdr:colOff>114300</xdr:colOff>
      <xdr:row>85</xdr:row>
      <xdr:rowOff>154736</xdr:rowOff>
    </xdr:to>
    <xdr:sp macro="" textlink="">
      <xdr:nvSpPr>
        <xdr:cNvPr id="510" name="フローチャート: 判断 509">
          <a:extLst>
            <a:ext uri="{FF2B5EF4-FFF2-40B4-BE49-F238E27FC236}">
              <a16:creationId xmlns:a16="http://schemas.microsoft.com/office/drawing/2014/main" id="{9487EEB0-0728-42A5-8230-DB2DE71ECBA2}"/>
            </a:ext>
          </a:extLst>
        </xdr:cNvPr>
        <xdr:cNvSpPr/>
      </xdr:nvSpPr>
      <xdr:spPr>
        <a:xfrm>
          <a:off x="22110700" y="14626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53136</xdr:rowOff>
    </xdr:from>
    <xdr:to>
      <xdr:col>112</xdr:col>
      <xdr:colOff>38100</xdr:colOff>
      <xdr:row>85</xdr:row>
      <xdr:rowOff>154736</xdr:rowOff>
    </xdr:to>
    <xdr:sp macro="" textlink="">
      <xdr:nvSpPr>
        <xdr:cNvPr id="511" name="フローチャート: 判断 510">
          <a:extLst>
            <a:ext uri="{FF2B5EF4-FFF2-40B4-BE49-F238E27FC236}">
              <a16:creationId xmlns:a16="http://schemas.microsoft.com/office/drawing/2014/main" id="{C289F38A-EB5B-476B-9029-FC0B65E8D1C7}"/>
            </a:ext>
          </a:extLst>
        </xdr:cNvPr>
        <xdr:cNvSpPr/>
      </xdr:nvSpPr>
      <xdr:spPr>
        <a:xfrm>
          <a:off x="21272500" y="14626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58623</xdr:rowOff>
    </xdr:from>
    <xdr:to>
      <xdr:col>107</xdr:col>
      <xdr:colOff>101600</xdr:colOff>
      <xdr:row>85</xdr:row>
      <xdr:rowOff>160223</xdr:rowOff>
    </xdr:to>
    <xdr:sp macro="" textlink="">
      <xdr:nvSpPr>
        <xdr:cNvPr id="512" name="フローチャート: 判断 511">
          <a:extLst>
            <a:ext uri="{FF2B5EF4-FFF2-40B4-BE49-F238E27FC236}">
              <a16:creationId xmlns:a16="http://schemas.microsoft.com/office/drawing/2014/main" id="{823D2EAB-0AE4-4BD0-950E-D8F6B83BBCC9}"/>
            </a:ext>
          </a:extLst>
        </xdr:cNvPr>
        <xdr:cNvSpPr/>
      </xdr:nvSpPr>
      <xdr:spPr>
        <a:xfrm>
          <a:off x="20383500" y="1463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52223</xdr:rowOff>
    </xdr:from>
    <xdr:to>
      <xdr:col>102</xdr:col>
      <xdr:colOff>165100</xdr:colOff>
      <xdr:row>85</xdr:row>
      <xdr:rowOff>153823</xdr:rowOff>
    </xdr:to>
    <xdr:sp macro="" textlink="">
      <xdr:nvSpPr>
        <xdr:cNvPr id="513" name="フローチャート: 判断 512">
          <a:extLst>
            <a:ext uri="{FF2B5EF4-FFF2-40B4-BE49-F238E27FC236}">
              <a16:creationId xmlns:a16="http://schemas.microsoft.com/office/drawing/2014/main" id="{D0E5D59C-18BE-4246-B002-9A78051CD145}"/>
            </a:ext>
          </a:extLst>
        </xdr:cNvPr>
        <xdr:cNvSpPr/>
      </xdr:nvSpPr>
      <xdr:spPr>
        <a:xfrm>
          <a:off x="19494500" y="1462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54508</xdr:rowOff>
    </xdr:from>
    <xdr:to>
      <xdr:col>98</xdr:col>
      <xdr:colOff>38100</xdr:colOff>
      <xdr:row>85</xdr:row>
      <xdr:rowOff>156108</xdr:rowOff>
    </xdr:to>
    <xdr:sp macro="" textlink="">
      <xdr:nvSpPr>
        <xdr:cNvPr id="514" name="フローチャート: 判断 513">
          <a:extLst>
            <a:ext uri="{FF2B5EF4-FFF2-40B4-BE49-F238E27FC236}">
              <a16:creationId xmlns:a16="http://schemas.microsoft.com/office/drawing/2014/main" id="{B4729B46-CEA9-418D-969B-B79E8F5CC04A}"/>
            </a:ext>
          </a:extLst>
        </xdr:cNvPr>
        <xdr:cNvSpPr/>
      </xdr:nvSpPr>
      <xdr:spPr>
        <a:xfrm>
          <a:off x="18605500" y="1462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15" name="テキスト ボックス 514">
          <a:extLst>
            <a:ext uri="{FF2B5EF4-FFF2-40B4-BE49-F238E27FC236}">
              <a16:creationId xmlns:a16="http://schemas.microsoft.com/office/drawing/2014/main" id="{E2B5EFF6-2ACA-4C55-85E3-E164F3115CA3}"/>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16" name="テキスト ボックス 515">
          <a:extLst>
            <a:ext uri="{FF2B5EF4-FFF2-40B4-BE49-F238E27FC236}">
              <a16:creationId xmlns:a16="http://schemas.microsoft.com/office/drawing/2014/main" id="{62332EAF-4C45-4D5B-A088-74648EF47E59}"/>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17" name="テキスト ボックス 516">
          <a:extLst>
            <a:ext uri="{FF2B5EF4-FFF2-40B4-BE49-F238E27FC236}">
              <a16:creationId xmlns:a16="http://schemas.microsoft.com/office/drawing/2014/main" id="{1A7D5565-8A8C-4019-9225-9DBDD96F4A13}"/>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18" name="テキスト ボックス 517">
          <a:extLst>
            <a:ext uri="{FF2B5EF4-FFF2-40B4-BE49-F238E27FC236}">
              <a16:creationId xmlns:a16="http://schemas.microsoft.com/office/drawing/2014/main" id="{A02C9E04-2F42-4D8B-BBA3-A2488986079F}"/>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19" name="テキスト ボックス 518">
          <a:extLst>
            <a:ext uri="{FF2B5EF4-FFF2-40B4-BE49-F238E27FC236}">
              <a16:creationId xmlns:a16="http://schemas.microsoft.com/office/drawing/2014/main" id="{92F5E451-2207-4D7F-AF36-6B560D635DDF}"/>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142291</xdr:rowOff>
    </xdr:from>
    <xdr:to>
      <xdr:col>116</xdr:col>
      <xdr:colOff>114300</xdr:colOff>
      <xdr:row>86</xdr:row>
      <xdr:rowOff>72441</xdr:rowOff>
    </xdr:to>
    <xdr:sp macro="" textlink="">
      <xdr:nvSpPr>
        <xdr:cNvPr id="520" name="楕円 519">
          <a:extLst>
            <a:ext uri="{FF2B5EF4-FFF2-40B4-BE49-F238E27FC236}">
              <a16:creationId xmlns:a16="http://schemas.microsoft.com/office/drawing/2014/main" id="{D8C1925B-6E3B-41B5-A0DE-6F055263E605}"/>
            </a:ext>
          </a:extLst>
        </xdr:cNvPr>
        <xdr:cNvSpPr/>
      </xdr:nvSpPr>
      <xdr:spPr>
        <a:xfrm>
          <a:off x="22110700" y="14715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57218</xdr:rowOff>
    </xdr:from>
    <xdr:ext cx="469744" cy="259045"/>
    <xdr:sp macro="" textlink="">
      <xdr:nvSpPr>
        <xdr:cNvPr id="521" name="【消防施設】&#10;一人当たり面積該当値テキスト">
          <a:extLst>
            <a:ext uri="{FF2B5EF4-FFF2-40B4-BE49-F238E27FC236}">
              <a16:creationId xmlns:a16="http://schemas.microsoft.com/office/drawing/2014/main" id="{559B98EE-45CC-48BB-855D-DBF969E319DA}"/>
            </a:ext>
          </a:extLst>
        </xdr:cNvPr>
        <xdr:cNvSpPr txBox="1"/>
      </xdr:nvSpPr>
      <xdr:spPr>
        <a:xfrm>
          <a:off x="22199600" y="14630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142291</xdr:rowOff>
    </xdr:from>
    <xdr:to>
      <xdr:col>112</xdr:col>
      <xdr:colOff>38100</xdr:colOff>
      <xdr:row>86</xdr:row>
      <xdr:rowOff>72441</xdr:rowOff>
    </xdr:to>
    <xdr:sp macro="" textlink="">
      <xdr:nvSpPr>
        <xdr:cNvPr id="522" name="楕円 521">
          <a:extLst>
            <a:ext uri="{FF2B5EF4-FFF2-40B4-BE49-F238E27FC236}">
              <a16:creationId xmlns:a16="http://schemas.microsoft.com/office/drawing/2014/main" id="{A29AFD4F-10CD-4310-9980-3E7483AF74E4}"/>
            </a:ext>
          </a:extLst>
        </xdr:cNvPr>
        <xdr:cNvSpPr/>
      </xdr:nvSpPr>
      <xdr:spPr>
        <a:xfrm>
          <a:off x="21272500" y="14715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21641</xdr:rowOff>
    </xdr:from>
    <xdr:to>
      <xdr:col>116</xdr:col>
      <xdr:colOff>63500</xdr:colOff>
      <xdr:row>86</xdr:row>
      <xdr:rowOff>21641</xdr:rowOff>
    </xdr:to>
    <xdr:cxnSp macro="">
      <xdr:nvCxnSpPr>
        <xdr:cNvPr id="523" name="直線コネクタ 522">
          <a:extLst>
            <a:ext uri="{FF2B5EF4-FFF2-40B4-BE49-F238E27FC236}">
              <a16:creationId xmlns:a16="http://schemas.microsoft.com/office/drawing/2014/main" id="{66F1CF3C-217E-452E-A70D-3C2701D30A1A}"/>
            </a:ext>
          </a:extLst>
        </xdr:cNvPr>
        <xdr:cNvCxnSpPr/>
      </xdr:nvCxnSpPr>
      <xdr:spPr>
        <a:xfrm>
          <a:off x="21323300" y="1476634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142748</xdr:rowOff>
    </xdr:from>
    <xdr:to>
      <xdr:col>107</xdr:col>
      <xdr:colOff>101600</xdr:colOff>
      <xdr:row>86</xdr:row>
      <xdr:rowOff>72898</xdr:rowOff>
    </xdr:to>
    <xdr:sp macro="" textlink="">
      <xdr:nvSpPr>
        <xdr:cNvPr id="524" name="楕円 523">
          <a:extLst>
            <a:ext uri="{FF2B5EF4-FFF2-40B4-BE49-F238E27FC236}">
              <a16:creationId xmlns:a16="http://schemas.microsoft.com/office/drawing/2014/main" id="{00EB5B41-28FB-42F5-B956-71A206925103}"/>
            </a:ext>
          </a:extLst>
        </xdr:cNvPr>
        <xdr:cNvSpPr/>
      </xdr:nvSpPr>
      <xdr:spPr>
        <a:xfrm>
          <a:off x="20383500" y="1471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21641</xdr:rowOff>
    </xdr:from>
    <xdr:to>
      <xdr:col>111</xdr:col>
      <xdr:colOff>177800</xdr:colOff>
      <xdr:row>86</xdr:row>
      <xdr:rowOff>22098</xdr:rowOff>
    </xdr:to>
    <xdr:cxnSp macro="">
      <xdr:nvCxnSpPr>
        <xdr:cNvPr id="525" name="直線コネクタ 524">
          <a:extLst>
            <a:ext uri="{FF2B5EF4-FFF2-40B4-BE49-F238E27FC236}">
              <a16:creationId xmlns:a16="http://schemas.microsoft.com/office/drawing/2014/main" id="{48EC453B-C0CF-4D35-8634-76A306FA9B4B}"/>
            </a:ext>
          </a:extLst>
        </xdr:cNvPr>
        <xdr:cNvCxnSpPr/>
      </xdr:nvCxnSpPr>
      <xdr:spPr>
        <a:xfrm flipV="1">
          <a:off x="20434300" y="14766341"/>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142748</xdr:rowOff>
    </xdr:from>
    <xdr:to>
      <xdr:col>102</xdr:col>
      <xdr:colOff>165100</xdr:colOff>
      <xdr:row>86</xdr:row>
      <xdr:rowOff>72898</xdr:rowOff>
    </xdr:to>
    <xdr:sp macro="" textlink="">
      <xdr:nvSpPr>
        <xdr:cNvPr id="526" name="楕円 525">
          <a:extLst>
            <a:ext uri="{FF2B5EF4-FFF2-40B4-BE49-F238E27FC236}">
              <a16:creationId xmlns:a16="http://schemas.microsoft.com/office/drawing/2014/main" id="{820AC590-9F46-4887-9093-2AE6395A678B}"/>
            </a:ext>
          </a:extLst>
        </xdr:cNvPr>
        <xdr:cNvSpPr/>
      </xdr:nvSpPr>
      <xdr:spPr>
        <a:xfrm>
          <a:off x="19494500" y="1471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22098</xdr:rowOff>
    </xdr:from>
    <xdr:to>
      <xdr:col>107</xdr:col>
      <xdr:colOff>50800</xdr:colOff>
      <xdr:row>86</xdr:row>
      <xdr:rowOff>22098</xdr:rowOff>
    </xdr:to>
    <xdr:cxnSp macro="">
      <xdr:nvCxnSpPr>
        <xdr:cNvPr id="527" name="直線コネクタ 526">
          <a:extLst>
            <a:ext uri="{FF2B5EF4-FFF2-40B4-BE49-F238E27FC236}">
              <a16:creationId xmlns:a16="http://schemas.microsoft.com/office/drawing/2014/main" id="{2A35623F-1235-4261-88A6-0F2336F9DB2C}"/>
            </a:ext>
          </a:extLst>
        </xdr:cNvPr>
        <xdr:cNvCxnSpPr/>
      </xdr:nvCxnSpPr>
      <xdr:spPr>
        <a:xfrm>
          <a:off x="19545300" y="1476679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143205</xdr:rowOff>
    </xdr:from>
    <xdr:to>
      <xdr:col>98</xdr:col>
      <xdr:colOff>38100</xdr:colOff>
      <xdr:row>86</xdr:row>
      <xdr:rowOff>73355</xdr:rowOff>
    </xdr:to>
    <xdr:sp macro="" textlink="">
      <xdr:nvSpPr>
        <xdr:cNvPr id="528" name="楕円 527">
          <a:extLst>
            <a:ext uri="{FF2B5EF4-FFF2-40B4-BE49-F238E27FC236}">
              <a16:creationId xmlns:a16="http://schemas.microsoft.com/office/drawing/2014/main" id="{D2B17193-24D9-4745-A561-715F4BAB3F5D}"/>
            </a:ext>
          </a:extLst>
        </xdr:cNvPr>
        <xdr:cNvSpPr/>
      </xdr:nvSpPr>
      <xdr:spPr>
        <a:xfrm>
          <a:off x="18605500" y="1471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22098</xdr:rowOff>
    </xdr:from>
    <xdr:to>
      <xdr:col>102</xdr:col>
      <xdr:colOff>114300</xdr:colOff>
      <xdr:row>86</xdr:row>
      <xdr:rowOff>22555</xdr:rowOff>
    </xdr:to>
    <xdr:cxnSp macro="">
      <xdr:nvCxnSpPr>
        <xdr:cNvPr id="529" name="直線コネクタ 528">
          <a:extLst>
            <a:ext uri="{FF2B5EF4-FFF2-40B4-BE49-F238E27FC236}">
              <a16:creationId xmlns:a16="http://schemas.microsoft.com/office/drawing/2014/main" id="{1F485423-715D-4398-A0AD-78692761BEE2}"/>
            </a:ext>
          </a:extLst>
        </xdr:cNvPr>
        <xdr:cNvCxnSpPr/>
      </xdr:nvCxnSpPr>
      <xdr:spPr>
        <a:xfrm flipV="1">
          <a:off x="18656300" y="14766798"/>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171263</xdr:rowOff>
    </xdr:from>
    <xdr:ext cx="469744" cy="259045"/>
    <xdr:sp macro="" textlink="">
      <xdr:nvSpPr>
        <xdr:cNvPr id="530" name="n_1aveValue【消防施設】&#10;一人当たり面積">
          <a:extLst>
            <a:ext uri="{FF2B5EF4-FFF2-40B4-BE49-F238E27FC236}">
              <a16:creationId xmlns:a16="http://schemas.microsoft.com/office/drawing/2014/main" id="{C051460F-D4D1-43D3-A5EE-FB0EB714EE51}"/>
            </a:ext>
          </a:extLst>
        </xdr:cNvPr>
        <xdr:cNvSpPr txBox="1"/>
      </xdr:nvSpPr>
      <xdr:spPr>
        <a:xfrm>
          <a:off x="21075727" y="14401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5300</xdr:rowOff>
    </xdr:from>
    <xdr:ext cx="469744" cy="259045"/>
    <xdr:sp macro="" textlink="">
      <xdr:nvSpPr>
        <xdr:cNvPr id="531" name="n_2aveValue【消防施設】&#10;一人当たり面積">
          <a:extLst>
            <a:ext uri="{FF2B5EF4-FFF2-40B4-BE49-F238E27FC236}">
              <a16:creationId xmlns:a16="http://schemas.microsoft.com/office/drawing/2014/main" id="{D05594F0-7A1D-491A-ACA2-F9866A0146C3}"/>
            </a:ext>
          </a:extLst>
        </xdr:cNvPr>
        <xdr:cNvSpPr txBox="1"/>
      </xdr:nvSpPr>
      <xdr:spPr>
        <a:xfrm>
          <a:off x="20199427" y="14407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170350</xdr:rowOff>
    </xdr:from>
    <xdr:ext cx="469744" cy="259045"/>
    <xdr:sp macro="" textlink="">
      <xdr:nvSpPr>
        <xdr:cNvPr id="532" name="n_3aveValue【消防施設】&#10;一人当たり面積">
          <a:extLst>
            <a:ext uri="{FF2B5EF4-FFF2-40B4-BE49-F238E27FC236}">
              <a16:creationId xmlns:a16="http://schemas.microsoft.com/office/drawing/2014/main" id="{A35F6B2F-97F4-49A1-A9A3-9AB3CA54B685}"/>
            </a:ext>
          </a:extLst>
        </xdr:cNvPr>
        <xdr:cNvSpPr txBox="1"/>
      </xdr:nvSpPr>
      <xdr:spPr>
        <a:xfrm>
          <a:off x="19310427" y="14400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1185</xdr:rowOff>
    </xdr:from>
    <xdr:ext cx="469744" cy="259045"/>
    <xdr:sp macro="" textlink="">
      <xdr:nvSpPr>
        <xdr:cNvPr id="533" name="n_4aveValue【消防施設】&#10;一人当たり面積">
          <a:extLst>
            <a:ext uri="{FF2B5EF4-FFF2-40B4-BE49-F238E27FC236}">
              <a16:creationId xmlns:a16="http://schemas.microsoft.com/office/drawing/2014/main" id="{1302B1F5-88DC-4EAB-889A-0E1DE03B544F}"/>
            </a:ext>
          </a:extLst>
        </xdr:cNvPr>
        <xdr:cNvSpPr txBox="1"/>
      </xdr:nvSpPr>
      <xdr:spPr>
        <a:xfrm>
          <a:off x="18421427" y="14402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63568</xdr:rowOff>
    </xdr:from>
    <xdr:ext cx="469744" cy="259045"/>
    <xdr:sp macro="" textlink="">
      <xdr:nvSpPr>
        <xdr:cNvPr id="534" name="n_1mainValue【消防施設】&#10;一人当たり面積">
          <a:extLst>
            <a:ext uri="{FF2B5EF4-FFF2-40B4-BE49-F238E27FC236}">
              <a16:creationId xmlns:a16="http://schemas.microsoft.com/office/drawing/2014/main" id="{2485335D-CECB-49E6-A1DB-13022C82817B}"/>
            </a:ext>
          </a:extLst>
        </xdr:cNvPr>
        <xdr:cNvSpPr txBox="1"/>
      </xdr:nvSpPr>
      <xdr:spPr>
        <a:xfrm>
          <a:off x="21075727" y="14808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64025</xdr:rowOff>
    </xdr:from>
    <xdr:ext cx="469744" cy="259045"/>
    <xdr:sp macro="" textlink="">
      <xdr:nvSpPr>
        <xdr:cNvPr id="535" name="n_2mainValue【消防施設】&#10;一人当たり面積">
          <a:extLst>
            <a:ext uri="{FF2B5EF4-FFF2-40B4-BE49-F238E27FC236}">
              <a16:creationId xmlns:a16="http://schemas.microsoft.com/office/drawing/2014/main" id="{F14A99C5-EA41-48AC-AFD5-8100F4D5607F}"/>
            </a:ext>
          </a:extLst>
        </xdr:cNvPr>
        <xdr:cNvSpPr txBox="1"/>
      </xdr:nvSpPr>
      <xdr:spPr>
        <a:xfrm>
          <a:off x="20199427" y="1480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64025</xdr:rowOff>
    </xdr:from>
    <xdr:ext cx="469744" cy="259045"/>
    <xdr:sp macro="" textlink="">
      <xdr:nvSpPr>
        <xdr:cNvPr id="536" name="n_3mainValue【消防施設】&#10;一人当たり面積">
          <a:extLst>
            <a:ext uri="{FF2B5EF4-FFF2-40B4-BE49-F238E27FC236}">
              <a16:creationId xmlns:a16="http://schemas.microsoft.com/office/drawing/2014/main" id="{918BFE60-5AC5-4976-83D8-A5B313E2280B}"/>
            </a:ext>
          </a:extLst>
        </xdr:cNvPr>
        <xdr:cNvSpPr txBox="1"/>
      </xdr:nvSpPr>
      <xdr:spPr>
        <a:xfrm>
          <a:off x="19310427" y="1480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64482</xdr:rowOff>
    </xdr:from>
    <xdr:ext cx="469744" cy="259045"/>
    <xdr:sp macro="" textlink="">
      <xdr:nvSpPr>
        <xdr:cNvPr id="537" name="n_4mainValue【消防施設】&#10;一人当たり面積">
          <a:extLst>
            <a:ext uri="{FF2B5EF4-FFF2-40B4-BE49-F238E27FC236}">
              <a16:creationId xmlns:a16="http://schemas.microsoft.com/office/drawing/2014/main" id="{F0882E34-475B-4FB6-B835-8F68200AF1A4}"/>
            </a:ext>
          </a:extLst>
        </xdr:cNvPr>
        <xdr:cNvSpPr txBox="1"/>
      </xdr:nvSpPr>
      <xdr:spPr>
        <a:xfrm>
          <a:off x="18421427" y="14809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38" name="正方形/長方形 537">
          <a:extLst>
            <a:ext uri="{FF2B5EF4-FFF2-40B4-BE49-F238E27FC236}">
              <a16:creationId xmlns:a16="http://schemas.microsoft.com/office/drawing/2014/main" id="{28AD7B27-7789-4E02-BBE8-7A74636D9014}"/>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9" name="正方形/長方形 538">
          <a:extLst>
            <a:ext uri="{FF2B5EF4-FFF2-40B4-BE49-F238E27FC236}">
              <a16:creationId xmlns:a16="http://schemas.microsoft.com/office/drawing/2014/main" id="{8F88D3CC-16DC-4C9F-9275-73E090FD0A14}"/>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0" name="正方形/長方形 539">
          <a:extLst>
            <a:ext uri="{FF2B5EF4-FFF2-40B4-BE49-F238E27FC236}">
              <a16:creationId xmlns:a16="http://schemas.microsoft.com/office/drawing/2014/main" id="{D8A6BC14-5306-4467-957C-A5EC2397F3D6}"/>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1" name="正方形/長方形 540">
          <a:extLst>
            <a:ext uri="{FF2B5EF4-FFF2-40B4-BE49-F238E27FC236}">
              <a16:creationId xmlns:a16="http://schemas.microsoft.com/office/drawing/2014/main" id="{42A39B86-420F-44B7-8A3E-8526D49CC6B1}"/>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2" name="正方形/長方形 541">
          <a:extLst>
            <a:ext uri="{FF2B5EF4-FFF2-40B4-BE49-F238E27FC236}">
              <a16:creationId xmlns:a16="http://schemas.microsoft.com/office/drawing/2014/main" id="{3DA73606-219E-4E9F-8774-5B632558E6B6}"/>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3" name="正方形/長方形 542">
          <a:extLst>
            <a:ext uri="{FF2B5EF4-FFF2-40B4-BE49-F238E27FC236}">
              <a16:creationId xmlns:a16="http://schemas.microsoft.com/office/drawing/2014/main" id="{D4E6E9D7-0520-49D8-A5E3-3AA94C3A104F}"/>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4" name="正方形/長方形 543">
          <a:extLst>
            <a:ext uri="{FF2B5EF4-FFF2-40B4-BE49-F238E27FC236}">
              <a16:creationId xmlns:a16="http://schemas.microsoft.com/office/drawing/2014/main" id="{260C1811-DA5C-4A61-9C96-9500D8683737}"/>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5" name="正方形/長方形 544">
          <a:extLst>
            <a:ext uri="{FF2B5EF4-FFF2-40B4-BE49-F238E27FC236}">
              <a16:creationId xmlns:a16="http://schemas.microsoft.com/office/drawing/2014/main" id="{DEF1C7CC-D1AA-4E6E-B75E-F75F5653D6B6}"/>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6" name="テキスト ボックス 545">
          <a:extLst>
            <a:ext uri="{FF2B5EF4-FFF2-40B4-BE49-F238E27FC236}">
              <a16:creationId xmlns:a16="http://schemas.microsoft.com/office/drawing/2014/main" id="{597B1069-955B-462A-B583-F965175228F6}"/>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7" name="直線コネクタ 546">
          <a:extLst>
            <a:ext uri="{FF2B5EF4-FFF2-40B4-BE49-F238E27FC236}">
              <a16:creationId xmlns:a16="http://schemas.microsoft.com/office/drawing/2014/main" id="{15213B33-4FD8-4302-B32E-6F15A69FAC6C}"/>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48" name="テキスト ボックス 547">
          <a:extLst>
            <a:ext uri="{FF2B5EF4-FFF2-40B4-BE49-F238E27FC236}">
              <a16:creationId xmlns:a16="http://schemas.microsoft.com/office/drawing/2014/main" id="{76D1527C-56E4-4EAD-BFB9-164595FC4AD4}"/>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49" name="直線コネクタ 548">
          <a:extLst>
            <a:ext uri="{FF2B5EF4-FFF2-40B4-BE49-F238E27FC236}">
              <a16:creationId xmlns:a16="http://schemas.microsoft.com/office/drawing/2014/main" id="{0222CD32-1ACA-4131-85BD-9BB01E1FE8D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0" name="テキスト ボックス 549">
          <a:extLst>
            <a:ext uri="{FF2B5EF4-FFF2-40B4-BE49-F238E27FC236}">
              <a16:creationId xmlns:a16="http://schemas.microsoft.com/office/drawing/2014/main" id="{35E71190-9B8C-46AA-89EE-63031C25E73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1" name="直線コネクタ 550">
          <a:extLst>
            <a:ext uri="{FF2B5EF4-FFF2-40B4-BE49-F238E27FC236}">
              <a16:creationId xmlns:a16="http://schemas.microsoft.com/office/drawing/2014/main" id="{60ED5404-A60E-4FBE-B3C9-893CE04C5DFF}"/>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2" name="テキスト ボックス 551">
          <a:extLst>
            <a:ext uri="{FF2B5EF4-FFF2-40B4-BE49-F238E27FC236}">
              <a16:creationId xmlns:a16="http://schemas.microsoft.com/office/drawing/2014/main" id="{563E35FF-4F76-463D-B39A-08345F754D69}"/>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3" name="直線コネクタ 552">
          <a:extLst>
            <a:ext uri="{FF2B5EF4-FFF2-40B4-BE49-F238E27FC236}">
              <a16:creationId xmlns:a16="http://schemas.microsoft.com/office/drawing/2014/main" id="{EDAF43A8-B8D1-417E-B899-BC64F532A0B5}"/>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4" name="テキスト ボックス 553">
          <a:extLst>
            <a:ext uri="{FF2B5EF4-FFF2-40B4-BE49-F238E27FC236}">
              <a16:creationId xmlns:a16="http://schemas.microsoft.com/office/drawing/2014/main" id="{74107700-825A-4E19-9E79-F1FC135DA6D4}"/>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5" name="直線コネクタ 554">
          <a:extLst>
            <a:ext uri="{FF2B5EF4-FFF2-40B4-BE49-F238E27FC236}">
              <a16:creationId xmlns:a16="http://schemas.microsoft.com/office/drawing/2014/main" id="{CCA8A4D2-FA4B-4CFE-9B3C-2EF8699CF57A}"/>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56" name="テキスト ボックス 555">
          <a:extLst>
            <a:ext uri="{FF2B5EF4-FFF2-40B4-BE49-F238E27FC236}">
              <a16:creationId xmlns:a16="http://schemas.microsoft.com/office/drawing/2014/main" id="{1C1E5ED3-4468-46F0-AB9A-07B81442FE2A}"/>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57" name="直線コネクタ 556">
          <a:extLst>
            <a:ext uri="{FF2B5EF4-FFF2-40B4-BE49-F238E27FC236}">
              <a16:creationId xmlns:a16="http://schemas.microsoft.com/office/drawing/2014/main" id="{4E42B07A-014D-4684-8204-DE706572DE32}"/>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58" name="テキスト ボックス 557">
          <a:extLst>
            <a:ext uri="{FF2B5EF4-FFF2-40B4-BE49-F238E27FC236}">
              <a16:creationId xmlns:a16="http://schemas.microsoft.com/office/drawing/2014/main" id="{552F119F-6181-427C-AB89-D4690DF4C457}"/>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59" name="直線コネクタ 558">
          <a:extLst>
            <a:ext uri="{FF2B5EF4-FFF2-40B4-BE49-F238E27FC236}">
              <a16:creationId xmlns:a16="http://schemas.microsoft.com/office/drawing/2014/main" id="{B7B5F86F-1A93-4D2F-9E2F-927C8322EA78}"/>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0" name="テキスト ボックス 559">
          <a:extLst>
            <a:ext uri="{FF2B5EF4-FFF2-40B4-BE49-F238E27FC236}">
              <a16:creationId xmlns:a16="http://schemas.microsoft.com/office/drawing/2014/main" id="{92964781-7345-4489-BC56-4E36871F6F5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1" name="直線コネクタ 560">
          <a:extLst>
            <a:ext uri="{FF2B5EF4-FFF2-40B4-BE49-F238E27FC236}">
              <a16:creationId xmlns:a16="http://schemas.microsoft.com/office/drawing/2014/main" id="{74B256CC-252B-4AF8-BAFA-54CBBE9266F1}"/>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2" name="【庁舎】&#10;有形固定資産減価償却率グラフ枠">
          <a:extLst>
            <a:ext uri="{FF2B5EF4-FFF2-40B4-BE49-F238E27FC236}">
              <a16:creationId xmlns:a16="http://schemas.microsoft.com/office/drawing/2014/main" id="{3B620842-F8E6-4431-A865-52F67D33D56C}"/>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50074</xdr:rowOff>
    </xdr:from>
    <xdr:to>
      <xdr:col>85</xdr:col>
      <xdr:colOff>126364</xdr:colOff>
      <xdr:row>109</xdr:row>
      <xdr:rowOff>25581</xdr:rowOff>
    </xdr:to>
    <xdr:cxnSp macro="">
      <xdr:nvCxnSpPr>
        <xdr:cNvPr id="563" name="直線コネクタ 562">
          <a:extLst>
            <a:ext uri="{FF2B5EF4-FFF2-40B4-BE49-F238E27FC236}">
              <a16:creationId xmlns:a16="http://schemas.microsoft.com/office/drawing/2014/main" id="{A900D1F2-657F-4FEF-A8D3-2BC45C12F33E}"/>
            </a:ext>
          </a:extLst>
        </xdr:cNvPr>
        <xdr:cNvCxnSpPr/>
      </xdr:nvCxnSpPr>
      <xdr:spPr>
        <a:xfrm flipV="1">
          <a:off x="16318864" y="17195074"/>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29408</xdr:rowOff>
    </xdr:from>
    <xdr:ext cx="405111" cy="259045"/>
    <xdr:sp macro="" textlink="">
      <xdr:nvSpPr>
        <xdr:cNvPr id="564" name="【庁舎】&#10;有形固定資産減価償却率最小値テキスト">
          <a:extLst>
            <a:ext uri="{FF2B5EF4-FFF2-40B4-BE49-F238E27FC236}">
              <a16:creationId xmlns:a16="http://schemas.microsoft.com/office/drawing/2014/main" id="{635B3EC5-6A20-4A49-BC80-51545DFAAF4A}"/>
            </a:ext>
          </a:extLst>
        </xdr:cNvPr>
        <xdr:cNvSpPr txBox="1"/>
      </xdr:nvSpPr>
      <xdr:spPr>
        <a:xfrm>
          <a:off x="16357600" y="18717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25581</xdr:rowOff>
    </xdr:from>
    <xdr:to>
      <xdr:col>86</xdr:col>
      <xdr:colOff>25400</xdr:colOff>
      <xdr:row>109</xdr:row>
      <xdr:rowOff>25581</xdr:rowOff>
    </xdr:to>
    <xdr:cxnSp macro="">
      <xdr:nvCxnSpPr>
        <xdr:cNvPr id="565" name="直線コネクタ 564">
          <a:extLst>
            <a:ext uri="{FF2B5EF4-FFF2-40B4-BE49-F238E27FC236}">
              <a16:creationId xmlns:a16="http://schemas.microsoft.com/office/drawing/2014/main" id="{4A081C81-7C7D-4A39-BB3D-ACD32017B361}"/>
            </a:ext>
          </a:extLst>
        </xdr:cNvPr>
        <xdr:cNvCxnSpPr/>
      </xdr:nvCxnSpPr>
      <xdr:spPr>
        <a:xfrm>
          <a:off x="16230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168201</xdr:rowOff>
    </xdr:from>
    <xdr:ext cx="340478" cy="259045"/>
    <xdr:sp macro="" textlink="">
      <xdr:nvSpPr>
        <xdr:cNvPr id="566" name="【庁舎】&#10;有形固定資産減価償却率最大値テキスト">
          <a:extLst>
            <a:ext uri="{FF2B5EF4-FFF2-40B4-BE49-F238E27FC236}">
              <a16:creationId xmlns:a16="http://schemas.microsoft.com/office/drawing/2014/main" id="{C3299AC1-8D80-489F-99B9-D5BF39822F3D}"/>
            </a:ext>
          </a:extLst>
        </xdr:cNvPr>
        <xdr:cNvSpPr txBox="1"/>
      </xdr:nvSpPr>
      <xdr:spPr>
        <a:xfrm>
          <a:off x="16357600" y="1697030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50074</xdr:rowOff>
    </xdr:from>
    <xdr:to>
      <xdr:col>86</xdr:col>
      <xdr:colOff>25400</xdr:colOff>
      <xdr:row>100</xdr:row>
      <xdr:rowOff>50074</xdr:rowOff>
    </xdr:to>
    <xdr:cxnSp macro="">
      <xdr:nvCxnSpPr>
        <xdr:cNvPr id="567" name="直線コネクタ 566">
          <a:extLst>
            <a:ext uri="{FF2B5EF4-FFF2-40B4-BE49-F238E27FC236}">
              <a16:creationId xmlns:a16="http://schemas.microsoft.com/office/drawing/2014/main" id="{41975EC2-D6EF-43DE-BF7A-4CCC8CB58BEE}"/>
            </a:ext>
          </a:extLst>
        </xdr:cNvPr>
        <xdr:cNvCxnSpPr/>
      </xdr:nvCxnSpPr>
      <xdr:spPr>
        <a:xfrm>
          <a:off x="16230600" y="1719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152416</xdr:rowOff>
    </xdr:from>
    <xdr:ext cx="405111" cy="259045"/>
    <xdr:sp macro="" textlink="">
      <xdr:nvSpPr>
        <xdr:cNvPr id="568" name="【庁舎】&#10;有形固定資産減価償却率平均値テキスト">
          <a:extLst>
            <a:ext uri="{FF2B5EF4-FFF2-40B4-BE49-F238E27FC236}">
              <a16:creationId xmlns:a16="http://schemas.microsoft.com/office/drawing/2014/main" id="{0D719203-AACF-4D57-AEA1-181B18289228}"/>
            </a:ext>
          </a:extLst>
        </xdr:cNvPr>
        <xdr:cNvSpPr txBox="1"/>
      </xdr:nvSpPr>
      <xdr:spPr>
        <a:xfrm>
          <a:off x="16357600" y="179832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2539</xdr:rowOff>
    </xdr:from>
    <xdr:to>
      <xdr:col>85</xdr:col>
      <xdr:colOff>177800</xdr:colOff>
      <xdr:row>105</xdr:row>
      <xdr:rowOff>104139</xdr:rowOff>
    </xdr:to>
    <xdr:sp macro="" textlink="">
      <xdr:nvSpPr>
        <xdr:cNvPr id="569" name="フローチャート: 判断 568">
          <a:extLst>
            <a:ext uri="{FF2B5EF4-FFF2-40B4-BE49-F238E27FC236}">
              <a16:creationId xmlns:a16="http://schemas.microsoft.com/office/drawing/2014/main" id="{8A82147D-5E3B-403E-8459-90C72189E22F}"/>
            </a:ext>
          </a:extLst>
        </xdr:cNvPr>
        <xdr:cNvSpPr/>
      </xdr:nvSpPr>
      <xdr:spPr>
        <a:xfrm>
          <a:off x="162687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141332</xdr:rowOff>
    </xdr:from>
    <xdr:to>
      <xdr:col>81</xdr:col>
      <xdr:colOff>101600</xdr:colOff>
      <xdr:row>105</xdr:row>
      <xdr:rowOff>71482</xdr:rowOff>
    </xdr:to>
    <xdr:sp macro="" textlink="">
      <xdr:nvSpPr>
        <xdr:cNvPr id="570" name="フローチャート: 判断 569">
          <a:extLst>
            <a:ext uri="{FF2B5EF4-FFF2-40B4-BE49-F238E27FC236}">
              <a16:creationId xmlns:a16="http://schemas.microsoft.com/office/drawing/2014/main" id="{4EEE382C-FCB5-43F3-A471-57557A43B1C4}"/>
            </a:ext>
          </a:extLst>
        </xdr:cNvPr>
        <xdr:cNvSpPr/>
      </xdr:nvSpPr>
      <xdr:spPr>
        <a:xfrm>
          <a:off x="15430500" y="1797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134801</xdr:rowOff>
    </xdr:from>
    <xdr:to>
      <xdr:col>76</xdr:col>
      <xdr:colOff>165100</xdr:colOff>
      <xdr:row>105</xdr:row>
      <xdr:rowOff>64951</xdr:rowOff>
    </xdr:to>
    <xdr:sp macro="" textlink="">
      <xdr:nvSpPr>
        <xdr:cNvPr id="571" name="フローチャート: 判断 570">
          <a:extLst>
            <a:ext uri="{FF2B5EF4-FFF2-40B4-BE49-F238E27FC236}">
              <a16:creationId xmlns:a16="http://schemas.microsoft.com/office/drawing/2014/main" id="{EE0C8E46-AA2A-405A-A246-75E6654E4366}"/>
            </a:ext>
          </a:extLst>
        </xdr:cNvPr>
        <xdr:cNvSpPr/>
      </xdr:nvSpPr>
      <xdr:spPr>
        <a:xfrm>
          <a:off x="14541500" y="1796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129902</xdr:rowOff>
    </xdr:from>
    <xdr:to>
      <xdr:col>72</xdr:col>
      <xdr:colOff>38100</xdr:colOff>
      <xdr:row>105</xdr:row>
      <xdr:rowOff>60052</xdr:rowOff>
    </xdr:to>
    <xdr:sp macro="" textlink="">
      <xdr:nvSpPr>
        <xdr:cNvPr id="572" name="フローチャート: 判断 571">
          <a:extLst>
            <a:ext uri="{FF2B5EF4-FFF2-40B4-BE49-F238E27FC236}">
              <a16:creationId xmlns:a16="http://schemas.microsoft.com/office/drawing/2014/main" id="{22DF076D-72ED-44A2-88FF-376A84A5012F}"/>
            </a:ext>
          </a:extLst>
        </xdr:cNvPr>
        <xdr:cNvSpPr/>
      </xdr:nvSpPr>
      <xdr:spPr>
        <a:xfrm>
          <a:off x="13652500" y="1796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116839</xdr:rowOff>
    </xdr:from>
    <xdr:to>
      <xdr:col>67</xdr:col>
      <xdr:colOff>101600</xdr:colOff>
      <xdr:row>105</xdr:row>
      <xdr:rowOff>46989</xdr:rowOff>
    </xdr:to>
    <xdr:sp macro="" textlink="">
      <xdr:nvSpPr>
        <xdr:cNvPr id="573" name="フローチャート: 判断 572">
          <a:extLst>
            <a:ext uri="{FF2B5EF4-FFF2-40B4-BE49-F238E27FC236}">
              <a16:creationId xmlns:a16="http://schemas.microsoft.com/office/drawing/2014/main" id="{29CDF902-3EC9-4EBA-97D5-454B32A8E96A}"/>
            </a:ext>
          </a:extLst>
        </xdr:cNvPr>
        <xdr:cNvSpPr/>
      </xdr:nvSpPr>
      <xdr:spPr>
        <a:xfrm>
          <a:off x="12763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4" name="テキスト ボックス 573">
          <a:extLst>
            <a:ext uri="{FF2B5EF4-FFF2-40B4-BE49-F238E27FC236}">
              <a16:creationId xmlns:a16="http://schemas.microsoft.com/office/drawing/2014/main" id="{6A99C149-CF6D-4558-9AEC-5A5ED9F283F1}"/>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5" name="テキスト ボックス 574">
          <a:extLst>
            <a:ext uri="{FF2B5EF4-FFF2-40B4-BE49-F238E27FC236}">
              <a16:creationId xmlns:a16="http://schemas.microsoft.com/office/drawing/2014/main" id="{D4C758F7-D46A-48A7-85C9-2124CCAA561B}"/>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6" name="テキスト ボックス 575">
          <a:extLst>
            <a:ext uri="{FF2B5EF4-FFF2-40B4-BE49-F238E27FC236}">
              <a16:creationId xmlns:a16="http://schemas.microsoft.com/office/drawing/2014/main" id="{08A62AEE-0038-42E9-A4AE-CFC0B6EEABD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7" name="テキスト ボックス 576">
          <a:extLst>
            <a:ext uri="{FF2B5EF4-FFF2-40B4-BE49-F238E27FC236}">
              <a16:creationId xmlns:a16="http://schemas.microsoft.com/office/drawing/2014/main" id="{AE7399D2-C298-416E-A0BE-17F65D69B5BA}"/>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8" name="テキスト ボックス 577">
          <a:extLst>
            <a:ext uri="{FF2B5EF4-FFF2-40B4-BE49-F238E27FC236}">
              <a16:creationId xmlns:a16="http://schemas.microsoft.com/office/drawing/2014/main" id="{7A902CC9-AFED-4DCB-A84D-C1CE2F238786}"/>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103777</xdr:rowOff>
    </xdr:from>
    <xdr:to>
      <xdr:col>85</xdr:col>
      <xdr:colOff>177800</xdr:colOff>
      <xdr:row>104</xdr:row>
      <xdr:rowOff>33927</xdr:rowOff>
    </xdr:to>
    <xdr:sp macro="" textlink="">
      <xdr:nvSpPr>
        <xdr:cNvPr id="579" name="楕円 578">
          <a:extLst>
            <a:ext uri="{FF2B5EF4-FFF2-40B4-BE49-F238E27FC236}">
              <a16:creationId xmlns:a16="http://schemas.microsoft.com/office/drawing/2014/main" id="{35BBBBE5-A0C7-4373-BC9C-48B0C2FC4E7B}"/>
            </a:ext>
          </a:extLst>
        </xdr:cNvPr>
        <xdr:cNvSpPr/>
      </xdr:nvSpPr>
      <xdr:spPr>
        <a:xfrm>
          <a:off x="16268700" y="1776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126654</xdr:rowOff>
    </xdr:from>
    <xdr:ext cx="405111" cy="259045"/>
    <xdr:sp macro="" textlink="">
      <xdr:nvSpPr>
        <xdr:cNvPr id="580" name="【庁舎】&#10;有形固定資産減価償却率該当値テキスト">
          <a:extLst>
            <a:ext uri="{FF2B5EF4-FFF2-40B4-BE49-F238E27FC236}">
              <a16:creationId xmlns:a16="http://schemas.microsoft.com/office/drawing/2014/main" id="{5091619B-3078-41A2-BC90-35C4244CD3BB}"/>
            </a:ext>
          </a:extLst>
        </xdr:cNvPr>
        <xdr:cNvSpPr txBox="1"/>
      </xdr:nvSpPr>
      <xdr:spPr>
        <a:xfrm>
          <a:off x="16357600" y="17614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71120</xdr:rowOff>
    </xdr:from>
    <xdr:to>
      <xdr:col>81</xdr:col>
      <xdr:colOff>101600</xdr:colOff>
      <xdr:row>104</xdr:row>
      <xdr:rowOff>1270</xdr:rowOff>
    </xdr:to>
    <xdr:sp macro="" textlink="">
      <xdr:nvSpPr>
        <xdr:cNvPr id="581" name="楕円 580">
          <a:extLst>
            <a:ext uri="{FF2B5EF4-FFF2-40B4-BE49-F238E27FC236}">
              <a16:creationId xmlns:a16="http://schemas.microsoft.com/office/drawing/2014/main" id="{1B4517CA-B12B-414D-9F87-501FCA93688B}"/>
            </a:ext>
          </a:extLst>
        </xdr:cNvPr>
        <xdr:cNvSpPr/>
      </xdr:nvSpPr>
      <xdr:spPr>
        <a:xfrm>
          <a:off x="15430500" y="1773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121920</xdr:rowOff>
    </xdr:from>
    <xdr:to>
      <xdr:col>85</xdr:col>
      <xdr:colOff>127000</xdr:colOff>
      <xdr:row>103</xdr:row>
      <xdr:rowOff>154577</xdr:rowOff>
    </xdr:to>
    <xdr:cxnSp macro="">
      <xdr:nvCxnSpPr>
        <xdr:cNvPr id="582" name="直線コネクタ 581">
          <a:extLst>
            <a:ext uri="{FF2B5EF4-FFF2-40B4-BE49-F238E27FC236}">
              <a16:creationId xmlns:a16="http://schemas.microsoft.com/office/drawing/2014/main" id="{CE99CC85-AC23-4BB7-B980-8E70BA1B1443}"/>
            </a:ext>
          </a:extLst>
        </xdr:cNvPr>
        <xdr:cNvCxnSpPr/>
      </xdr:nvCxnSpPr>
      <xdr:spPr>
        <a:xfrm>
          <a:off x="15481300" y="1778127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38463</xdr:rowOff>
    </xdr:from>
    <xdr:to>
      <xdr:col>76</xdr:col>
      <xdr:colOff>165100</xdr:colOff>
      <xdr:row>103</xdr:row>
      <xdr:rowOff>140063</xdr:rowOff>
    </xdr:to>
    <xdr:sp macro="" textlink="">
      <xdr:nvSpPr>
        <xdr:cNvPr id="583" name="楕円 582">
          <a:extLst>
            <a:ext uri="{FF2B5EF4-FFF2-40B4-BE49-F238E27FC236}">
              <a16:creationId xmlns:a16="http://schemas.microsoft.com/office/drawing/2014/main" id="{A056706D-24FD-4AD5-AFB7-419CD67B252D}"/>
            </a:ext>
          </a:extLst>
        </xdr:cNvPr>
        <xdr:cNvSpPr/>
      </xdr:nvSpPr>
      <xdr:spPr>
        <a:xfrm>
          <a:off x="14541500" y="17697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89263</xdr:rowOff>
    </xdr:from>
    <xdr:to>
      <xdr:col>81</xdr:col>
      <xdr:colOff>50800</xdr:colOff>
      <xdr:row>103</xdr:row>
      <xdr:rowOff>121920</xdr:rowOff>
    </xdr:to>
    <xdr:cxnSp macro="">
      <xdr:nvCxnSpPr>
        <xdr:cNvPr id="584" name="直線コネクタ 583">
          <a:extLst>
            <a:ext uri="{FF2B5EF4-FFF2-40B4-BE49-F238E27FC236}">
              <a16:creationId xmlns:a16="http://schemas.microsoft.com/office/drawing/2014/main" id="{050D5C19-E1AC-49BB-92D8-29016BCE0802}"/>
            </a:ext>
          </a:extLst>
        </xdr:cNvPr>
        <xdr:cNvCxnSpPr/>
      </xdr:nvCxnSpPr>
      <xdr:spPr>
        <a:xfrm>
          <a:off x="14592300" y="1774861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5806</xdr:rowOff>
    </xdr:from>
    <xdr:to>
      <xdr:col>72</xdr:col>
      <xdr:colOff>38100</xdr:colOff>
      <xdr:row>103</xdr:row>
      <xdr:rowOff>107406</xdr:rowOff>
    </xdr:to>
    <xdr:sp macro="" textlink="">
      <xdr:nvSpPr>
        <xdr:cNvPr id="585" name="楕円 584">
          <a:extLst>
            <a:ext uri="{FF2B5EF4-FFF2-40B4-BE49-F238E27FC236}">
              <a16:creationId xmlns:a16="http://schemas.microsoft.com/office/drawing/2014/main" id="{ACD60C38-7032-4E4D-B589-F73C0FA88715}"/>
            </a:ext>
          </a:extLst>
        </xdr:cNvPr>
        <xdr:cNvSpPr/>
      </xdr:nvSpPr>
      <xdr:spPr>
        <a:xfrm>
          <a:off x="13652500" y="1766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56606</xdr:rowOff>
    </xdr:from>
    <xdr:to>
      <xdr:col>76</xdr:col>
      <xdr:colOff>114300</xdr:colOff>
      <xdr:row>103</xdr:row>
      <xdr:rowOff>89263</xdr:rowOff>
    </xdr:to>
    <xdr:cxnSp macro="">
      <xdr:nvCxnSpPr>
        <xdr:cNvPr id="586" name="直線コネクタ 585">
          <a:extLst>
            <a:ext uri="{FF2B5EF4-FFF2-40B4-BE49-F238E27FC236}">
              <a16:creationId xmlns:a16="http://schemas.microsoft.com/office/drawing/2014/main" id="{D91BFEF8-1D9D-45DC-B28B-A980B725C505}"/>
            </a:ext>
          </a:extLst>
        </xdr:cNvPr>
        <xdr:cNvCxnSpPr/>
      </xdr:nvCxnSpPr>
      <xdr:spPr>
        <a:xfrm>
          <a:off x="13703300" y="1771595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144599</xdr:rowOff>
    </xdr:from>
    <xdr:to>
      <xdr:col>67</xdr:col>
      <xdr:colOff>101600</xdr:colOff>
      <xdr:row>103</xdr:row>
      <xdr:rowOff>74749</xdr:rowOff>
    </xdr:to>
    <xdr:sp macro="" textlink="">
      <xdr:nvSpPr>
        <xdr:cNvPr id="587" name="楕円 586">
          <a:extLst>
            <a:ext uri="{FF2B5EF4-FFF2-40B4-BE49-F238E27FC236}">
              <a16:creationId xmlns:a16="http://schemas.microsoft.com/office/drawing/2014/main" id="{C6D740D4-4F31-4EA8-AE2D-F1E72FD62A01}"/>
            </a:ext>
          </a:extLst>
        </xdr:cNvPr>
        <xdr:cNvSpPr/>
      </xdr:nvSpPr>
      <xdr:spPr>
        <a:xfrm>
          <a:off x="12763500" y="17632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23949</xdr:rowOff>
    </xdr:from>
    <xdr:to>
      <xdr:col>71</xdr:col>
      <xdr:colOff>177800</xdr:colOff>
      <xdr:row>103</xdr:row>
      <xdr:rowOff>56606</xdr:rowOff>
    </xdr:to>
    <xdr:cxnSp macro="">
      <xdr:nvCxnSpPr>
        <xdr:cNvPr id="588" name="直線コネクタ 587">
          <a:extLst>
            <a:ext uri="{FF2B5EF4-FFF2-40B4-BE49-F238E27FC236}">
              <a16:creationId xmlns:a16="http://schemas.microsoft.com/office/drawing/2014/main" id="{5286DB22-A6C1-42B8-87DE-6A4F703B242C}"/>
            </a:ext>
          </a:extLst>
        </xdr:cNvPr>
        <xdr:cNvCxnSpPr/>
      </xdr:nvCxnSpPr>
      <xdr:spPr>
        <a:xfrm>
          <a:off x="12814300" y="1768329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62609</xdr:rowOff>
    </xdr:from>
    <xdr:ext cx="405111" cy="259045"/>
    <xdr:sp macro="" textlink="">
      <xdr:nvSpPr>
        <xdr:cNvPr id="589" name="n_1aveValue【庁舎】&#10;有形固定資産減価償却率">
          <a:extLst>
            <a:ext uri="{FF2B5EF4-FFF2-40B4-BE49-F238E27FC236}">
              <a16:creationId xmlns:a16="http://schemas.microsoft.com/office/drawing/2014/main" id="{9BF27D32-9BD5-4398-AC75-132B6B15256A}"/>
            </a:ext>
          </a:extLst>
        </xdr:cNvPr>
        <xdr:cNvSpPr txBox="1"/>
      </xdr:nvSpPr>
      <xdr:spPr>
        <a:xfrm>
          <a:off x="15266044" y="18064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56078</xdr:rowOff>
    </xdr:from>
    <xdr:ext cx="405111" cy="259045"/>
    <xdr:sp macro="" textlink="">
      <xdr:nvSpPr>
        <xdr:cNvPr id="590" name="n_2aveValue【庁舎】&#10;有形固定資産減価償却率">
          <a:extLst>
            <a:ext uri="{FF2B5EF4-FFF2-40B4-BE49-F238E27FC236}">
              <a16:creationId xmlns:a16="http://schemas.microsoft.com/office/drawing/2014/main" id="{128BD916-DCC8-4B18-81A4-CFD4C6283FB5}"/>
            </a:ext>
          </a:extLst>
        </xdr:cNvPr>
        <xdr:cNvSpPr txBox="1"/>
      </xdr:nvSpPr>
      <xdr:spPr>
        <a:xfrm>
          <a:off x="14389744" y="18058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51179</xdr:rowOff>
    </xdr:from>
    <xdr:ext cx="405111" cy="259045"/>
    <xdr:sp macro="" textlink="">
      <xdr:nvSpPr>
        <xdr:cNvPr id="591" name="n_3aveValue【庁舎】&#10;有形固定資産減価償却率">
          <a:extLst>
            <a:ext uri="{FF2B5EF4-FFF2-40B4-BE49-F238E27FC236}">
              <a16:creationId xmlns:a16="http://schemas.microsoft.com/office/drawing/2014/main" id="{2E6C942A-CD31-4DFD-AEC3-73FF85A4831A}"/>
            </a:ext>
          </a:extLst>
        </xdr:cNvPr>
        <xdr:cNvSpPr txBox="1"/>
      </xdr:nvSpPr>
      <xdr:spPr>
        <a:xfrm>
          <a:off x="13500744" y="18053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38116</xdr:rowOff>
    </xdr:from>
    <xdr:ext cx="405111" cy="259045"/>
    <xdr:sp macro="" textlink="">
      <xdr:nvSpPr>
        <xdr:cNvPr id="592" name="n_4aveValue【庁舎】&#10;有形固定資産減価償却率">
          <a:extLst>
            <a:ext uri="{FF2B5EF4-FFF2-40B4-BE49-F238E27FC236}">
              <a16:creationId xmlns:a16="http://schemas.microsoft.com/office/drawing/2014/main" id="{A4DDA4F0-E5DC-42BA-91B0-B4C94F938DAF}"/>
            </a:ext>
          </a:extLst>
        </xdr:cNvPr>
        <xdr:cNvSpPr txBox="1"/>
      </xdr:nvSpPr>
      <xdr:spPr>
        <a:xfrm>
          <a:off x="12611744" y="1804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17797</xdr:rowOff>
    </xdr:from>
    <xdr:ext cx="405111" cy="259045"/>
    <xdr:sp macro="" textlink="">
      <xdr:nvSpPr>
        <xdr:cNvPr id="593" name="n_1mainValue【庁舎】&#10;有形固定資産減価償却率">
          <a:extLst>
            <a:ext uri="{FF2B5EF4-FFF2-40B4-BE49-F238E27FC236}">
              <a16:creationId xmlns:a16="http://schemas.microsoft.com/office/drawing/2014/main" id="{03D33392-FD78-4FBE-835A-3EECEC5A2805}"/>
            </a:ext>
          </a:extLst>
        </xdr:cNvPr>
        <xdr:cNvSpPr txBox="1"/>
      </xdr:nvSpPr>
      <xdr:spPr>
        <a:xfrm>
          <a:off x="15266044" y="1750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156590</xdr:rowOff>
    </xdr:from>
    <xdr:ext cx="405111" cy="259045"/>
    <xdr:sp macro="" textlink="">
      <xdr:nvSpPr>
        <xdr:cNvPr id="594" name="n_2mainValue【庁舎】&#10;有形固定資産減価償却率">
          <a:extLst>
            <a:ext uri="{FF2B5EF4-FFF2-40B4-BE49-F238E27FC236}">
              <a16:creationId xmlns:a16="http://schemas.microsoft.com/office/drawing/2014/main" id="{149C84B8-9DA8-4964-AF7F-FD483F0AB757}"/>
            </a:ext>
          </a:extLst>
        </xdr:cNvPr>
        <xdr:cNvSpPr txBox="1"/>
      </xdr:nvSpPr>
      <xdr:spPr>
        <a:xfrm>
          <a:off x="14389744" y="17473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123933</xdr:rowOff>
    </xdr:from>
    <xdr:ext cx="405111" cy="259045"/>
    <xdr:sp macro="" textlink="">
      <xdr:nvSpPr>
        <xdr:cNvPr id="595" name="n_3mainValue【庁舎】&#10;有形固定資産減価償却率">
          <a:extLst>
            <a:ext uri="{FF2B5EF4-FFF2-40B4-BE49-F238E27FC236}">
              <a16:creationId xmlns:a16="http://schemas.microsoft.com/office/drawing/2014/main" id="{34AF1CB9-9315-4FE5-88B2-3671152A2B57}"/>
            </a:ext>
          </a:extLst>
        </xdr:cNvPr>
        <xdr:cNvSpPr txBox="1"/>
      </xdr:nvSpPr>
      <xdr:spPr>
        <a:xfrm>
          <a:off x="13500744" y="17440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91276</xdr:rowOff>
    </xdr:from>
    <xdr:ext cx="405111" cy="259045"/>
    <xdr:sp macro="" textlink="">
      <xdr:nvSpPr>
        <xdr:cNvPr id="596" name="n_4mainValue【庁舎】&#10;有形固定資産減価償却率">
          <a:extLst>
            <a:ext uri="{FF2B5EF4-FFF2-40B4-BE49-F238E27FC236}">
              <a16:creationId xmlns:a16="http://schemas.microsoft.com/office/drawing/2014/main" id="{01491DD5-2E78-4C3D-9E09-2D70A7112466}"/>
            </a:ext>
          </a:extLst>
        </xdr:cNvPr>
        <xdr:cNvSpPr txBox="1"/>
      </xdr:nvSpPr>
      <xdr:spPr>
        <a:xfrm>
          <a:off x="12611744" y="17407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7" name="正方形/長方形 596">
          <a:extLst>
            <a:ext uri="{FF2B5EF4-FFF2-40B4-BE49-F238E27FC236}">
              <a16:creationId xmlns:a16="http://schemas.microsoft.com/office/drawing/2014/main" id="{FB4FF0A9-8D2D-4945-B16D-7B672EB0EF28}"/>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8" name="正方形/長方形 597">
          <a:extLst>
            <a:ext uri="{FF2B5EF4-FFF2-40B4-BE49-F238E27FC236}">
              <a16:creationId xmlns:a16="http://schemas.microsoft.com/office/drawing/2014/main" id="{3379F31B-9EDF-4AF5-AD34-1B11199C712C}"/>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9" name="正方形/長方形 598">
          <a:extLst>
            <a:ext uri="{FF2B5EF4-FFF2-40B4-BE49-F238E27FC236}">
              <a16:creationId xmlns:a16="http://schemas.microsoft.com/office/drawing/2014/main" id="{2090B170-C8B5-4E54-946B-8A74519591C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0" name="正方形/長方形 599">
          <a:extLst>
            <a:ext uri="{FF2B5EF4-FFF2-40B4-BE49-F238E27FC236}">
              <a16:creationId xmlns:a16="http://schemas.microsoft.com/office/drawing/2014/main" id="{F5F3E648-A084-4FA3-9F98-7A8031ED142E}"/>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1" name="正方形/長方形 600">
          <a:extLst>
            <a:ext uri="{FF2B5EF4-FFF2-40B4-BE49-F238E27FC236}">
              <a16:creationId xmlns:a16="http://schemas.microsoft.com/office/drawing/2014/main" id="{B5470C9E-18DB-467C-BA5F-63FE2B1302E6}"/>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2" name="正方形/長方形 601">
          <a:extLst>
            <a:ext uri="{FF2B5EF4-FFF2-40B4-BE49-F238E27FC236}">
              <a16:creationId xmlns:a16="http://schemas.microsoft.com/office/drawing/2014/main" id="{389A0463-1737-4F13-A9D6-533239BADBC7}"/>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3" name="正方形/長方形 602">
          <a:extLst>
            <a:ext uri="{FF2B5EF4-FFF2-40B4-BE49-F238E27FC236}">
              <a16:creationId xmlns:a16="http://schemas.microsoft.com/office/drawing/2014/main" id="{814CCEE1-D9AE-4CB1-B7F7-BEBCBE4D22A6}"/>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4" name="正方形/長方形 603">
          <a:extLst>
            <a:ext uri="{FF2B5EF4-FFF2-40B4-BE49-F238E27FC236}">
              <a16:creationId xmlns:a16="http://schemas.microsoft.com/office/drawing/2014/main" id="{3F42FCEB-5C74-434E-97CB-00E8311452E5}"/>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5" name="テキスト ボックス 604">
          <a:extLst>
            <a:ext uri="{FF2B5EF4-FFF2-40B4-BE49-F238E27FC236}">
              <a16:creationId xmlns:a16="http://schemas.microsoft.com/office/drawing/2014/main" id="{F9F31CAD-1578-4F6F-A438-08A20388CA5E}"/>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6" name="直線コネクタ 605">
          <a:extLst>
            <a:ext uri="{FF2B5EF4-FFF2-40B4-BE49-F238E27FC236}">
              <a16:creationId xmlns:a16="http://schemas.microsoft.com/office/drawing/2014/main" id="{2D42B5C9-F7E4-4CF8-8183-863425C8F8BF}"/>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07" name="直線コネクタ 606">
          <a:extLst>
            <a:ext uri="{FF2B5EF4-FFF2-40B4-BE49-F238E27FC236}">
              <a16:creationId xmlns:a16="http://schemas.microsoft.com/office/drawing/2014/main" id="{A1FB3F44-9DA3-4B0B-A5AD-1D0056BEFE69}"/>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08" name="テキスト ボックス 607">
          <a:extLst>
            <a:ext uri="{FF2B5EF4-FFF2-40B4-BE49-F238E27FC236}">
              <a16:creationId xmlns:a16="http://schemas.microsoft.com/office/drawing/2014/main" id="{2B37A1AF-7E1C-412B-BBD8-A5C6CF06F69B}"/>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09" name="直線コネクタ 608">
          <a:extLst>
            <a:ext uri="{FF2B5EF4-FFF2-40B4-BE49-F238E27FC236}">
              <a16:creationId xmlns:a16="http://schemas.microsoft.com/office/drawing/2014/main" id="{A04A848E-F561-4172-A772-28D4E319C7A8}"/>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10" name="テキスト ボックス 609">
          <a:extLst>
            <a:ext uri="{FF2B5EF4-FFF2-40B4-BE49-F238E27FC236}">
              <a16:creationId xmlns:a16="http://schemas.microsoft.com/office/drawing/2014/main" id="{17AD74FE-2797-4690-A18E-A4A496DEA121}"/>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11" name="直線コネクタ 610">
          <a:extLst>
            <a:ext uri="{FF2B5EF4-FFF2-40B4-BE49-F238E27FC236}">
              <a16:creationId xmlns:a16="http://schemas.microsoft.com/office/drawing/2014/main" id="{179FE605-BA1F-4C38-BA74-B112B344A9A8}"/>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12" name="テキスト ボックス 611">
          <a:extLst>
            <a:ext uri="{FF2B5EF4-FFF2-40B4-BE49-F238E27FC236}">
              <a16:creationId xmlns:a16="http://schemas.microsoft.com/office/drawing/2014/main" id="{78ABDE36-82EE-47E0-A23C-D7998A6FA7CF}"/>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13" name="直線コネクタ 612">
          <a:extLst>
            <a:ext uri="{FF2B5EF4-FFF2-40B4-BE49-F238E27FC236}">
              <a16:creationId xmlns:a16="http://schemas.microsoft.com/office/drawing/2014/main" id="{6D956625-9590-43D5-AD95-5B0AE8212D13}"/>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14" name="テキスト ボックス 613">
          <a:extLst>
            <a:ext uri="{FF2B5EF4-FFF2-40B4-BE49-F238E27FC236}">
              <a16:creationId xmlns:a16="http://schemas.microsoft.com/office/drawing/2014/main" id="{283DA27E-54C2-4D3F-97C1-1EB20443DEB9}"/>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15" name="直線コネクタ 614">
          <a:extLst>
            <a:ext uri="{FF2B5EF4-FFF2-40B4-BE49-F238E27FC236}">
              <a16:creationId xmlns:a16="http://schemas.microsoft.com/office/drawing/2014/main" id="{8F564AF5-060E-4104-BB65-E20C22D1D542}"/>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16" name="テキスト ボックス 615">
          <a:extLst>
            <a:ext uri="{FF2B5EF4-FFF2-40B4-BE49-F238E27FC236}">
              <a16:creationId xmlns:a16="http://schemas.microsoft.com/office/drawing/2014/main" id="{6220BC5E-5D66-4AEB-988D-7D83EF8DDA82}"/>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17" name="直線コネクタ 616">
          <a:extLst>
            <a:ext uri="{FF2B5EF4-FFF2-40B4-BE49-F238E27FC236}">
              <a16:creationId xmlns:a16="http://schemas.microsoft.com/office/drawing/2014/main" id="{909B692C-5F76-48B8-802A-45059AAF9538}"/>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18" name="テキスト ボックス 617">
          <a:extLst>
            <a:ext uri="{FF2B5EF4-FFF2-40B4-BE49-F238E27FC236}">
              <a16:creationId xmlns:a16="http://schemas.microsoft.com/office/drawing/2014/main" id="{F325A115-F80B-4FDA-86C2-AE01CE9C4CB8}"/>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9" name="直線コネクタ 618">
          <a:extLst>
            <a:ext uri="{FF2B5EF4-FFF2-40B4-BE49-F238E27FC236}">
              <a16:creationId xmlns:a16="http://schemas.microsoft.com/office/drawing/2014/main" id="{82316847-85DF-498D-9D2A-EF06D2962CAF}"/>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0" name="テキスト ボックス 619">
          <a:extLst>
            <a:ext uri="{FF2B5EF4-FFF2-40B4-BE49-F238E27FC236}">
              <a16:creationId xmlns:a16="http://schemas.microsoft.com/office/drawing/2014/main" id="{871BC7B8-348C-4AD9-BF19-349BA185B7D6}"/>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1" name="【庁舎】&#10;一人当たり面積グラフ枠">
          <a:extLst>
            <a:ext uri="{FF2B5EF4-FFF2-40B4-BE49-F238E27FC236}">
              <a16:creationId xmlns:a16="http://schemas.microsoft.com/office/drawing/2014/main" id="{B94A7496-5454-4EE7-8A32-48FA26D365BC}"/>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34834</xdr:rowOff>
    </xdr:from>
    <xdr:to>
      <xdr:col>116</xdr:col>
      <xdr:colOff>62864</xdr:colOff>
      <xdr:row>107</xdr:row>
      <xdr:rowOff>155121</xdr:rowOff>
    </xdr:to>
    <xdr:cxnSp macro="">
      <xdr:nvCxnSpPr>
        <xdr:cNvPr id="622" name="直線コネクタ 621">
          <a:extLst>
            <a:ext uri="{FF2B5EF4-FFF2-40B4-BE49-F238E27FC236}">
              <a16:creationId xmlns:a16="http://schemas.microsoft.com/office/drawing/2014/main" id="{B26937EB-D60B-4542-9961-10ADD206F43C}"/>
            </a:ext>
          </a:extLst>
        </xdr:cNvPr>
        <xdr:cNvCxnSpPr/>
      </xdr:nvCxnSpPr>
      <xdr:spPr>
        <a:xfrm flipV="1">
          <a:off x="22160864" y="17179834"/>
          <a:ext cx="0" cy="1320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158948</xdr:rowOff>
    </xdr:from>
    <xdr:ext cx="469744" cy="259045"/>
    <xdr:sp macro="" textlink="">
      <xdr:nvSpPr>
        <xdr:cNvPr id="623" name="【庁舎】&#10;一人当たり面積最小値テキスト">
          <a:extLst>
            <a:ext uri="{FF2B5EF4-FFF2-40B4-BE49-F238E27FC236}">
              <a16:creationId xmlns:a16="http://schemas.microsoft.com/office/drawing/2014/main" id="{315C2D69-2891-459D-998D-6574F59A55B5}"/>
            </a:ext>
          </a:extLst>
        </xdr:cNvPr>
        <xdr:cNvSpPr txBox="1"/>
      </xdr:nvSpPr>
      <xdr:spPr>
        <a:xfrm>
          <a:off x="22199600" y="1850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155121</xdr:rowOff>
    </xdr:from>
    <xdr:to>
      <xdr:col>116</xdr:col>
      <xdr:colOff>152400</xdr:colOff>
      <xdr:row>107</xdr:row>
      <xdr:rowOff>155121</xdr:rowOff>
    </xdr:to>
    <xdr:cxnSp macro="">
      <xdr:nvCxnSpPr>
        <xdr:cNvPr id="624" name="直線コネクタ 623">
          <a:extLst>
            <a:ext uri="{FF2B5EF4-FFF2-40B4-BE49-F238E27FC236}">
              <a16:creationId xmlns:a16="http://schemas.microsoft.com/office/drawing/2014/main" id="{A62682D5-2E98-4EB6-A86D-EF48797CD776}"/>
            </a:ext>
          </a:extLst>
        </xdr:cNvPr>
        <xdr:cNvCxnSpPr/>
      </xdr:nvCxnSpPr>
      <xdr:spPr>
        <a:xfrm>
          <a:off x="22072600" y="18500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152961</xdr:rowOff>
    </xdr:from>
    <xdr:ext cx="469744" cy="259045"/>
    <xdr:sp macro="" textlink="">
      <xdr:nvSpPr>
        <xdr:cNvPr id="625" name="【庁舎】&#10;一人当たり面積最大値テキスト">
          <a:extLst>
            <a:ext uri="{FF2B5EF4-FFF2-40B4-BE49-F238E27FC236}">
              <a16:creationId xmlns:a16="http://schemas.microsoft.com/office/drawing/2014/main" id="{24760F6E-3EC0-4FDD-9A98-A167974E6CDC}"/>
            </a:ext>
          </a:extLst>
        </xdr:cNvPr>
        <xdr:cNvSpPr txBox="1"/>
      </xdr:nvSpPr>
      <xdr:spPr>
        <a:xfrm>
          <a:off x="22199600" y="16955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34834</xdr:rowOff>
    </xdr:from>
    <xdr:to>
      <xdr:col>116</xdr:col>
      <xdr:colOff>152400</xdr:colOff>
      <xdr:row>100</xdr:row>
      <xdr:rowOff>34834</xdr:rowOff>
    </xdr:to>
    <xdr:cxnSp macro="">
      <xdr:nvCxnSpPr>
        <xdr:cNvPr id="626" name="直線コネクタ 625">
          <a:extLst>
            <a:ext uri="{FF2B5EF4-FFF2-40B4-BE49-F238E27FC236}">
              <a16:creationId xmlns:a16="http://schemas.microsoft.com/office/drawing/2014/main" id="{6367B20C-91F2-4F25-AC77-9F066C594B25}"/>
            </a:ext>
          </a:extLst>
        </xdr:cNvPr>
        <xdr:cNvCxnSpPr/>
      </xdr:nvCxnSpPr>
      <xdr:spPr>
        <a:xfrm>
          <a:off x="22072600" y="17179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11991</xdr:rowOff>
    </xdr:from>
    <xdr:ext cx="469744" cy="259045"/>
    <xdr:sp macro="" textlink="">
      <xdr:nvSpPr>
        <xdr:cNvPr id="627" name="【庁舎】&#10;一人当たり面積平均値テキスト">
          <a:extLst>
            <a:ext uri="{FF2B5EF4-FFF2-40B4-BE49-F238E27FC236}">
              <a16:creationId xmlns:a16="http://schemas.microsoft.com/office/drawing/2014/main" id="{3EC5C04A-9B10-43C0-BB86-9FCF4AC18FF3}"/>
            </a:ext>
          </a:extLst>
        </xdr:cNvPr>
        <xdr:cNvSpPr txBox="1"/>
      </xdr:nvSpPr>
      <xdr:spPr>
        <a:xfrm>
          <a:off x="22199600" y="180142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33564</xdr:rowOff>
    </xdr:from>
    <xdr:to>
      <xdr:col>116</xdr:col>
      <xdr:colOff>114300</xdr:colOff>
      <xdr:row>105</xdr:row>
      <xdr:rowOff>135164</xdr:rowOff>
    </xdr:to>
    <xdr:sp macro="" textlink="">
      <xdr:nvSpPr>
        <xdr:cNvPr id="628" name="フローチャート: 判断 627">
          <a:extLst>
            <a:ext uri="{FF2B5EF4-FFF2-40B4-BE49-F238E27FC236}">
              <a16:creationId xmlns:a16="http://schemas.microsoft.com/office/drawing/2014/main" id="{EB8DF4E4-4ACC-4B9D-9068-8FA0C3AB508B}"/>
            </a:ext>
          </a:extLst>
        </xdr:cNvPr>
        <xdr:cNvSpPr/>
      </xdr:nvSpPr>
      <xdr:spPr>
        <a:xfrm>
          <a:off x="22110700" y="1803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52070</xdr:rowOff>
    </xdr:from>
    <xdr:to>
      <xdr:col>112</xdr:col>
      <xdr:colOff>38100</xdr:colOff>
      <xdr:row>105</xdr:row>
      <xdr:rowOff>153670</xdr:rowOff>
    </xdr:to>
    <xdr:sp macro="" textlink="">
      <xdr:nvSpPr>
        <xdr:cNvPr id="629" name="フローチャート: 判断 628">
          <a:extLst>
            <a:ext uri="{FF2B5EF4-FFF2-40B4-BE49-F238E27FC236}">
              <a16:creationId xmlns:a16="http://schemas.microsoft.com/office/drawing/2014/main" id="{CBA379AF-5B60-4171-8DAF-8B3CB406F2D5}"/>
            </a:ext>
          </a:extLst>
        </xdr:cNvPr>
        <xdr:cNvSpPr/>
      </xdr:nvSpPr>
      <xdr:spPr>
        <a:xfrm>
          <a:off x="21272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67311</xdr:rowOff>
    </xdr:from>
    <xdr:to>
      <xdr:col>107</xdr:col>
      <xdr:colOff>101600</xdr:colOff>
      <xdr:row>105</xdr:row>
      <xdr:rowOff>168911</xdr:rowOff>
    </xdr:to>
    <xdr:sp macro="" textlink="">
      <xdr:nvSpPr>
        <xdr:cNvPr id="630" name="フローチャート: 判断 629">
          <a:extLst>
            <a:ext uri="{FF2B5EF4-FFF2-40B4-BE49-F238E27FC236}">
              <a16:creationId xmlns:a16="http://schemas.microsoft.com/office/drawing/2014/main" id="{B4FB504C-DF0B-4B87-8B57-BB9FE41B9675}"/>
            </a:ext>
          </a:extLst>
        </xdr:cNvPr>
        <xdr:cNvSpPr/>
      </xdr:nvSpPr>
      <xdr:spPr>
        <a:xfrm>
          <a:off x="20383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52070</xdr:rowOff>
    </xdr:from>
    <xdr:to>
      <xdr:col>102</xdr:col>
      <xdr:colOff>165100</xdr:colOff>
      <xdr:row>105</xdr:row>
      <xdr:rowOff>153670</xdr:rowOff>
    </xdr:to>
    <xdr:sp macro="" textlink="">
      <xdr:nvSpPr>
        <xdr:cNvPr id="631" name="フローチャート: 判断 630">
          <a:extLst>
            <a:ext uri="{FF2B5EF4-FFF2-40B4-BE49-F238E27FC236}">
              <a16:creationId xmlns:a16="http://schemas.microsoft.com/office/drawing/2014/main" id="{8B5F801A-9EAB-4BF6-BBF2-B5EDF4B8E3E1}"/>
            </a:ext>
          </a:extLst>
        </xdr:cNvPr>
        <xdr:cNvSpPr/>
      </xdr:nvSpPr>
      <xdr:spPr>
        <a:xfrm>
          <a:off x="19494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70576</xdr:rowOff>
    </xdr:from>
    <xdr:to>
      <xdr:col>98</xdr:col>
      <xdr:colOff>38100</xdr:colOff>
      <xdr:row>106</xdr:row>
      <xdr:rowOff>726</xdr:rowOff>
    </xdr:to>
    <xdr:sp macro="" textlink="">
      <xdr:nvSpPr>
        <xdr:cNvPr id="632" name="フローチャート: 判断 631">
          <a:extLst>
            <a:ext uri="{FF2B5EF4-FFF2-40B4-BE49-F238E27FC236}">
              <a16:creationId xmlns:a16="http://schemas.microsoft.com/office/drawing/2014/main" id="{A8A0CA6C-1809-4097-9EB7-B43F7E2FAFE3}"/>
            </a:ext>
          </a:extLst>
        </xdr:cNvPr>
        <xdr:cNvSpPr/>
      </xdr:nvSpPr>
      <xdr:spPr>
        <a:xfrm>
          <a:off x="18605500" y="18072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3" name="テキスト ボックス 632">
          <a:extLst>
            <a:ext uri="{FF2B5EF4-FFF2-40B4-BE49-F238E27FC236}">
              <a16:creationId xmlns:a16="http://schemas.microsoft.com/office/drawing/2014/main" id="{EAA5A876-F1D0-4D4D-88A8-AC15501D759A}"/>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4" name="テキスト ボックス 633">
          <a:extLst>
            <a:ext uri="{FF2B5EF4-FFF2-40B4-BE49-F238E27FC236}">
              <a16:creationId xmlns:a16="http://schemas.microsoft.com/office/drawing/2014/main" id="{68502458-0238-497A-82A4-53F753DFBF08}"/>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5" name="テキスト ボックス 634">
          <a:extLst>
            <a:ext uri="{FF2B5EF4-FFF2-40B4-BE49-F238E27FC236}">
              <a16:creationId xmlns:a16="http://schemas.microsoft.com/office/drawing/2014/main" id="{C7643770-25BD-4F59-9198-37FDFF83BF93}"/>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6" name="テキスト ボックス 635">
          <a:extLst>
            <a:ext uri="{FF2B5EF4-FFF2-40B4-BE49-F238E27FC236}">
              <a16:creationId xmlns:a16="http://schemas.microsoft.com/office/drawing/2014/main" id="{E40B3EFB-1553-4372-B57B-2ACF2247AFC2}"/>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7" name="テキスト ボックス 636">
          <a:extLst>
            <a:ext uri="{FF2B5EF4-FFF2-40B4-BE49-F238E27FC236}">
              <a16:creationId xmlns:a16="http://schemas.microsoft.com/office/drawing/2014/main" id="{DE3A58C1-D1E4-4111-86BB-357218260423}"/>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24856</xdr:rowOff>
    </xdr:from>
    <xdr:to>
      <xdr:col>116</xdr:col>
      <xdr:colOff>114300</xdr:colOff>
      <xdr:row>105</xdr:row>
      <xdr:rowOff>126456</xdr:rowOff>
    </xdr:to>
    <xdr:sp macro="" textlink="">
      <xdr:nvSpPr>
        <xdr:cNvPr id="638" name="楕円 637">
          <a:extLst>
            <a:ext uri="{FF2B5EF4-FFF2-40B4-BE49-F238E27FC236}">
              <a16:creationId xmlns:a16="http://schemas.microsoft.com/office/drawing/2014/main" id="{2DFBCD70-76B4-4387-8AF7-32E76D8ECD11}"/>
            </a:ext>
          </a:extLst>
        </xdr:cNvPr>
        <xdr:cNvSpPr/>
      </xdr:nvSpPr>
      <xdr:spPr>
        <a:xfrm>
          <a:off x="22110700" y="1802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47733</xdr:rowOff>
    </xdr:from>
    <xdr:ext cx="469744" cy="259045"/>
    <xdr:sp macro="" textlink="">
      <xdr:nvSpPr>
        <xdr:cNvPr id="639" name="【庁舎】&#10;一人当たり面積該当値テキスト">
          <a:extLst>
            <a:ext uri="{FF2B5EF4-FFF2-40B4-BE49-F238E27FC236}">
              <a16:creationId xmlns:a16="http://schemas.microsoft.com/office/drawing/2014/main" id="{8D0DD7F7-8AF9-4D50-BB28-2BDEB8F82BE4}"/>
            </a:ext>
          </a:extLst>
        </xdr:cNvPr>
        <xdr:cNvSpPr txBox="1"/>
      </xdr:nvSpPr>
      <xdr:spPr>
        <a:xfrm>
          <a:off x="22199600" y="17878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32476</xdr:rowOff>
    </xdr:from>
    <xdr:to>
      <xdr:col>112</xdr:col>
      <xdr:colOff>38100</xdr:colOff>
      <xdr:row>105</xdr:row>
      <xdr:rowOff>134076</xdr:rowOff>
    </xdr:to>
    <xdr:sp macro="" textlink="">
      <xdr:nvSpPr>
        <xdr:cNvPr id="640" name="楕円 639">
          <a:extLst>
            <a:ext uri="{FF2B5EF4-FFF2-40B4-BE49-F238E27FC236}">
              <a16:creationId xmlns:a16="http://schemas.microsoft.com/office/drawing/2014/main" id="{6EB767C9-0B91-49A5-A1C9-9960609B3D21}"/>
            </a:ext>
          </a:extLst>
        </xdr:cNvPr>
        <xdr:cNvSpPr/>
      </xdr:nvSpPr>
      <xdr:spPr>
        <a:xfrm>
          <a:off x="21272500" y="18034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75656</xdr:rowOff>
    </xdr:from>
    <xdr:to>
      <xdr:col>116</xdr:col>
      <xdr:colOff>63500</xdr:colOff>
      <xdr:row>105</xdr:row>
      <xdr:rowOff>83276</xdr:rowOff>
    </xdr:to>
    <xdr:cxnSp macro="">
      <xdr:nvCxnSpPr>
        <xdr:cNvPr id="641" name="直線コネクタ 640">
          <a:extLst>
            <a:ext uri="{FF2B5EF4-FFF2-40B4-BE49-F238E27FC236}">
              <a16:creationId xmlns:a16="http://schemas.microsoft.com/office/drawing/2014/main" id="{F72C72CF-48D3-4769-B776-238788E14B7E}"/>
            </a:ext>
          </a:extLst>
        </xdr:cNvPr>
        <xdr:cNvCxnSpPr/>
      </xdr:nvCxnSpPr>
      <xdr:spPr>
        <a:xfrm flipV="1">
          <a:off x="21323300" y="18077906"/>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40095</xdr:rowOff>
    </xdr:from>
    <xdr:to>
      <xdr:col>107</xdr:col>
      <xdr:colOff>101600</xdr:colOff>
      <xdr:row>105</xdr:row>
      <xdr:rowOff>141695</xdr:rowOff>
    </xdr:to>
    <xdr:sp macro="" textlink="">
      <xdr:nvSpPr>
        <xdr:cNvPr id="642" name="楕円 641">
          <a:extLst>
            <a:ext uri="{FF2B5EF4-FFF2-40B4-BE49-F238E27FC236}">
              <a16:creationId xmlns:a16="http://schemas.microsoft.com/office/drawing/2014/main" id="{7A9399EC-F303-4E84-BBAA-5498C8AD26C1}"/>
            </a:ext>
          </a:extLst>
        </xdr:cNvPr>
        <xdr:cNvSpPr/>
      </xdr:nvSpPr>
      <xdr:spPr>
        <a:xfrm>
          <a:off x="20383500" y="1804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83276</xdr:rowOff>
    </xdr:from>
    <xdr:to>
      <xdr:col>111</xdr:col>
      <xdr:colOff>177800</xdr:colOff>
      <xdr:row>105</xdr:row>
      <xdr:rowOff>90895</xdr:rowOff>
    </xdr:to>
    <xdr:cxnSp macro="">
      <xdr:nvCxnSpPr>
        <xdr:cNvPr id="643" name="直線コネクタ 642">
          <a:extLst>
            <a:ext uri="{FF2B5EF4-FFF2-40B4-BE49-F238E27FC236}">
              <a16:creationId xmlns:a16="http://schemas.microsoft.com/office/drawing/2014/main" id="{B611E45B-1F02-47BE-AF83-843F70B2662D}"/>
            </a:ext>
          </a:extLst>
        </xdr:cNvPr>
        <xdr:cNvCxnSpPr/>
      </xdr:nvCxnSpPr>
      <xdr:spPr>
        <a:xfrm flipV="1">
          <a:off x="20434300" y="18085526"/>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47716</xdr:rowOff>
    </xdr:from>
    <xdr:to>
      <xdr:col>102</xdr:col>
      <xdr:colOff>165100</xdr:colOff>
      <xdr:row>105</xdr:row>
      <xdr:rowOff>149316</xdr:rowOff>
    </xdr:to>
    <xdr:sp macro="" textlink="">
      <xdr:nvSpPr>
        <xdr:cNvPr id="644" name="楕円 643">
          <a:extLst>
            <a:ext uri="{FF2B5EF4-FFF2-40B4-BE49-F238E27FC236}">
              <a16:creationId xmlns:a16="http://schemas.microsoft.com/office/drawing/2014/main" id="{4808059D-36CE-4C93-B31D-2043DEE1FDAC}"/>
            </a:ext>
          </a:extLst>
        </xdr:cNvPr>
        <xdr:cNvSpPr/>
      </xdr:nvSpPr>
      <xdr:spPr>
        <a:xfrm>
          <a:off x="19494500" y="1804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90895</xdr:rowOff>
    </xdr:from>
    <xdr:to>
      <xdr:col>107</xdr:col>
      <xdr:colOff>50800</xdr:colOff>
      <xdr:row>105</xdr:row>
      <xdr:rowOff>98516</xdr:rowOff>
    </xdr:to>
    <xdr:cxnSp macro="">
      <xdr:nvCxnSpPr>
        <xdr:cNvPr id="645" name="直線コネクタ 644">
          <a:extLst>
            <a:ext uri="{FF2B5EF4-FFF2-40B4-BE49-F238E27FC236}">
              <a16:creationId xmlns:a16="http://schemas.microsoft.com/office/drawing/2014/main" id="{2150348D-DA51-4D0A-9905-83CA7DE337E1}"/>
            </a:ext>
          </a:extLst>
        </xdr:cNvPr>
        <xdr:cNvCxnSpPr/>
      </xdr:nvCxnSpPr>
      <xdr:spPr>
        <a:xfrm flipV="1">
          <a:off x="19545300" y="18093145"/>
          <a:ext cx="889000" cy="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59689</xdr:rowOff>
    </xdr:from>
    <xdr:to>
      <xdr:col>98</xdr:col>
      <xdr:colOff>38100</xdr:colOff>
      <xdr:row>105</xdr:row>
      <xdr:rowOff>161289</xdr:rowOff>
    </xdr:to>
    <xdr:sp macro="" textlink="">
      <xdr:nvSpPr>
        <xdr:cNvPr id="646" name="楕円 645">
          <a:extLst>
            <a:ext uri="{FF2B5EF4-FFF2-40B4-BE49-F238E27FC236}">
              <a16:creationId xmlns:a16="http://schemas.microsoft.com/office/drawing/2014/main" id="{526B5A53-8ACF-40D8-B471-AB79E17AACE0}"/>
            </a:ext>
          </a:extLst>
        </xdr:cNvPr>
        <xdr:cNvSpPr/>
      </xdr:nvSpPr>
      <xdr:spPr>
        <a:xfrm>
          <a:off x="18605500" y="1806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98516</xdr:rowOff>
    </xdr:from>
    <xdr:to>
      <xdr:col>102</xdr:col>
      <xdr:colOff>114300</xdr:colOff>
      <xdr:row>105</xdr:row>
      <xdr:rowOff>110489</xdr:rowOff>
    </xdr:to>
    <xdr:cxnSp macro="">
      <xdr:nvCxnSpPr>
        <xdr:cNvPr id="647" name="直線コネクタ 646">
          <a:extLst>
            <a:ext uri="{FF2B5EF4-FFF2-40B4-BE49-F238E27FC236}">
              <a16:creationId xmlns:a16="http://schemas.microsoft.com/office/drawing/2014/main" id="{07A804A2-F079-4FD1-90FB-DA99BC815205}"/>
            </a:ext>
          </a:extLst>
        </xdr:cNvPr>
        <xdr:cNvCxnSpPr/>
      </xdr:nvCxnSpPr>
      <xdr:spPr>
        <a:xfrm flipV="1">
          <a:off x="18656300" y="18100766"/>
          <a:ext cx="889000" cy="11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144797</xdr:rowOff>
    </xdr:from>
    <xdr:ext cx="469744" cy="259045"/>
    <xdr:sp macro="" textlink="">
      <xdr:nvSpPr>
        <xdr:cNvPr id="648" name="n_1aveValue【庁舎】&#10;一人当たり面積">
          <a:extLst>
            <a:ext uri="{FF2B5EF4-FFF2-40B4-BE49-F238E27FC236}">
              <a16:creationId xmlns:a16="http://schemas.microsoft.com/office/drawing/2014/main" id="{1D13ECAF-A458-413F-8ED1-AF58F59B6005}"/>
            </a:ext>
          </a:extLst>
        </xdr:cNvPr>
        <xdr:cNvSpPr txBox="1"/>
      </xdr:nvSpPr>
      <xdr:spPr>
        <a:xfrm>
          <a:off x="21075727" y="181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160038</xdr:rowOff>
    </xdr:from>
    <xdr:ext cx="469744" cy="259045"/>
    <xdr:sp macro="" textlink="">
      <xdr:nvSpPr>
        <xdr:cNvPr id="649" name="n_2aveValue【庁舎】&#10;一人当たり面積">
          <a:extLst>
            <a:ext uri="{FF2B5EF4-FFF2-40B4-BE49-F238E27FC236}">
              <a16:creationId xmlns:a16="http://schemas.microsoft.com/office/drawing/2014/main" id="{7698DE31-8DD8-4773-8C8C-4477D1F1138D}"/>
            </a:ext>
          </a:extLst>
        </xdr:cNvPr>
        <xdr:cNvSpPr txBox="1"/>
      </xdr:nvSpPr>
      <xdr:spPr>
        <a:xfrm>
          <a:off x="20199427" y="1816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144797</xdr:rowOff>
    </xdr:from>
    <xdr:ext cx="469744" cy="259045"/>
    <xdr:sp macro="" textlink="">
      <xdr:nvSpPr>
        <xdr:cNvPr id="650" name="n_3aveValue【庁舎】&#10;一人当たり面積">
          <a:extLst>
            <a:ext uri="{FF2B5EF4-FFF2-40B4-BE49-F238E27FC236}">
              <a16:creationId xmlns:a16="http://schemas.microsoft.com/office/drawing/2014/main" id="{6C81BB45-EDB9-4974-80AB-FC7A5752CAB7}"/>
            </a:ext>
          </a:extLst>
        </xdr:cNvPr>
        <xdr:cNvSpPr txBox="1"/>
      </xdr:nvSpPr>
      <xdr:spPr>
        <a:xfrm>
          <a:off x="19310427" y="181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163303</xdr:rowOff>
    </xdr:from>
    <xdr:ext cx="469744" cy="259045"/>
    <xdr:sp macro="" textlink="">
      <xdr:nvSpPr>
        <xdr:cNvPr id="651" name="n_4aveValue【庁舎】&#10;一人当たり面積">
          <a:extLst>
            <a:ext uri="{FF2B5EF4-FFF2-40B4-BE49-F238E27FC236}">
              <a16:creationId xmlns:a16="http://schemas.microsoft.com/office/drawing/2014/main" id="{443921BC-5EEB-41D9-8D96-72B66E656A4A}"/>
            </a:ext>
          </a:extLst>
        </xdr:cNvPr>
        <xdr:cNvSpPr txBox="1"/>
      </xdr:nvSpPr>
      <xdr:spPr>
        <a:xfrm>
          <a:off x="18421427" y="18165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150603</xdr:rowOff>
    </xdr:from>
    <xdr:ext cx="469744" cy="259045"/>
    <xdr:sp macro="" textlink="">
      <xdr:nvSpPr>
        <xdr:cNvPr id="652" name="n_1mainValue【庁舎】&#10;一人当たり面積">
          <a:extLst>
            <a:ext uri="{FF2B5EF4-FFF2-40B4-BE49-F238E27FC236}">
              <a16:creationId xmlns:a16="http://schemas.microsoft.com/office/drawing/2014/main" id="{39746740-90AD-4EAC-91C5-6B00CF945B0B}"/>
            </a:ext>
          </a:extLst>
        </xdr:cNvPr>
        <xdr:cNvSpPr txBox="1"/>
      </xdr:nvSpPr>
      <xdr:spPr>
        <a:xfrm>
          <a:off x="21075727" y="17809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158222</xdr:rowOff>
    </xdr:from>
    <xdr:ext cx="469744" cy="259045"/>
    <xdr:sp macro="" textlink="">
      <xdr:nvSpPr>
        <xdr:cNvPr id="653" name="n_2mainValue【庁舎】&#10;一人当たり面積">
          <a:extLst>
            <a:ext uri="{FF2B5EF4-FFF2-40B4-BE49-F238E27FC236}">
              <a16:creationId xmlns:a16="http://schemas.microsoft.com/office/drawing/2014/main" id="{12E6758E-088D-4C21-90D8-233742F28999}"/>
            </a:ext>
          </a:extLst>
        </xdr:cNvPr>
        <xdr:cNvSpPr txBox="1"/>
      </xdr:nvSpPr>
      <xdr:spPr>
        <a:xfrm>
          <a:off x="20199427" y="1781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165843</xdr:rowOff>
    </xdr:from>
    <xdr:ext cx="469744" cy="259045"/>
    <xdr:sp macro="" textlink="">
      <xdr:nvSpPr>
        <xdr:cNvPr id="654" name="n_3mainValue【庁舎】&#10;一人当たり面積">
          <a:extLst>
            <a:ext uri="{FF2B5EF4-FFF2-40B4-BE49-F238E27FC236}">
              <a16:creationId xmlns:a16="http://schemas.microsoft.com/office/drawing/2014/main" id="{D8AB282A-81EA-4E8C-A48B-D461762DBBC2}"/>
            </a:ext>
          </a:extLst>
        </xdr:cNvPr>
        <xdr:cNvSpPr txBox="1"/>
      </xdr:nvSpPr>
      <xdr:spPr>
        <a:xfrm>
          <a:off x="19310427" y="17825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6366</xdr:rowOff>
    </xdr:from>
    <xdr:ext cx="469744" cy="259045"/>
    <xdr:sp macro="" textlink="">
      <xdr:nvSpPr>
        <xdr:cNvPr id="655" name="n_4mainValue【庁舎】&#10;一人当たり面積">
          <a:extLst>
            <a:ext uri="{FF2B5EF4-FFF2-40B4-BE49-F238E27FC236}">
              <a16:creationId xmlns:a16="http://schemas.microsoft.com/office/drawing/2014/main" id="{256F0E21-7CF4-48CE-B908-5E3462D990F9}"/>
            </a:ext>
          </a:extLst>
        </xdr:cNvPr>
        <xdr:cNvSpPr txBox="1"/>
      </xdr:nvSpPr>
      <xdr:spPr>
        <a:xfrm>
          <a:off x="18421427"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6" name="正方形/長方形 655">
          <a:extLst>
            <a:ext uri="{FF2B5EF4-FFF2-40B4-BE49-F238E27FC236}">
              <a16:creationId xmlns:a16="http://schemas.microsoft.com/office/drawing/2014/main" id="{3E646264-C836-455A-A169-5D619D44F851}"/>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7" name="正方形/長方形 656">
          <a:extLst>
            <a:ext uri="{FF2B5EF4-FFF2-40B4-BE49-F238E27FC236}">
              <a16:creationId xmlns:a16="http://schemas.microsoft.com/office/drawing/2014/main" id="{7F48D9A3-2A15-4D1F-ACFB-AE4ABDF77D6E}"/>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8" name="テキスト ボックス 657">
          <a:extLst>
            <a:ext uri="{FF2B5EF4-FFF2-40B4-BE49-F238E27FC236}">
              <a16:creationId xmlns:a16="http://schemas.microsoft.com/office/drawing/2014/main" id="{A69BA365-19D4-4FE5-80A5-91B6A1ED5D32}"/>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一人当たりのストック規模を類似団体平均と比べると、福祉施設でやや低い状況にあるが、高齢者・障がい者支援は公営施設に限らず、官民連携により適宜進めているところである。</a:t>
          </a:r>
        </a:p>
        <a:p>
          <a:r>
            <a:rPr kumimoji="1" lang="ja-JP" altLang="en-US" sz="1300">
              <a:latin typeface="ＭＳ Ｐゴシック" panose="020B0600070205080204" pitchFamily="50" charset="-128"/>
              <a:ea typeface="ＭＳ Ｐゴシック" panose="020B0600070205080204" pitchFamily="50" charset="-128"/>
            </a:rPr>
            <a:t>　また、有形固定資産減価償却率が</a:t>
          </a:r>
          <a:r>
            <a:rPr kumimoji="1" lang="en-US" altLang="ja-JP" sz="1300">
              <a:latin typeface="ＭＳ Ｐゴシック" panose="020B0600070205080204" pitchFamily="50" charset="-128"/>
              <a:ea typeface="ＭＳ Ｐゴシック" panose="020B0600070205080204" pitchFamily="50" charset="-128"/>
            </a:rPr>
            <a:t>98.4</a:t>
          </a:r>
          <a:r>
            <a:rPr kumimoji="1" lang="ja-JP" altLang="en-US" sz="1300">
              <a:latin typeface="ＭＳ Ｐゴシック" panose="020B0600070205080204" pitchFamily="50" charset="-128"/>
              <a:ea typeface="ＭＳ Ｐゴシック" panose="020B0600070205080204" pitchFamily="50" charset="-128"/>
            </a:rPr>
            <a:t>と著しく高い一般廃棄物処理施設については、近隣市町と構成する広域環境組合での施設建替え事業が現在進行中である。また、開設から間もなく</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年を迎える町営プールは町誘客事業の主要施設であり、コロナ禍での営業休止期間を経て、劣化が急速に進み、最小限の修繕で経営を続けているが、今後の在り方について検討を進めているところである。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三重県度会町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7,708
7,646
134.98
4,534,334
4,369,273
87,350
2,998,057
2,633,558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人口減少の加速化に加え、町内の事業所数も乏しいことから、財政基盤は端から脆弱である。昼夜間人口比率が県内で最も低い</a:t>
          </a:r>
          <a:r>
            <a:rPr kumimoji="1" lang="en-US" altLang="ja-JP" sz="1300">
              <a:latin typeface="ＭＳ Ｐゴシック" panose="020B0600070205080204" pitchFamily="50" charset="-128"/>
              <a:ea typeface="ＭＳ Ｐゴシック" panose="020B0600070205080204" pitchFamily="50" charset="-128"/>
            </a:rPr>
            <a:t>78.0</a:t>
          </a:r>
          <a:r>
            <a:rPr kumimoji="1" lang="ja-JP" altLang="en-US" sz="1300">
              <a:latin typeface="ＭＳ Ｐゴシック" panose="020B0600070205080204" pitchFamily="50" charset="-128"/>
              <a:ea typeface="ＭＳ Ｐゴシック" panose="020B0600070205080204" pitchFamily="50" charset="-128"/>
            </a:rPr>
            <a:t>％（県平均</a:t>
          </a:r>
          <a:r>
            <a:rPr kumimoji="1" lang="en-US" altLang="ja-JP" sz="1300">
              <a:latin typeface="ＭＳ Ｐゴシック" panose="020B0600070205080204" pitchFamily="50" charset="-128"/>
              <a:ea typeface="ＭＳ Ｐゴシック" panose="020B0600070205080204" pitchFamily="50" charset="-128"/>
            </a:rPr>
            <a:t>98.4</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R2</a:t>
          </a:r>
          <a:r>
            <a:rPr kumimoji="1" lang="ja-JP" altLang="en-US" sz="1300">
              <a:latin typeface="ＭＳ Ｐゴシック" panose="020B0600070205080204" pitchFamily="50" charset="-128"/>
              <a:ea typeface="ＭＳ Ｐゴシック" panose="020B0600070205080204" pitchFamily="50" charset="-128"/>
            </a:rPr>
            <a:t>国勢調査）という結果からも、町外就労者が多い状況がわかる。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近年では、民間の再生可能エネルギー事業に伴う固定資産税増収などから、基準財政収入額が上昇傾向にあり、財政力指数も類似団体とほぼ同水準にある。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今後も歳出の徹底的な見直しと事業の取捨選択により、財政の健全化に努めていく。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134862</xdr:rowOff>
    </xdr:from>
    <xdr:to>
      <xdr:col>23</xdr:col>
      <xdr:colOff>133350</xdr:colOff>
      <xdr:row>44</xdr:row>
      <xdr:rowOff>142119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307062"/>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114196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5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142119</xdr:rowOff>
    </xdr:from>
    <xdr:to>
      <xdr:col>24</xdr:col>
      <xdr:colOff>12700</xdr:colOff>
      <xdr:row>44</xdr:row>
      <xdr:rowOff>142119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85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49789</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5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134862</xdr:rowOff>
    </xdr:from>
    <xdr:to>
      <xdr:col>24</xdr:col>
      <xdr:colOff>12700</xdr:colOff>
      <xdr:row>36</xdr:row>
      <xdr:rowOff>134862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30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72269</xdr:rowOff>
    </xdr:from>
    <xdr:to>
      <xdr:col>23</xdr:col>
      <xdr:colOff>133350</xdr:colOff>
      <xdr:row>43</xdr:row>
      <xdr:rowOff>83759</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444619"/>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37996</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38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21469</xdr:rowOff>
    </xdr:from>
    <xdr:to>
      <xdr:col>23</xdr:col>
      <xdr:colOff>184150</xdr:colOff>
      <xdr:row>43</xdr:row>
      <xdr:rowOff>123069</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72269</xdr:rowOff>
    </xdr:from>
    <xdr:to>
      <xdr:col>19</xdr:col>
      <xdr:colOff>133350</xdr:colOff>
      <xdr:row>43</xdr:row>
      <xdr:rowOff>72269</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44461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32959</xdr:rowOff>
    </xdr:from>
    <xdr:to>
      <xdr:col>19</xdr:col>
      <xdr:colOff>184150</xdr:colOff>
      <xdr:row>43</xdr:row>
      <xdr:rowOff>134559</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119336</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491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60778</xdr:rowOff>
    </xdr:from>
    <xdr:to>
      <xdr:col>15</xdr:col>
      <xdr:colOff>82550</xdr:colOff>
      <xdr:row>43</xdr:row>
      <xdr:rowOff>72269</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433128"/>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21469</xdr:rowOff>
    </xdr:from>
    <xdr:to>
      <xdr:col>15</xdr:col>
      <xdr:colOff>133350</xdr:colOff>
      <xdr:row>43</xdr:row>
      <xdr:rowOff>123069</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107846</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48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60778</xdr:rowOff>
    </xdr:from>
    <xdr:to>
      <xdr:col>11</xdr:col>
      <xdr:colOff>31750</xdr:colOff>
      <xdr:row>43</xdr:row>
      <xdr:rowOff>83759</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7433128"/>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169938</xdr:rowOff>
    </xdr:from>
    <xdr:to>
      <xdr:col>11</xdr:col>
      <xdr:colOff>82550</xdr:colOff>
      <xdr:row>43</xdr:row>
      <xdr:rowOff>100088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110265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110265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32959</xdr:rowOff>
    </xdr:from>
    <xdr:to>
      <xdr:col>23</xdr:col>
      <xdr:colOff>184150</xdr:colOff>
      <xdr:row>43</xdr:row>
      <xdr:rowOff>134559</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5036</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377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21469</xdr:rowOff>
    </xdr:from>
    <xdr:to>
      <xdr:col>19</xdr:col>
      <xdr:colOff>184150</xdr:colOff>
      <xdr:row>43</xdr:row>
      <xdr:rowOff>123069</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39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133246</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1626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21469</xdr:rowOff>
    </xdr:from>
    <xdr:to>
      <xdr:col>15</xdr:col>
      <xdr:colOff>133350</xdr:colOff>
      <xdr:row>43</xdr:row>
      <xdr:rowOff>123069</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39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133246</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16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9978</xdr:rowOff>
    </xdr:from>
    <xdr:to>
      <xdr:col>11</xdr:col>
      <xdr:colOff>82550</xdr:colOff>
      <xdr:row>43</xdr:row>
      <xdr:rowOff>111578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96355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32959</xdr:rowOff>
    </xdr:from>
    <xdr:to>
      <xdr:col>7</xdr:col>
      <xdr:colOff>31750</xdr:colOff>
      <xdr:row>43</xdr:row>
      <xdr:rowOff>134559</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119336</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49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地方交付税や臨時財政対策債の減額に加え、人件費や繰出金の増加が影響し、前年度から</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上昇。うち人件費は、人事院勧告の影響が大きく、更には定年延長に伴う職員数管理の影響も否めない。また、団塊の世代の年齢到達に伴い、被保険者数が急増する後期高齢者医療への繰出金増加も、経常収支比率上昇の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今後も全国的賃上げの情勢や会計年度任用職員の処遇改善により、人件費は益々増える傾向にあるなか、行政のスリム化を念頭に置いた組織改編を行う必要がある。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32491</xdr:rowOff>
    </xdr:from>
    <xdr:to>
      <xdr:col>23</xdr:col>
      <xdr:colOff>133350</xdr:colOff>
      <xdr:row>66</xdr:row>
      <xdr:rowOff>10160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9976591"/>
          <a:ext cx="0" cy="13492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153687</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29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10160</xdr:rowOff>
    </xdr:from>
    <xdr:to>
      <xdr:col>24</xdr:col>
      <xdr:colOff>12700</xdr:colOff>
      <xdr:row>66</xdr:row>
      <xdr:rowOff>10160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32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118868</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720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32491</xdr:rowOff>
    </xdr:from>
    <xdr:to>
      <xdr:col>24</xdr:col>
      <xdr:colOff>12700</xdr:colOff>
      <xdr:row>58</xdr:row>
      <xdr:rowOff>32491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9976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78211</xdr:rowOff>
    </xdr:from>
    <xdr:to>
      <xdr:col>23</xdr:col>
      <xdr:colOff>133350</xdr:colOff>
      <xdr:row>59</xdr:row>
      <xdr:rowOff>140546</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0193761"/>
          <a:ext cx="838200" cy="62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2451</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460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30374</xdr:rowOff>
    </xdr:from>
    <xdr:to>
      <xdr:col>23</xdr:col>
      <xdr:colOff>184150</xdr:colOff>
      <xdr:row>61</xdr:row>
      <xdr:rowOff>131974</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50059</xdr:rowOff>
    </xdr:from>
    <xdr:to>
      <xdr:col>19</xdr:col>
      <xdr:colOff>133350</xdr:colOff>
      <xdr:row>59</xdr:row>
      <xdr:rowOff>78211</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0165609"/>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6244</xdr:rowOff>
    </xdr:from>
    <xdr:to>
      <xdr:col>19</xdr:col>
      <xdr:colOff>184150</xdr:colOff>
      <xdr:row>61</xdr:row>
      <xdr:rowOff>107844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46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92621</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5510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50059</xdr:rowOff>
    </xdr:from>
    <xdr:to>
      <xdr:col>15</xdr:col>
      <xdr:colOff>82550</xdr:colOff>
      <xdr:row>59</xdr:row>
      <xdr:rowOff>56092</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2336800" y="10165609"/>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105304</xdr:rowOff>
    </xdr:from>
    <xdr:to>
      <xdr:col>15</xdr:col>
      <xdr:colOff>133350</xdr:colOff>
      <xdr:row>61</xdr:row>
      <xdr:rowOff>35454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39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20231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478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56092</xdr:rowOff>
    </xdr:from>
    <xdr:to>
      <xdr:col>11</xdr:col>
      <xdr:colOff>31750</xdr:colOff>
      <xdr:row>59</xdr:row>
      <xdr:rowOff>164677</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447800" y="10171642"/>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30374</xdr:rowOff>
    </xdr:from>
    <xdr:to>
      <xdr:col>11</xdr:col>
      <xdr:colOff>82550</xdr:colOff>
      <xdr:row>61</xdr:row>
      <xdr:rowOff>131974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116751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57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58526</xdr:rowOff>
    </xdr:from>
    <xdr:to>
      <xdr:col>7</xdr:col>
      <xdr:colOff>31750</xdr:colOff>
      <xdr:row>61</xdr:row>
      <xdr:rowOff>160126</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516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144903</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603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89746</xdr:rowOff>
    </xdr:from>
    <xdr:to>
      <xdr:col>23</xdr:col>
      <xdr:colOff>184150</xdr:colOff>
      <xdr:row>60</xdr:row>
      <xdr:rowOff>19896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20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106273</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050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27411</xdr:rowOff>
    </xdr:from>
    <xdr:to>
      <xdr:col>19</xdr:col>
      <xdr:colOff>184150</xdr:colOff>
      <xdr:row>59</xdr:row>
      <xdr:rowOff>129011</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14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139188</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99118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170709</xdr:rowOff>
    </xdr:from>
    <xdr:to>
      <xdr:col>15</xdr:col>
      <xdr:colOff>133350</xdr:colOff>
      <xdr:row>59</xdr:row>
      <xdr:rowOff>100859</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114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111036</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9883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5292</xdr:rowOff>
    </xdr:from>
    <xdr:to>
      <xdr:col>11</xdr:col>
      <xdr:colOff>82550</xdr:colOff>
      <xdr:row>59</xdr:row>
      <xdr:rowOff>106892</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12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117069</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9889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113877</xdr:rowOff>
    </xdr:from>
    <xdr:to>
      <xdr:col>7</xdr:col>
      <xdr:colOff>31750</xdr:colOff>
      <xdr:row>60</xdr:row>
      <xdr:rowOff>44027</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22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54204</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9998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[219,493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人件費は人事院勧告の影響等により大幅に上昇。物件費は物価高騰の影響で、各種委託料等が軒並み増加したものの、</a:t>
          </a:r>
          <a:r>
            <a:rPr kumimoji="1" lang="en-US" altLang="ja-JP" sz="1300">
              <a:latin typeface="ＭＳ Ｐゴシック" panose="020B0600070205080204" pitchFamily="50" charset="-128"/>
              <a:ea typeface="ＭＳ Ｐゴシック" panose="020B0600070205080204" pitchFamily="50" charset="-128"/>
            </a:rPr>
            <a:t>R4</a:t>
          </a:r>
          <a:r>
            <a:rPr kumimoji="1" lang="ja-JP" altLang="en-US" sz="1300">
              <a:latin typeface="ＭＳ Ｐゴシック" panose="020B0600070205080204" pitchFamily="50" charset="-128"/>
              <a:ea typeface="ＭＳ Ｐゴシック" panose="020B0600070205080204" pitchFamily="50" charset="-128"/>
            </a:rPr>
            <a:t>末で終了した事業の反動もあり全体としては減少しているが、人口減少の進行もあり、一人当たり決算額でみると</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年続けての増加である。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物価上昇や賃上げ情勢のなか、また人口減少も加速的に進むなかで、一人当たり決算額の減少は当面難しいと思われるが、委託と直営で行う場合の比較検証等により、コスト低減に努めていきたい。</a:t>
          </a: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43290</xdr:rowOff>
    </xdr:from>
    <xdr:to>
      <xdr:col>23</xdr:col>
      <xdr:colOff>133350</xdr:colOff>
      <xdr:row>88</xdr:row>
      <xdr:rowOff>161155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30740"/>
          <a:ext cx="0" cy="13180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133232</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220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1,800,358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161155</xdr:rowOff>
    </xdr:from>
    <xdr:to>
      <xdr:col>24</xdr:col>
      <xdr:colOff>12700</xdr:colOff>
      <xdr:row>88</xdr:row>
      <xdr:rowOff>161155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48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129667</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7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161,716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43290</xdr:rowOff>
    </xdr:from>
    <xdr:to>
      <xdr:col>24</xdr:col>
      <xdr:colOff>12700</xdr:colOff>
      <xdr:row>81</xdr:row>
      <xdr:rowOff>43290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3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85325</xdr:rowOff>
    </xdr:from>
    <xdr:to>
      <xdr:col>23</xdr:col>
      <xdr:colOff>133350</xdr:colOff>
      <xdr:row>81</xdr:row>
      <xdr:rowOff>89762</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3972775"/>
          <a:ext cx="838200" cy="4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78308</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9657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106231</xdr:rowOff>
    </xdr:from>
    <xdr:to>
      <xdr:col>23</xdr:col>
      <xdr:colOff>184150</xdr:colOff>
      <xdr:row>82</xdr:row>
      <xdr:rowOff>36381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39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73465</xdr:rowOff>
    </xdr:from>
    <xdr:to>
      <xdr:col>19</xdr:col>
      <xdr:colOff>133350</xdr:colOff>
      <xdr:row>81</xdr:row>
      <xdr:rowOff>85325</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3960915"/>
          <a:ext cx="889000" cy="11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98913</xdr:rowOff>
    </xdr:from>
    <xdr:to>
      <xdr:col>19</xdr:col>
      <xdr:colOff>184150</xdr:colOff>
      <xdr:row>82</xdr:row>
      <xdr:rowOff>29063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8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13840</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072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73465</xdr:rowOff>
    </xdr:from>
    <xdr:to>
      <xdr:col>15</xdr:col>
      <xdr:colOff>82550</xdr:colOff>
      <xdr:row>81</xdr:row>
      <xdr:rowOff>76119</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flipV="1">
          <a:off x="2336800" y="13960915"/>
          <a:ext cx="889000" cy="2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85297</xdr:rowOff>
    </xdr:from>
    <xdr:to>
      <xdr:col>15</xdr:col>
      <xdr:colOff>133350</xdr:colOff>
      <xdr:row>82</xdr:row>
      <xdr:rowOff>15447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7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224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59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59581</xdr:rowOff>
    </xdr:from>
    <xdr:to>
      <xdr:col>11</xdr:col>
      <xdr:colOff>31750</xdr:colOff>
      <xdr:row>81</xdr:row>
      <xdr:rowOff>76119</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947031"/>
          <a:ext cx="889000" cy="16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65103</xdr:rowOff>
    </xdr:from>
    <xdr:to>
      <xdr:col>11</xdr:col>
      <xdr:colOff>82550</xdr:colOff>
      <xdr:row>81</xdr:row>
      <xdr:rowOff>166703</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5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151480</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038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47927</xdr:rowOff>
    </xdr:from>
    <xdr:to>
      <xdr:col>7</xdr:col>
      <xdr:colOff>31750</xdr:colOff>
      <xdr:row>81</xdr:row>
      <xdr:rowOff>149527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35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134304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021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38962</xdr:rowOff>
    </xdr:from>
    <xdr:to>
      <xdr:col>23</xdr:col>
      <xdr:colOff>184150</xdr:colOff>
      <xdr:row>81</xdr:row>
      <xdr:rowOff>140562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926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131689</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847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34525</xdr:rowOff>
    </xdr:from>
    <xdr:to>
      <xdr:col>19</xdr:col>
      <xdr:colOff>184150</xdr:colOff>
      <xdr:row>81</xdr:row>
      <xdr:rowOff>136125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92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146302</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690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22665</xdr:rowOff>
    </xdr:from>
    <xdr:to>
      <xdr:col>15</xdr:col>
      <xdr:colOff>133350</xdr:colOff>
      <xdr:row>81</xdr:row>
      <xdr:rowOff>124265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1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134442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67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25319</xdr:rowOff>
    </xdr:from>
    <xdr:to>
      <xdr:col>11</xdr:col>
      <xdr:colOff>82550</xdr:colOff>
      <xdr:row>81</xdr:row>
      <xdr:rowOff>126919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12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137096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681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8781</xdr:rowOff>
    </xdr:from>
    <xdr:to>
      <xdr:col>7</xdr:col>
      <xdr:colOff>31750</xdr:colOff>
      <xdr:row>81</xdr:row>
      <xdr:rowOff>110381</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896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120558</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665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ラスパイレス指数は、経験年数階層の変動等で当年度も上昇したものの、類似団体と比べ低い水準にある。引き続き、人事評価制度の活用等を通じて、給与の適正化に努める。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60678</xdr:rowOff>
    </xdr:from>
    <xdr:to>
      <xdr:col>81</xdr:col>
      <xdr:colOff>44450</xdr:colOff>
      <xdr:row>89</xdr:row>
      <xdr:rowOff>29634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48128"/>
          <a:ext cx="0" cy="1340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147055</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9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60678</xdr:rowOff>
    </xdr:from>
    <xdr:to>
      <xdr:col>81</xdr:col>
      <xdr:colOff>133350</xdr:colOff>
      <xdr:row>81</xdr:row>
      <xdr:rowOff>60678</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133350</xdr:rowOff>
    </xdr:from>
    <xdr:to>
      <xdr:col>81</xdr:col>
      <xdr:colOff>44450</xdr:colOff>
      <xdr:row>83</xdr:row>
      <xdr:rowOff>160161</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363700"/>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151288</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53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119945</xdr:rowOff>
    </xdr:from>
    <xdr:to>
      <xdr:col>77</xdr:col>
      <xdr:colOff>44450</xdr:colOff>
      <xdr:row>83</xdr:row>
      <xdr:rowOff>133350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35029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94138</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667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119945</xdr:rowOff>
    </xdr:from>
    <xdr:to>
      <xdr:col>72</xdr:col>
      <xdr:colOff>203200</xdr:colOff>
      <xdr:row>83</xdr:row>
      <xdr:rowOff>133350</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35029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165805</xdr:rowOff>
    </xdr:from>
    <xdr:to>
      <xdr:col>73</xdr:col>
      <xdr:colOff>44450</xdr:colOff>
      <xdr:row>85</xdr:row>
      <xdr:rowOff>95955</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80732</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65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133350</xdr:rowOff>
    </xdr:from>
    <xdr:to>
      <xdr:col>68</xdr:col>
      <xdr:colOff>152400</xdr:colOff>
      <xdr:row>84</xdr:row>
      <xdr:rowOff>42334</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363700"/>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138995</xdr:rowOff>
    </xdr:from>
    <xdr:to>
      <xdr:col>68</xdr:col>
      <xdr:colOff>203200</xdr:colOff>
      <xdr:row>85</xdr:row>
      <xdr:rowOff>69145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53922</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6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112184</xdr:rowOff>
    </xdr:from>
    <xdr:to>
      <xdr:col>64</xdr:col>
      <xdr:colOff>152400</xdr:colOff>
      <xdr:row>85</xdr:row>
      <xdr:rowOff>42334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27111</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60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109361</xdr:rowOff>
    </xdr:from>
    <xdr:to>
      <xdr:col>81</xdr:col>
      <xdr:colOff>95250</xdr:colOff>
      <xdr:row>84</xdr:row>
      <xdr:rowOff>39511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33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125888</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184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82550</xdr:rowOff>
    </xdr:from>
    <xdr:to>
      <xdr:col>77</xdr:col>
      <xdr:colOff>95250</xdr:colOff>
      <xdr:row>84</xdr:row>
      <xdr:rowOff>12700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22877</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08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69145</xdr:rowOff>
    </xdr:from>
    <xdr:to>
      <xdr:col>73</xdr:col>
      <xdr:colOff>44450</xdr:colOff>
      <xdr:row>83</xdr:row>
      <xdr:rowOff>170745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29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9472</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068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82550</xdr:rowOff>
    </xdr:from>
    <xdr:to>
      <xdr:col>68</xdr:col>
      <xdr:colOff>203200</xdr:colOff>
      <xdr:row>84</xdr:row>
      <xdr:rowOff>12700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22877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162984</xdr:rowOff>
    </xdr:from>
    <xdr:to>
      <xdr:col>64</xdr:col>
      <xdr:colOff>152400</xdr:colOff>
      <xdr:row>84</xdr:row>
      <xdr:rowOff>93134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103311</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16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類似団体と比べたら低い水準ではあるものの、当年度は専門職を中心に大幅な採用を行ったことに加え、人口減少も進み、人口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人当たりの職員数は大きく増加した。働き方改革を進めながら住民サービスを維持するには、職員数の削減は難しいところがある。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推進などの業務効率化と、事務事業の見直しにより、会計年度任用職員に大きく依存する体制を改め、人件費総額の抑制を目指す。</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154146</xdr:rowOff>
    </xdr:from>
    <xdr:to>
      <xdr:col>81</xdr:col>
      <xdr:colOff>44450</xdr:colOff>
      <xdr:row>65</xdr:row>
      <xdr:rowOff>167735</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098246"/>
          <a:ext cx="0" cy="12137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139812</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284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167735</xdr:rowOff>
    </xdr:from>
    <xdr:to>
      <xdr:col>81</xdr:col>
      <xdr:colOff>133350</xdr:colOff>
      <xdr:row>65</xdr:row>
      <xdr:rowOff>167735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311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69073</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841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154146</xdr:rowOff>
    </xdr:from>
    <xdr:to>
      <xdr:col>81</xdr:col>
      <xdr:colOff>133350</xdr:colOff>
      <xdr:row>58</xdr:row>
      <xdr:rowOff>154146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098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83439</xdr:rowOff>
    </xdr:from>
    <xdr:to>
      <xdr:col>81</xdr:col>
      <xdr:colOff>44450</xdr:colOff>
      <xdr:row>59</xdr:row>
      <xdr:rowOff>154019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198989"/>
          <a:ext cx="838200" cy="70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68533</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3555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96456</xdr:rowOff>
    </xdr:from>
    <xdr:to>
      <xdr:col>81</xdr:col>
      <xdr:colOff>95250</xdr:colOff>
      <xdr:row>61</xdr:row>
      <xdr:rowOff>26606</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83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83439</xdr:rowOff>
    </xdr:from>
    <xdr:to>
      <xdr:col>77</xdr:col>
      <xdr:colOff>44450</xdr:colOff>
      <xdr:row>59</xdr:row>
      <xdr:rowOff>99726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5290800" y="10198989"/>
          <a:ext cx="889000" cy="1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84995</xdr:rowOff>
    </xdr:from>
    <xdr:to>
      <xdr:col>77</xdr:col>
      <xdr:colOff>95250</xdr:colOff>
      <xdr:row>61</xdr:row>
      <xdr:rowOff>15145</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7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171372</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458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91884</xdr:rowOff>
    </xdr:from>
    <xdr:to>
      <xdr:col>72</xdr:col>
      <xdr:colOff>203200</xdr:colOff>
      <xdr:row>59</xdr:row>
      <xdr:rowOff>99726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207434"/>
          <a:ext cx="889000" cy="7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63278</xdr:rowOff>
    </xdr:from>
    <xdr:to>
      <xdr:col>73</xdr:col>
      <xdr:colOff>44450</xdr:colOff>
      <xdr:row>60</xdr:row>
      <xdr:rowOff>164878</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5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149655</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436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80423</xdr:rowOff>
    </xdr:from>
    <xdr:to>
      <xdr:col>68</xdr:col>
      <xdr:colOff>152400</xdr:colOff>
      <xdr:row>59</xdr:row>
      <xdr:rowOff>91884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195973"/>
          <a:ext cx="889000" cy="11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56642</xdr:rowOff>
    </xdr:from>
    <xdr:to>
      <xdr:col>68</xdr:col>
      <xdr:colOff>203200</xdr:colOff>
      <xdr:row>60</xdr:row>
      <xdr:rowOff>158242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143019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43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48196</xdr:rowOff>
    </xdr:from>
    <xdr:to>
      <xdr:col>64</xdr:col>
      <xdr:colOff>152400</xdr:colOff>
      <xdr:row>60</xdr:row>
      <xdr:rowOff>149796</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33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134573</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421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103219</xdr:rowOff>
    </xdr:from>
    <xdr:to>
      <xdr:col>81</xdr:col>
      <xdr:colOff>95250</xdr:colOff>
      <xdr:row>60</xdr:row>
      <xdr:rowOff>33369</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218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119746</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063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32639</xdr:rowOff>
    </xdr:from>
    <xdr:to>
      <xdr:col>77</xdr:col>
      <xdr:colOff>95250</xdr:colOff>
      <xdr:row>59</xdr:row>
      <xdr:rowOff>134239</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14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144416</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9917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48926</xdr:rowOff>
    </xdr:from>
    <xdr:to>
      <xdr:col>73</xdr:col>
      <xdr:colOff>44450</xdr:colOff>
      <xdr:row>59</xdr:row>
      <xdr:rowOff>150526</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16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160703</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9933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41084</xdr:rowOff>
    </xdr:from>
    <xdr:to>
      <xdr:col>68</xdr:col>
      <xdr:colOff>203200</xdr:colOff>
      <xdr:row>59</xdr:row>
      <xdr:rowOff>142684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156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152861</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9925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29623</xdr:rowOff>
    </xdr:from>
    <xdr:to>
      <xdr:col>64</xdr:col>
      <xdr:colOff>152400</xdr:colOff>
      <xdr:row>59</xdr:row>
      <xdr:rowOff>131223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145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141400</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991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比率上昇の要因としては、</a:t>
          </a:r>
          <a:r>
            <a:rPr kumimoji="1" lang="en-US" altLang="ja-JP" sz="1300">
              <a:latin typeface="ＭＳ Ｐゴシック" panose="020B0600070205080204" pitchFamily="50" charset="-128"/>
              <a:ea typeface="ＭＳ Ｐゴシック" panose="020B0600070205080204" pitchFamily="50" charset="-128"/>
            </a:rPr>
            <a:t>R2</a:t>
          </a:r>
          <a:r>
            <a:rPr kumimoji="1" lang="ja-JP" altLang="en-US" sz="1300">
              <a:latin typeface="ＭＳ Ｐゴシック" panose="020B0600070205080204" pitchFamily="50" charset="-128"/>
              <a:ea typeface="ＭＳ Ｐゴシック" panose="020B0600070205080204" pitchFamily="50" charset="-128"/>
            </a:rPr>
            <a:t>同意・</a:t>
          </a:r>
          <a:r>
            <a:rPr kumimoji="1" lang="en-US" altLang="ja-JP" sz="1300">
              <a:latin typeface="ＭＳ Ｐゴシック" panose="020B0600070205080204" pitchFamily="50" charset="-128"/>
              <a:ea typeface="ＭＳ Ｐゴシック" panose="020B0600070205080204" pitchFamily="50" charset="-128"/>
            </a:rPr>
            <a:t>R3</a:t>
          </a:r>
          <a:r>
            <a:rPr kumimoji="1" lang="ja-JP" altLang="en-US" sz="1300">
              <a:latin typeface="ＭＳ Ｐゴシック" panose="020B0600070205080204" pitchFamily="50" charset="-128"/>
              <a:ea typeface="ＭＳ Ｐゴシック" panose="020B0600070205080204" pitchFamily="50" charset="-128"/>
            </a:rPr>
            <a:t>借入の大規模事業（防災無線デジタル化）にかかる元金償還が公債費を引上げた一方で、が、加えて、標準財政規模の縮小が影響していると考えている。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借入と償還のバランスは十分に注視しつつも、財源措置のある時限的な起債事業は今後も上手く活用していきたい。</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67056</xdr:rowOff>
    </xdr:from>
    <xdr:to>
      <xdr:col>81</xdr:col>
      <xdr:colOff>44450</xdr:colOff>
      <xdr:row>43</xdr:row>
      <xdr:rowOff>133858</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410706"/>
          <a:ext cx="0" cy="10955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105935</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47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133858</xdr:rowOff>
    </xdr:from>
    <xdr:to>
      <xdr:col>81</xdr:col>
      <xdr:colOff>133350</xdr:colOff>
      <xdr:row>43</xdr:row>
      <xdr:rowOff>133858</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50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153433</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54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67056</xdr:rowOff>
    </xdr:from>
    <xdr:to>
      <xdr:col>81</xdr:col>
      <xdr:colOff>133350</xdr:colOff>
      <xdr:row>37</xdr:row>
      <xdr:rowOff>67056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410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83566</xdr:rowOff>
    </xdr:from>
    <xdr:to>
      <xdr:col>81</xdr:col>
      <xdr:colOff>44450</xdr:colOff>
      <xdr:row>40</xdr:row>
      <xdr:rowOff>112522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179800" y="6941566"/>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40911</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7070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68834</xdr:rowOff>
    </xdr:from>
    <xdr:to>
      <xdr:col>81</xdr:col>
      <xdr:colOff>95250</xdr:colOff>
      <xdr:row>41</xdr:row>
      <xdr:rowOff>170434</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59436</xdr:rowOff>
    </xdr:from>
    <xdr:to>
      <xdr:col>77</xdr:col>
      <xdr:colOff>44450</xdr:colOff>
      <xdr:row>40</xdr:row>
      <xdr:rowOff>83566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90800" y="6917436"/>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64008</xdr:rowOff>
    </xdr:from>
    <xdr:to>
      <xdr:col>77</xdr:col>
      <xdr:colOff>95250</xdr:colOff>
      <xdr:row>41</xdr:row>
      <xdr:rowOff>165608</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150385</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7179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59436</xdr:rowOff>
    </xdr:from>
    <xdr:to>
      <xdr:col>72</xdr:col>
      <xdr:colOff>203200</xdr:colOff>
      <xdr:row>40</xdr:row>
      <xdr:rowOff>64262</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4401800" y="6917436"/>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64262</xdr:rowOff>
    </xdr:from>
    <xdr:to>
      <xdr:col>68</xdr:col>
      <xdr:colOff>152400</xdr:colOff>
      <xdr:row>40</xdr:row>
      <xdr:rowOff>64262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3512800" y="692226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135907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35052</xdr:rowOff>
    </xdr:from>
    <xdr:to>
      <xdr:col>64</xdr:col>
      <xdr:colOff>152400</xdr:colOff>
      <xdr:row>41</xdr:row>
      <xdr:rowOff>136652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121429</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7150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61722</xdr:rowOff>
    </xdr:from>
    <xdr:to>
      <xdr:col>81</xdr:col>
      <xdr:colOff>95250</xdr:colOff>
      <xdr:row>40</xdr:row>
      <xdr:rowOff>163322</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691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78249</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676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32766</xdr:rowOff>
    </xdr:from>
    <xdr:to>
      <xdr:col>77</xdr:col>
      <xdr:colOff>95250</xdr:colOff>
      <xdr:row>40</xdr:row>
      <xdr:rowOff>134366</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689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144543</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6659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8636</xdr:rowOff>
    </xdr:from>
    <xdr:to>
      <xdr:col>73</xdr:col>
      <xdr:colOff>44450</xdr:colOff>
      <xdr:row>40</xdr:row>
      <xdr:rowOff>110236</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686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120413</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663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13462</xdr:rowOff>
    </xdr:from>
    <xdr:to>
      <xdr:col>68</xdr:col>
      <xdr:colOff>203200</xdr:colOff>
      <xdr:row>40</xdr:row>
      <xdr:rowOff>115062</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687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125239</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6640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13462</xdr:rowOff>
    </xdr:from>
    <xdr:to>
      <xdr:col>64</xdr:col>
      <xdr:colOff>152400</xdr:colOff>
      <xdr:row>40</xdr:row>
      <xdr:rowOff>115062</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687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125239</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6640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当年度は地方債残高が減少し、将来負担額を充当可能財源が上回るため、将来負担比率は算定なしとなった。しかしながら、今後、大規模な事業を見込んでおり、公債費の高水準期を迎えることから、より一層、事業内容の精査を行い、財政の健全化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61504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13214"/>
          <a:ext cx="0" cy="15201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33581</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805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61504</xdr:rowOff>
    </xdr:from>
    <xdr:to>
      <xdr:col>81</xdr:col>
      <xdr:colOff>133350</xdr:colOff>
      <xdr:row>22</xdr:row>
      <xdr:rowOff>61504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833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三重県度会町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7,708
7,646
134.98
4,534,334
4,369,273
87,350
2,998,057
2,633,558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増は、人事院勧告に伴い、給料表の遡及改正や期末勤勉手当の増額が、職員・会計年度任用職員共に適用されたことが影響している。また、保育士や社会福祉士など子育て分野での専門職採用も重なり、人件費を引き上げ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定年延長が段階的に引上げられるなかで、職員数の計画的削減は当面難しいため、会計年度任用職員を含めた全組織体制の見直しを図ることで、人件費抑制に努めたい。</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74422</xdr:rowOff>
    </xdr:from>
    <xdr:to>
      <xdr:col>24</xdr:col>
      <xdr:colOff>25400</xdr:colOff>
      <xdr:row>42</xdr:row>
      <xdr:rowOff>3556</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732272"/>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147083</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7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3556</xdr:rowOff>
    </xdr:from>
    <xdr:to>
      <xdr:col>24</xdr:col>
      <xdr:colOff>114300</xdr:colOff>
      <xdr:row>42</xdr:row>
      <xdr:rowOff>3556</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20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160799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47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74422</xdr:rowOff>
    </xdr:from>
    <xdr:to>
      <xdr:col>24</xdr:col>
      <xdr:colOff>114300</xdr:colOff>
      <xdr:row>33</xdr:row>
      <xdr:rowOff>74422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73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12700</xdr:rowOff>
    </xdr:from>
    <xdr:to>
      <xdr:col>24</xdr:col>
      <xdr:colOff>25400</xdr:colOff>
      <xdr:row>36</xdr:row>
      <xdr:rowOff>108712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184900"/>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153433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25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9906</xdr:rowOff>
    </xdr:from>
    <xdr:to>
      <xdr:col>24</xdr:col>
      <xdr:colOff>76200</xdr:colOff>
      <xdr:row>37</xdr:row>
      <xdr:rowOff>111506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12700</xdr:rowOff>
    </xdr:from>
    <xdr:to>
      <xdr:col>19</xdr:col>
      <xdr:colOff>187325</xdr:colOff>
      <xdr:row>36</xdr:row>
      <xdr:rowOff>30988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18490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158496</xdr:rowOff>
    </xdr:from>
    <xdr:to>
      <xdr:col>20</xdr:col>
      <xdr:colOff>38100</xdr:colOff>
      <xdr:row>37</xdr:row>
      <xdr:rowOff>88646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73423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17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30988</xdr:rowOff>
    </xdr:from>
    <xdr:to>
      <xdr:col>15</xdr:col>
      <xdr:colOff>98425</xdr:colOff>
      <xdr:row>36</xdr:row>
      <xdr:rowOff>168148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203188"/>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135636</xdr:rowOff>
    </xdr:from>
    <xdr:to>
      <xdr:col>15</xdr:col>
      <xdr:colOff>149225</xdr:colOff>
      <xdr:row>37</xdr:row>
      <xdr:rowOff>65786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50563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168148</xdr:rowOff>
    </xdr:from>
    <xdr:to>
      <xdr:col>11</xdr:col>
      <xdr:colOff>9525</xdr:colOff>
      <xdr:row>37</xdr:row>
      <xdr:rowOff>33274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4034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60198</xdr:rowOff>
    </xdr:from>
    <xdr:to>
      <xdr:col>11</xdr:col>
      <xdr:colOff>60325</xdr:colOff>
      <xdr:row>37</xdr:row>
      <xdr:rowOff>161798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146575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73423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57912</xdr:rowOff>
    </xdr:from>
    <xdr:to>
      <xdr:col>24</xdr:col>
      <xdr:colOff>76200</xdr:colOff>
      <xdr:row>36</xdr:row>
      <xdr:rowOff>159512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74439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75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133350</xdr:rowOff>
    </xdr:from>
    <xdr:to>
      <xdr:col>20</xdr:col>
      <xdr:colOff>38100</xdr:colOff>
      <xdr:row>36</xdr:row>
      <xdr:rowOff>63500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73677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151638</xdr:rowOff>
    </xdr:from>
    <xdr:to>
      <xdr:col>15</xdr:col>
      <xdr:colOff>149225</xdr:colOff>
      <xdr:row>36</xdr:row>
      <xdr:rowOff>81788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91965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117348</xdr:rowOff>
    </xdr:from>
    <xdr:to>
      <xdr:col>11</xdr:col>
      <xdr:colOff>60325</xdr:colOff>
      <xdr:row>37</xdr:row>
      <xdr:rowOff>47498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57675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153924</xdr:rowOff>
    </xdr:from>
    <xdr:to>
      <xdr:col>6</xdr:col>
      <xdr:colOff>171450</xdr:colOff>
      <xdr:row>37</xdr:row>
      <xdr:rowOff>84074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94251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物件費に係る経常収支比率は、物価高騰の影響で各種委託料等が軒並み増加したものの、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末で終了した事業の反動もあり全体としては減少している。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今後も物価上昇は続くなかで、民間委託の内容精査や業務見直し等により物件費抑制に努めていく。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123190</xdr:rowOff>
    </xdr:from>
    <xdr:to>
      <xdr:col>82</xdr:col>
      <xdr:colOff>107950</xdr:colOff>
      <xdr:row>22</xdr:row>
      <xdr:rowOff>12700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5204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156227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12700</xdr:rowOff>
    </xdr:from>
    <xdr:to>
      <xdr:col>82</xdr:col>
      <xdr:colOff>196850</xdr:colOff>
      <xdr:row>22</xdr:row>
      <xdr:rowOff>12700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784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38117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95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123190</xdr:rowOff>
    </xdr:from>
    <xdr:to>
      <xdr:col>82</xdr:col>
      <xdr:colOff>196850</xdr:colOff>
      <xdr:row>13</xdr:row>
      <xdr:rowOff>123190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52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142240</xdr:rowOff>
    </xdr:from>
    <xdr:to>
      <xdr:col>82</xdr:col>
      <xdr:colOff>107950</xdr:colOff>
      <xdr:row>16</xdr:row>
      <xdr:rowOff>157480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8854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101617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44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129540</xdr:rowOff>
    </xdr:from>
    <xdr:to>
      <xdr:col>82</xdr:col>
      <xdr:colOff>158750</xdr:colOff>
      <xdr:row>17</xdr:row>
      <xdr:rowOff>59690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119380</xdr:rowOff>
    </xdr:from>
    <xdr:to>
      <xdr:col>78</xdr:col>
      <xdr:colOff>69850</xdr:colOff>
      <xdr:row>16</xdr:row>
      <xdr:rowOff>157480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8625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91440</xdr:rowOff>
    </xdr:from>
    <xdr:to>
      <xdr:col>78</xdr:col>
      <xdr:colOff>120650</xdr:colOff>
      <xdr:row>17</xdr:row>
      <xdr:rowOff>21590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31767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603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119380</xdr:rowOff>
    </xdr:from>
    <xdr:to>
      <xdr:col>73</xdr:col>
      <xdr:colOff>180975</xdr:colOff>
      <xdr:row>16</xdr:row>
      <xdr:rowOff>119380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8625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22860</xdr:rowOff>
    </xdr:from>
    <xdr:to>
      <xdr:col>74</xdr:col>
      <xdr:colOff>31750</xdr:colOff>
      <xdr:row>16</xdr:row>
      <xdr:rowOff>124460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134637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119380</xdr:rowOff>
    </xdr:from>
    <xdr:to>
      <xdr:col>69</xdr:col>
      <xdr:colOff>92075</xdr:colOff>
      <xdr:row>17</xdr:row>
      <xdr:rowOff>100330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86258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45720</xdr:rowOff>
    </xdr:from>
    <xdr:to>
      <xdr:col>69</xdr:col>
      <xdr:colOff>142875</xdr:colOff>
      <xdr:row>16</xdr:row>
      <xdr:rowOff>147320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157497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11430</xdr:rowOff>
    </xdr:from>
    <xdr:to>
      <xdr:col>65</xdr:col>
      <xdr:colOff>53975</xdr:colOff>
      <xdr:row>17</xdr:row>
      <xdr:rowOff>113030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123207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9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91440</xdr:rowOff>
    </xdr:from>
    <xdr:to>
      <xdr:col>82</xdr:col>
      <xdr:colOff>158750</xdr:colOff>
      <xdr:row>17</xdr:row>
      <xdr:rowOff>21590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83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107967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67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106680</xdr:rowOff>
    </xdr:from>
    <xdr:to>
      <xdr:col>78</xdr:col>
      <xdr:colOff>120650</xdr:colOff>
      <xdr:row>17</xdr:row>
      <xdr:rowOff>36830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84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21607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93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68580</xdr:rowOff>
    </xdr:from>
    <xdr:to>
      <xdr:col>74</xdr:col>
      <xdr:colOff>31750</xdr:colOff>
      <xdr:row>16</xdr:row>
      <xdr:rowOff>170180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81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154957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89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68580</xdr:rowOff>
    </xdr:from>
    <xdr:to>
      <xdr:col>69</xdr:col>
      <xdr:colOff>142875</xdr:colOff>
      <xdr:row>16</xdr:row>
      <xdr:rowOff>170180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81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154957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89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49530</xdr:rowOff>
    </xdr:from>
    <xdr:to>
      <xdr:col>65</xdr:col>
      <xdr:colOff>53975</xdr:colOff>
      <xdr:row>17</xdr:row>
      <xdr:rowOff>151130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96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135907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05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扶助費に係る経常収支比率は前年度から△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と、大きな変動はないが、近年では、放課後デイサービスを利用する子どもが急激に増え、障害福祉事業費が膨らみつつある。当年度から始まった伴走型支援により、専門職による個に応じた支援を丁寧に進めることで、より適切なサービス提供につなげていきたい。</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69850</xdr:rowOff>
    </xdr:from>
    <xdr:to>
      <xdr:col>24</xdr:col>
      <xdr:colOff>25400</xdr:colOff>
      <xdr:row>62</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32815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41927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67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69850</xdr:rowOff>
    </xdr:from>
    <xdr:to>
      <xdr:col>24</xdr:col>
      <xdr:colOff>114300</xdr:colOff>
      <xdr:row>62</xdr:row>
      <xdr:rowOff>69850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9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156227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907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69850</xdr:rowOff>
    </xdr:from>
    <xdr:to>
      <xdr:col>24</xdr:col>
      <xdr:colOff>114300</xdr:colOff>
      <xdr:row>54</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328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12700</xdr:rowOff>
    </xdr:from>
    <xdr:to>
      <xdr:col>24</xdr:col>
      <xdr:colOff>25400</xdr:colOff>
      <xdr:row>57</xdr:row>
      <xdr:rowOff>31750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987800" y="97853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107950</xdr:rowOff>
    </xdr:from>
    <xdr:to>
      <xdr:col>19</xdr:col>
      <xdr:colOff>187325</xdr:colOff>
      <xdr:row>57</xdr:row>
      <xdr:rowOff>31750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7091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152400</xdr:rowOff>
    </xdr:from>
    <xdr:to>
      <xdr:col>20</xdr:col>
      <xdr:colOff>38100</xdr:colOff>
      <xdr:row>57</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92727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52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107950</xdr:rowOff>
    </xdr:from>
    <xdr:to>
      <xdr:col>15</xdr:col>
      <xdr:colOff>98425</xdr:colOff>
      <xdr:row>57</xdr:row>
      <xdr:rowOff>69850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97091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152400</xdr:rowOff>
    </xdr:from>
    <xdr:to>
      <xdr:col>15</xdr:col>
      <xdr:colOff>149225</xdr:colOff>
      <xdr:row>57</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67327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69850</xdr:rowOff>
    </xdr:from>
    <xdr:to>
      <xdr:col>11</xdr:col>
      <xdr:colOff>9525</xdr:colOff>
      <xdr:row>57</xdr:row>
      <xdr:rowOff>146050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8425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19050</xdr:rowOff>
    </xdr:from>
    <xdr:to>
      <xdr:col>11</xdr:col>
      <xdr:colOff>60325</xdr:colOff>
      <xdr:row>57</xdr:row>
      <xdr:rowOff>120650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130827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133350</xdr:rowOff>
    </xdr:from>
    <xdr:to>
      <xdr:col>6</xdr:col>
      <xdr:colOff>171450</xdr:colOff>
      <xdr:row>58</xdr:row>
      <xdr:rowOff>63500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48277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133350</xdr:rowOff>
    </xdr:from>
    <xdr:to>
      <xdr:col>24</xdr:col>
      <xdr:colOff>76200</xdr:colOff>
      <xdr:row>57</xdr:row>
      <xdr:rowOff>63500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149877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57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152400</xdr:rowOff>
    </xdr:from>
    <xdr:to>
      <xdr:col>20</xdr:col>
      <xdr:colOff>38100</xdr:colOff>
      <xdr:row>57</xdr:row>
      <xdr:rowOff>82550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67327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57150</xdr:rowOff>
    </xdr:from>
    <xdr:to>
      <xdr:col>15</xdr:col>
      <xdr:colOff>149225</xdr:colOff>
      <xdr:row>56</xdr:row>
      <xdr:rowOff>158750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168927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42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19050</xdr:rowOff>
    </xdr:from>
    <xdr:to>
      <xdr:col>11</xdr:col>
      <xdr:colOff>60325</xdr:colOff>
      <xdr:row>57</xdr:row>
      <xdr:rowOff>120650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105427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95250</xdr:rowOff>
    </xdr:from>
    <xdr:to>
      <xdr:col>6</xdr:col>
      <xdr:colOff>171450</xdr:colOff>
      <xdr:row>58</xdr:row>
      <xdr:rowOff>25400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35577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％増の要因の一つは、特別会計への繰出金増加があげられる。特に、団塊の世代の年齢到達による後期高齢者医療の関係は、前年度比</a:t>
          </a:r>
          <a:r>
            <a:rPr kumimoji="1" lang="en-US" altLang="ja-JP" sz="1300">
              <a:latin typeface="ＭＳ Ｐゴシック" panose="020B0600070205080204" pitchFamily="50" charset="-128"/>
              <a:ea typeface="ＭＳ Ｐゴシック" panose="020B0600070205080204" pitchFamily="50" charset="-128"/>
            </a:rPr>
            <a:t>8.9</a:t>
          </a:r>
          <a:r>
            <a:rPr kumimoji="1" lang="ja-JP" altLang="en-US" sz="1300">
              <a:latin typeface="ＭＳ Ｐゴシック" panose="020B0600070205080204" pitchFamily="50" charset="-128"/>
              <a:ea typeface="ＭＳ Ｐゴシック" panose="020B0600070205080204" pitchFamily="50" charset="-128"/>
            </a:rPr>
            <a:t>％増と大きな伸びを示す。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被保険者数の急増は全国的なもので避けようがないが、医療給付費が少しでも抑制されるよう、保健と介護の一体的事業を推進していく。</a:t>
          </a: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2" name="その他グラフ枠">
          <a:extLst>
            <a:ext uri="{FF2B5EF4-FFF2-40B4-BE49-F238E27FC236}">
              <a16:creationId xmlns:a16="http://schemas.microsoft.com/office/drawing/2014/main" id="{00000000-0008-0000-0400-0000F2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102507</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6510000" y="8938985"/>
          <a:ext cx="0" cy="162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74584</xdr:rowOff>
    </xdr:from>
    <xdr:ext cx="762000" cy="259045"/>
    <xdr:sp macro="" textlink="">
      <xdr:nvSpPr>
        <xdr:cNvPr id="244" name="その他最小値テキスト">
          <a:extLst>
            <a:ext uri="{FF2B5EF4-FFF2-40B4-BE49-F238E27FC236}">
              <a16:creationId xmlns:a16="http://schemas.microsoft.com/office/drawing/2014/main" id="{00000000-0008-0000-0400-0000F4000000}"/>
            </a:ext>
          </a:extLst>
        </xdr:cNvPr>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102507</xdr:rowOff>
    </xdr:from>
    <xdr:to>
      <xdr:col>82</xdr:col>
      <xdr:colOff>196850</xdr:colOff>
      <xdr:row>61</xdr:row>
      <xdr:rowOff>102507</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46" name="その他最大値テキスト">
          <a:extLst>
            <a:ext uri="{FF2B5EF4-FFF2-40B4-BE49-F238E27FC236}">
              <a16:creationId xmlns:a16="http://schemas.microsoft.com/office/drawing/2014/main" id="{00000000-0008-0000-0400-0000F6000000}"/>
            </a:ext>
          </a:extLst>
        </xdr:cNvPr>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129722</xdr:rowOff>
    </xdr:from>
    <xdr:to>
      <xdr:col>82</xdr:col>
      <xdr:colOff>107950</xdr:colOff>
      <xdr:row>56</xdr:row>
      <xdr:rowOff>23585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5671800" y="9559472"/>
          <a:ext cx="8382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42834</xdr:rowOff>
    </xdr:from>
    <xdr:ext cx="762000" cy="259045"/>
    <xdr:sp macro="" textlink="">
      <xdr:nvSpPr>
        <xdr:cNvPr id="249" name="その他平均値テキスト">
          <a:extLst>
            <a:ext uri="{FF2B5EF4-FFF2-40B4-BE49-F238E27FC236}">
              <a16:creationId xmlns:a16="http://schemas.microsoft.com/office/drawing/2014/main" id="{00000000-0008-0000-0400-0000F9000000}"/>
            </a:ext>
          </a:extLst>
        </xdr:cNvPr>
        <xdr:cNvSpPr txBox="1"/>
      </xdr:nvSpPr>
      <xdr:spPr>
        <a:xfrm>
          <a:off x="16598900" y="9644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70757</xdr:rowOff>
    </xdr:from>
    <xdr:to>
      <xdr:col>82</xdr:col>
      <xdr:colOff>158750</xdr:colOff>
      <xdr:row>57</xdr:row>
      <xdr:rowOff>907</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64592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86178</xdr:rowOff>
    </xdr:from>
    <xdr:to>
      <xdr:col>78</xdr:col>
      <xdr:colOff>69850</xdr:colOff>
      <xdr:row>55</xdr:row>
      <xdr:rowOff>129722</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4782800" y="9515928"/>
          <a:ext cx="8890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72770</xdr:rowOff>
    </xdr:from>
    <xdr:ext cx="7366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5290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52</xdr:row>
      <xdr:rowOff>154215</xdr:rowOff>
    </xdr:from>
    <xdr:to>
      <xdr:col>73</xdr:col>
      <xdr:colOff>180975</xdr:colOff>
      <xdr:row>55</xdr:row>
      <xdr:rowOff>86178</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3893800" y="9069615"/>
          <a:ext cx="889000" cy="446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40112</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401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52</xdr:row>
      <xdr:rowOff>154215</xdr:rowOff>
    </xdr:from>
    <xdr:to>
      <xdr:col>69</xdr:col>
      <xdr:colOff>92075</xdr:colOff>
      <xdr:row>53</xdr:row>
      <xdr:rowOff>37193</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004800" y="9069615"/>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62593</xdr:rowOff>
    </xdr:from>
    <xdr:to>
      <xdr:col>69</xdr:col>
      <xdr:colOff>142875</xdr:colOff>
      <xdr:row>57</xdr:row>
      <xdr:rowOff>164193</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3843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148970</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512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127907</xdr:rowOff>
    </xdr:from>
    <xdr:to>
      <xdr:col>65</xdr:col>
      <xdr:colOff>53975</xdr:colOff>
      <xdr:row>58</xdr:row>
      <xdr:rowOff>58057</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2954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42834</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623800" y="998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144235</xdr:rowOff>
    </xdr:from>
    <xdr:to>
      <xdr:col>82</xdr:col>
      <xdr:colOff>158750</xdr:colOff>
      <xdr:row>56</xdr:row>
      <xdr:rowOff>74385</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64592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160762</xdr:rowOff>
    </xdr:from>
    <xdr:ext cx="762000" cy="259045"/>
    <xdr:sp macro="" textlink="">
      <xdr:nvSpPr>
        <xdr:cNvPr id="268" name="その他該当値テキスト">
          <a:extLst>
            <a:ext uri="{FF2B5EF4-FFF2-40B4-BE49-F238E27FC236}">
              <a16:creationId xmlns:a16="http://schemas.microsoft.com/office/drawing/2014/main" id="{00000000-0008-0000-0400-00000C010000}"/>
            </a:ext>
          </a:extLst>
        </xdr:cNvPr>
        <xdr:cNvSpPr txBox="1"/>
      </xdr:nvSpPr>
      <xdr:spPr>
        <a:xfrm>
          <a:off x="165989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78922</xdr:rowOff>
    </xdr:from>
    <xdr:to>
      <xdr:col>78</xdr:col>
      <xdr:colOff>120650</xdr:colOff>
      <xdr:row>56</xdr:row>
      <xdr:rowOff>9072</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5621000" y="950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19249</xdr:rowOff>
    </xdr:from>
    <xdr:ext cx="7366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290800" y="927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35378</xdr:rowOff>
    </xdr:from>
    <xdr:to>
      <xdr:col>74</xdr:col>
      <xdr:colOff>31750</xdr:colOff>
      <xdr:row>55</xdr:row>
      <xdr:rowOff>136978</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4732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147155</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4401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52</xdr:row>
      <xdr:rowOff>103415</xdr:rowOff>
    </xdr:from>
    <xdr:to>
      <xdr:col>69</xdr:col>
      <xdr:colOff>142875</xdr:colOff>
      <xdr:row>53</xdr:row>
      <xdr:rowOff>33565</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3843000" y="901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51</xdr:row>
      <xdr:rowOff>43742</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3512800" y="878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52</xdr:row>
      <xdr:rowOff>157843</xdr:rowOff>
    </xdr:from>
    <xdr:to>
      <xdr:col>65</xdr:col>
      <xdr:colOff>53975</xdr:colOff>
      <xdr:row>53</xdr:row>
      <xdr:rowOff>87993</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2954000" y="907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51</xdr:row>
      <xdr:rowOff>98170</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2623800" y="884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補助費等は、広域消防や広域環境組合に対する負担金が多くを占めており、中でも、新たなごみ処理施設を整備する環境組合では、物価高騰による建設費用の増額が大きく影響し、対前年度比</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％増になっている。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町が実施する各種補助事業のうち、農業振興関係では、国等の諸制度を上手く活用することで、単独事業の精査を行っているところである。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a:extLst>
            <a:ext uri="{FF2B5EF4-FFF2-40B4-BE49-F238E27FC236}">
              <a16:creationId xmlns:a16="http://schemas.microsoft.com/office/drawing/2014/main" id="{00000000-0008-0000-0400-00002C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26416</xdr:rowOff>
    </xdr:from>
    <xdr:to>
      <xdr:col>82</xdr:col>
      <xdr:colOff>107950</xdr:colOff>
      <xdr:row>40</xdr:row>
      <xdr:rowOff>94996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flipV="1">
          <a:off x="16510000" y="5855716"/>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67073</xdr:rowOff>
    </xdr:from>
    <xdr:ext cx="762000" cy="259045"/>
    <xdr:sp macro="" textlink="">
      <xdr:nvSpPr>
        <xdr:cNvPr id="302" name="補助費等最小値テキスト">
          <a:extLst>
            <a:ext uri="{FF2B5EF4-FFF2-40B4-BE49-F238E27FC236}">
              <a16:creationId xmlns:a16="http://schemas.microsoft.com/office/drawing/2014/main" id="{00000000-0008-0000-0400-00002E010000}"/>
            </a:ext>
          </a:extLst>
        </xdr:cNvPr>
        <xdr:cNvSpPr txBox="1"/>
      </xdr:nvSpPr>
      <xdr:spPr>
        <a:xfrm>
          <a:off x="16598900" y="692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94996</xdr:rowOff>
    </xdr:from>
    <xdr:to>
      <xdr:col>82</xdr:col>
      <xdr:colOff>196850</xdr:colOff>
      <xdr:row>40</xdr:row>
      <xdr:rowOff>94996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6952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112793</xdr:rowOff>
    </xdr:from>
    <xdr:ext cx="762000" cy="259045"/>
    <xdr:sp macro="" textlink="">
      <xdr:nvSpPr>
        <xdr:cNvPr id="304" name="補助費等最大値テキスト">
          <a:extLst>
            <a:ext uri="{FF2B5EF4-FFF2-40B4-BE49-F238E27FC236}">
              <a16:creationId xmlns:a16="http://schemas.microsoft.com/office/drawing/2014/main" id="{00000000-0008-0000-0400-000030010000}"/>
            </a:ext>
          </a:extLst>
        </xdr:cNvPr>
        <xdr:cNvSpPr txBox="1"/>
      </xdr:nvSpPr>
      <xdr:spPr>
        <a:xfrm>
          <a:off x="16598900" y="559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26416</xdr:rowOff>
    </xdr:from>
    <xdr:to>
      <xdr:col>82</xdr:col>
      <xdr:colOff>196850</xdr:colOff>
      <xdr:row>34</xdr:row>
      <xdr:rowOff>26416</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5855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62992</xdr:rowOff>
    </xdr:from>
    <xdr:to>
      <xdr:col>82</xdr:col>
      <xdr:colOff>107950</xdr:colOff>
      <xdr:row>36</xdr:row>
      <xdr:rowOff>81280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5671800" y="623519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45991</xdr:rowOff>
    </xdr:from>
    <xdr:ext cx="762000" cy="259045"/>
    <xdr:sp macro="" textlink="">
      <xdr:nvSpPr>
        <xdr:cNvPr id="307" name="補助費等平均値テキスト">
          <a:extLst>
            <a:ext uri="{FF2B5EF4-FFF2-40B4-BE49-F238E27FC236}">
              <a16:creationId xmlns:a16="http://schemas.microsoft.com/office/drawing/2014/main" id="{00000000-0008-0000-0400-000033010000}"/>
            </a:ext>
          </a:extLst>
        </xdr:cNvPr>
        <xdr:cNvSpPr txBox="1"/>
      </xdr:nvSpPr>
      <xdr:spPr>
        <a:xfrm>
          <a:off x="16598900" y="6389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73914</xdr:rowOff>
    </xdr:from>
    <xdr:to>
      <xdr:col>82</xdr:col>
      <xdr:colOff>158750</xdr:colOff>
      <xdr:row>38</xdr:row>
      <xdr:rowOff>4064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6459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58420</xdr:rowOff>
    </xdr:from>
    <xdr:to>
      <xdr:col>78</xdr:col>
      <xdr:colOff>69850</xdr:colOff>
      <xdr:row>36</xdr:row>
      <xdr:rowOff>62992</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4782800" y="62306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105427</xdr:rowOff>
    </xdr:from>
    <xdr:ext cx="7366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5290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53848</xdr:rowOff>
    </xdr:from>
    <xdr:to>
      <xdr:col>73</xdr:col>
      <xdr:colOff>180975</xdr:colOff>
      <xdr:row>36</xdr:row>
      <xdr:rowOff>58420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3893800" y="62260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149352</xdr:rowOff>
    </xdr:from>
    <xdr:to>
      <xdr:col>74</xdr:col>
      <xdr:colOff>31750</xdr:colOff>
      <xdr:row>37</xdr:row>
      <xdr:rowOff>79502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4732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64279</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401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53848</xdr:rowOff>
    </xdr:from>
    <xdr:to>
      <xdr:col>69</xdr:col>
      <xdr:colOff>92075</xdr:colOff>
      <xdr:row>36</xdr:row>
      <xdr:rowOff>94996</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004800" y="622604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158496</xdr:rowOff>
    </xdr:from>
    <xdr:to>
      <xdr:col>69</xdr:col>
      <xdr:colOff>142875</xdr:colOff>
      <xdr:row>37</xdr:row>
      <xdr:rowOff>88646</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3843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73423</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512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140208</xdr:rowOff>
    </xdr:from>
    <xdr:to>
      <xdr:col>65</xdr:col>
      <xdr:colOff>53975</xdr:colOff>
      <xdr:row>37</xdr:row>
      <xdr:rowOff>70358</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2954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55135</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623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30480</xdr:rowOff>
    </xdr:from>
    <xdr:to>
      <xdr:col>82</xdr:col>
      <xdr:colOff>158750</xdr:colOff>
      <xdr:row>36</xdr:row>
      <xdr:rowOff>132080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64592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47007</xdr:rowOff>
    </xdr:from>
    <xdr:ext cx="762000" cy="259045"/>
    <xdr:sp macro="" textlink="">
      <xdr:nvSpPr>
        <xdr:cNvPr id="326" name="補助費等該当値テキスト">
          <a:extLst>
            <a:ext uri="{FF2B5EF4-FFF2-40B4-BE49-F238E27FC236}">
              <a16:creationId xmlns:a16="http://schemas.microsoft.com/office/drawing/2014/main" id="{00000000-0008-0000-0400-000046010000}"/>
            </a:ext>
          </a:extLst>
        </xdr:cNvPr>
        <xdr:cNvSpPr txBox="1"/>
      </xdr:nvSpPr>
      <xdr:spPr>
        <a:xfrm>
          <a:off x="165989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12192</xdr:rowOff>
    </xdr:from>
    <xdr:to>
      <xdr:col>78</xdr:col>
      <xdr:colOff>120650</xdr:colOff>
      <xdr:row>36</xdr:row>
      <xdr:rowOff>113792</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5621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123969</xdr:rowOff>
    </xdr:from>
    <xdr:ext cx="7366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290800" y="5953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7620</xdr:rowOff>
    </xdr:from>
    <xdr:to>
      <xdr:col>74</xdr:col>
      <xdr:colOff>31750</xdr:colOff>
      <xdr:row>36</xdr:row>
      <xdr:rowOff>109220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4732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119397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401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3048</xdr:rowOff>
    </xdr:from>
    <xdr:to>
      <xdr:col>69</xdr:col>
      <xdr:colOff>142875</xdr:colOff>
      <xdr:row>36</xdr:row>
      <xdr:rowOff>104648</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3843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114825</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3512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44196</xdr:rowOff>
    </xdr:from>
    <xdr:to>
      <xdr:col>65</xdr:col>
      <xdr:colOff>53975</xdr:colOff>
      <xdr:row>36</xdr:row>
      <xdr:rowOff>145796</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2954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155973</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623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類似団体よりは低い水準で推移しているものの、当年度は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同意・</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借入の大規模事業（防災無線デジタル化）にかかる元金償還が始まったことで、公債費に係る経常収支比率は上昇した。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借入と償還のバランスは十分に注視しつつも、財源措置のある時限的な起債事業は今後も上手く活用していきたい。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xdr:rowOff>
    </xdr:from>
    <xdr:to>
      <xdr:col>24</xdr:col>
      <xdr:colOff>25400</xdr:colOff>
      <xdr:row>80</xdr:row>
      <xdr:rowOff>85089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517120"/>
          <a:ext cx="0" cy="1283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57166</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3773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85089</xdr:rowOff>
    </xdr:from>
    <xdr:to>
      <xdr:col>24</xdr:col>
      <xdr:colOff>114300</xdr:colOff>
      <xdr:row>80</xdr:row>
      <xdr:rowOff>85089</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3801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87647</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xdr:rowOff>
    </xdr:from>
    <xdr:to>
      <xdr:col>24</xdr:col>
      <xdr:colOff>114300</xdr:colOff>
      <xdr:row>73</xdr:row>
      <xdr:rowOff>1270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46990</xdr:rowOff>
    </xdr:from>
    <xdr:to>
      <xdr:col>24</xdr:col>
      <xdr:colOff>25400</xdr:colOff>
      <xdr:row>75</xdr:row>
      <xdr:rowOff>58420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987800" y="1290574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170197</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30289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26670</xdr:rowOff>
    </xdr:from>
    <xdr:to>
      <xdr:col>24</xdr:col>
      <xdr:colOff>76200</xdr:colOff>
      <xdr:row>76</xdr:row>
      <xdr:rowOff>128270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35560</xdr:rowOff>
    </xdr:from>
    <xdr:to>
      <xdr:col>19</xdr:col>
      <xdr:colOff>187325</xdr:colOff>
      <xdr:row>75</xdr:row>
      <xdr:rowOff>46990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098800" y="1289431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41911</xdr:rowOff>
    </xdr:from>
    <xdr:to>
      <xdr:col>20</xdr:col>
      <xdr:colOff>38100</xdr:colOff>
      <xdr:row>76</xdr:row>
      <xdr:rowOff>143511</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128288</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3158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35560</xdr:rowOff>
    </xdr:from>
    <xdr:to>
      <xdr:col>15</xdr:col>
      <xdr:colOff>98425</xdr:colOff>
      <xdr:row>75</xdr:row>
      <xdr:rowOff>66040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2209800" y="1289431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3811</xdr:rowOff>
    </xdr:from>
    <xdr:to>
      <xdr:col>15</xdr:col>
      <xdr:colOff>149225</xdr:colOff>
      <xdr:row>76</xdr:row>
      <xdr:rowOff>105411</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90188</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3120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66040</xdr:rowOff>
    </xdr:from>
    <xdr:to>
      <xdr:col>11</xdr:col>
      <xdr:colOff>9525</xdr:colOff>
      <xdr:row>75</xdr:row>
      <xdr:rowOff>96520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1320800" y="1292479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41911</xdr:rowOff>
    </xdr:from>
    <xdr:to>
      <xdr:col>11</xdr:col>
      <xdr:colOff>60325</xdr:colOff>
      <xdr:row>76</xdr:row>
      <xdr:rowOff>143511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128288</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57150</xdr:rowOff>
    </xdr:from>
    <xdr:to>
      <xdr:col>6</xdr:col>
      <xdr:colOff>171450</xdr:colOff>
      <xdr:row>76</xdr:row>
      <xdr:rowOff>158750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143527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317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7620</xdr:rowOff>
    </xdr:from>
    <xdr:to>
      <xdr:col>24</xdr:col>
      <xdr:colOff>76200</xdr:colOff>
      <xdr:row>75</xdr:row>
      <xdr:rowOff>109220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286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24147</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2711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167640</xdr:rowOff>
    </xdr:from>
    <xdr:to>
      <xdr:col>20</xdr:col>
      <xdr:colOff>38100</xdr:colOff>
      <xdr:row>75</xdr:row>
      <xdr:rowOff>97790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107967</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2623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156210</xdr:rowOff>
    </xdr:from>
    <xdr:to>
      <xdr:col>15</xdr:col>
      <xdr:colOff>149225</xdr:colOff>
      <xdr:row>75</xdr:row>
      <xdr:rowOff>86360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284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96537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2612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15240</xdr:rowOff>
    </xdr:from>
    <xdr:to>
      <xdr:col>11</xdr:col>
      <xdr:colOff>60325</xdr:colOff>
      <xdr:row>75</xdr:row>
      <xdr:rowOff>116840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287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127017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264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45720</xdr:rowOff>
    </xdr:from>
    <xdr:to>
      <xdr:col>6</xdr:col>
      <xdr:colOff>171450</xdr:colOff>
      <xdr:row>75</xdr:row>
      <xdr:rowOff>147320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290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157497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2673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公債費以外の経常収支比率は、人件費、補助費等、繰出金などの増加を背景に、</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％増と大きく上昇した。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各分析欄に記載のとおり、各種歳出の抑制に努め、健全な財政運営に努める。</a:t>
          </a: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124714</xdr:rowOff>
    </xdr:from>
    <xdr:to>
      <xdr:col>82</xdr:col>
      <xdr:colOff>107950</xdr:colOff>
      <xdr:row>79</xdr:row>
      <xdr:rowOff>106426</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469114"/>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78503</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623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106426</xdr:rowOff>
    </xdr:from>
    <xdr:to>
      <xdr:col>82</xdr:col>
      <xdr:colOff>196850</xdr:colOff>
      <xdr:row>79</xdr:row>
      <xdr:rowOff>106426</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650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39641</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21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124714</xdr:rowOff>
    </xdr:from>
    <xdr:to>
      <xdr:col>82</xdr:col>
      <xdr:colOff>196850</xdr:colOff>
      <xdr:row>72</xdr:row>
      <xdr:rowOff>124714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469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62992</xdr:rowOff>
    </xdr:from>
    <xdr:to>
      <xdr:col>82</xdr:col>
      <xdr:colOff>107950</xdr:colOff>
      <xdr:row>73</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2578842"/>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84853</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27721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112776</xdr:rowOff>
    </xdr:from>
    <xdr:to>
      <xdr:col>82</xdr:col>
      <xdr:colOff>158750</xdr:colOff>
      <xdr:row>75</xdr:row>
      <xdr:rowOff>42926</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280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37846</xdr:rowOff>
    </xdr:from>
    <xdr:to>
      <xdr:col>78</xdr:col>
      <xdr:colOff>69850</xdr:colOff>
      <xdr:row>73</xdr:row>
      <xdr:rowOff>62992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2553696"/>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76200</xdr:rowOff>
    </xdr:from>
    <xdr:to>
      <xdr:col>78</xdr:col>
      <xdr:colOff>120650</xdr:colOff>
      <xdr:row>75</xdr:row>
      <xdr:rowOff>6350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162577</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2849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26416</xdr:rowOff>
    </xdr:from>
    <xdr:to>
      <xdr:col>73</xdr:col>
      <xdr:colOff>180975</xdr:colOff>
      <xdr:row>73</xdr:row>
      <xdr:rowOff>37846</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893800" y="1254226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16764</xdr:rowOff>
    </xdr:from>
    <xdr:to>
      <xdr:col>74</xdr:col>
      <xdr:colOff>31750</xdr:colOff>
      <xdr:row>74</xdr:row>
      <xdr:rowOff>118364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270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103141</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790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26416</xdr:rowOff>
    </xdr:from>
    <xdr:to>
      <xdr:col>69</xdr:col>
      <xdr:colOff>92075</xdr:colOff>
      <xdr:row>73</xdr:row>
      <xdr:rowOff>131572</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2542266"/>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103632</xdr:rowOff>
    </xdr:from>
    <xdr:to>
      <xdr:col>69</xdr:col>
      <xdr:colOff>142875</xdr:colOff>
      <xdr:row>75</xdr:row>
      <xdr:rowOff>33782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279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18559</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2877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126492</xdr:rowOff>
    </xdr:from>
    <xdr:to>
      <xdr:col>65</xdr:col>
      <xdr:colOff>53975</xdr:colOff>
      <xdr:row>75</xdr:row>
      <xdr:rowOff>56642</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281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41419</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2900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73</xdr:row>
      <xdr:rowOff>76200</xdr:rowOff>
    </xdr:from>
    <xdr:to>
      <xdr:col>82</xdr:col>
      <xdr:colOff>158750</xdr:colOff>
      <xdr:row>74</xdr:row>
      <xdr:rowOff>6350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259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72</xdr:row>
      <xdr:rowOff>92727</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243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12192</xdr:rowOff>
    </xdr:from>
    <xdr:to>
      <xdr:col>78</xdr:col>
      <xdr:colOff>120650</xdr:colOff>
      <xdr:row>73</xdr:row>
      <xdr:rowOff>113792</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2528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71</xdr:row>
      <xdr:rowOff>123969</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2969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72</xdr:row>
      <xdr:rowOff>158496</xdr:rowOff>
    </xdr:from>
    <xdr:to>
      <xdr:col>74</xdr:col>
      <xdr:colOff>31750</xdr:colOff>
      <xdr:row>73</xdr:row>
      <xdr:rowOff>88646</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2502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98823</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271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72</xdr:row>
      <xdr:rowOff>147066</xdr:rowOff>
    </xdr:from>
    <xdr:to>
      <xdr:col>69</xdr:col>
      <xdr:colOff>142875</xdr:colOff>
      <xdr:row>73</xdr:row>
      <xdr:rowOff>77216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2491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87393</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226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80772</xdr:rowOff>
    </xdr:from>
    <xdr:to>
      <xdr:col>65</xdr:col>
      <xdr:colOff>53975</xdr:colOff>
      <xdr:row>74</xdr:row>
      <xdr:rowOff>10922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2596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21099</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236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三重県度会町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62001</xdr:rowOff>
    </xdr:from>
    <xdr:to>
      <xdr:col>29</xdr:col>
      <xdr:colOff>127000</xdr:colOff>
      <xdr:row>20</xdr:row>
      <xdr:rowOff>89845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67026"/>
          <a:ext cx="0" cy="13994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61922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38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89845</xdr:rowOff>
    </xdr:from>
    <xdr:to>
      <xdr:col>30</xdr:col>
      <xdr:colOff>25400</xdr:colOff>
      <xdr:row>20</xdr:row>
      <xdr:rowOff>89845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664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148378</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10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62001</xdr:rowOff>
    </xdr:from>
    <xdr:to>
      <xdr:col>30</xdr:col>
      <xdr:colOff>25400</xdr:colOff>
      <xdr:row>12</xdr:row>
      <xdr:rowOff>62001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670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20</xdr:row>
      <xdr:rowOff>4219</xdr:rowOff>
    </xdr:from>
    <xdr:to>
      <xdr:col>29</xdr:col>
      <xdr:colOff>127000</xdr:colOff>
      <xdr:row>20</xdr:row>
      <xdr:rowOff>62680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480844"/>
          <a:ext cx="647700" cy="584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93542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84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77015</xdr:rowOff>
    </xdr:from>
    <xdr:to>
      <xdr:col>29</xdr:col>
      <xdr:colOff>177800</xdr:colOff>
      <xdr:row>18</xdr:row>
      <xdr:rowOff>7165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39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54793</xdr:rowOff>
    </xdr:from>
    <xdr:to>
      <xdr:col>26</xdr:col>
      <xdr:colOff>50800</xdr:colOff>
      <xdr:row>20</xdr:row>
      <xdr:rowOff>62680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3531418"/>
          <a:ext cx="698500" cy="78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119009</xdr:rowOff>
    </xdr:from>
    <xdr:to>
      <xdr:col>26</xdr:col>
      <xdr:colOff>101600</xdr:colOff>
      <xdr:row>18</xdr:row>
      <xdr:rowOff>49159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812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59336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50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54793</xdr:rowOff>
    </xdr:from>
    <xdr:to>
      <xdr:col>22</xdr:col>
      <xdr:colOff>114300</xdr:colOff>
      <xdr:row>20</xdr:row>
      <xdr:rowOff>78484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531418"/>
          <a:ext cx="698500" cy="236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163990</xdr:rowOff>
    </xdr:from>
    <xdr:to>
      <xdr:col>22</xdr:col>
      <xdr:colOff>165100</xdr:colOff>
      <xdr:row>18</xdr:row>
      <xdr:rowOff>94140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1262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104317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9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78484</xdr:rowOff>
    </xdr:from>
    <xdr:to>
      <xdr:col>18</xdr:col>
      <xdr:colOff>177800</xdr:colOff>
      <xdr:row>20</xdr:row>
      <xdr:rowOff>101488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555109"/>
          <a:ext cx="698500" cy="230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23889</xdr:rowOff>
    </xdr:from>
    <xdr:to>
      <xdr:col>19</xdr:col>
      <xdr:colOff>38100</xdr:colOff>
      <xdr:row>18</xdr:row>
      <xdr:rowOff>125488</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5761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135666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9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51351</xdr:rowOff>
    </xdr:from>
    <xdr:to>
      <xdr:col>15</xdr:col>
      <xdr:colOff>101600</xdr:colOff>
      <xdr:row>18</xdr:row>
      <xdr:rowOff>152951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850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163128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53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124869</xdr:rowOff>
    </xdr:from>
    <xdr:to>
      <xdr:col>29</xdr:col>
      <xdr:colOff>177800</xdr:colOff>
      <xdr:row>20</xdr:row>
      <xdr:rowOff>55019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4300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33446</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33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20</xdr:row>
      <xdr:rowOff>11880</xdr:rowOff>
    </xdr:from>
    <xdr:to>
      <xdr:col>26</xdr:col>
      <xdr:colOff>101600</xdr:colOff>
      <xdr:row>20</xdr:row>
      <xdr:rowOff>113480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4885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98257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574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20</xdr:row>
      <xdr:rowOff>3993</xdr:rowOff>
    </xdr:from>
    <xdr:to>
      <xdr:col>22</xdr:col>
      <xdr:colOff>165100</xdr:colOff>
      <xdr:row>20</xdr:row>
      <xdr:rowOff>105593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4806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90370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566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20</xdr:row>
      <xdr:rowOff>27684</xdr:rowOff>
    </xdr:from>
    <xdr:to>
      <xdr:col>19</xdr:col>
      <xdr:colOff>38100</xdr:colOff>
      <xdr:row>20</xdr:row>
      <xdr:rowOff>129284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5043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114061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590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50688</xdr:rowOff>
    </xdr:from>
    <xdr:to>
      <xdr:col>15</xdr:col>
      <xdr:colOff>101600</xdr:colOff>
      <xdr:row>20</xdr:row>
      <xdr:rowOff>152288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5273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137065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613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331109</xdr:rowOff>
    </xdr:from>
    <xdr:to>
      <xdr:col>29</xdr:col>
      <xdr:colOff>127000</xdr:colOff>
      <xdr:row>38</xdr:row>
      <xdr:rowOff>19710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255659"/>
          <a:ext cx="0" cy="123165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334687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5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19710</xdr:rowOff>
    </xdr:from>
    <xdr:to>
      <xdr:col>30</xdr:col>
      <xdr:colOff>25400</xdr:colOff>
      <xdr:row>38</xdr:row>
      <xdr:rowOff>19710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873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74586</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99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331109</xdr:rowOff>
    </xdr:from>
    <xdr:to>
      <xdr:col>30</xdr:col>
      <xdr:colOff>25400</xdr:colOff>
      <xdr:row>33</xdr:row>
      <xdr:rowOff>331109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2556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76616</xdr:rowOff>
    </xdr:from>
    <xdr:to>
      <xdr:col>29</xdr:col>
      <xdr:colOff>127000</xdr:colOff>
      <xdr:row>36</xdr:row>
      <xdr:rowOff>80114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029866"/>
          <a:ext cx="647700" cy="34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77602</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87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232525</xdr:rowOff>
    </xdr:from>
    <xdr:to>
      <xdr:col>29</xdr:col>
      <xdr:colOff>177800</xdr:colOff>
      <xdr:row>35</xdr:row>
      <xdr:rowOff>334125</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428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80114</xdr:rowOff>
    </xdr:from>
    <xdr:to>
      <xdr:col>26</xdr:col>
      <xdr:colOff>50800</xdr:colOff>
      <xdr:row>36</xdr:row>
      <xdr:rowOff>118488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033364"/>
          <a:ext cx="698500" cy="383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234033</xdr:rowOff>
    </xdr:from>
    <xdr:to>
      <xdr:col>26</xdr:col>
      <xdr:colOff>101600</xdr:colOff>
      <xdr:row>35</xdr:row>
      <xdr:rowOff>335633</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443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2910</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613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118488</xdr:rowOff>
    </xdr:from>
    <xdr:to>
      <xdr:col>22</xdr:col>
      <xdr:colOff>114300</xdr:colOff>
      <xdr:row>36</xdr:row>
      <xdr:rowOff>136730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071738"/>
          <a:ext cx="698500" cy="182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263423</xdr:rowOff>
    </xdr:from>
    <xdr:to>
      <xdr:col>22</xdr:col>
      <xdr:colOff>165100</xdr:colOff>
      <xdr:row>36</xdr:row>
      <xdr:rowOff>22123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737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32300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642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136730</xdr:rowOff>
    </xdr:from>
    <xdr:to>
      <xdr:col>18</xdr:col>
      <xdr:colOff>177800</xdr:colOff>
      <xdr:row>36</xdr:row>
      <xdr:rowOff>139169</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089980"/>
          <a:ext cx="698500" cy="24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282374</xdr:rowOff>
    </xdr:from>
    <xdr:to>
      <xdr:col>19</xdr:col>
      <xdr:colOff>38100</xdr:colOff>
      <xdr:row>36</xdr:row>
      <xdr:rowOff>41074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927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51251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661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299108</xdr:rowOff>
    </xdr:from>
    <xdr:to>
      <xdr:col>15</xdr:col>
      <xdr:colOff>101600</xdr:colOff>
      <xdr:row>36</xdr:row>
      <xdr:rowOff>57808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909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67985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78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25816</xdr:rowOff>
    </xdr:from>
    <xdr:to>
      <xdr:col>29</xdr:col>
      <xdr:colOff>177800</xdr:colOff>
      <xdr:row>36</xdr:row>
      <xdr:rowOff>127416</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9790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340793</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951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29314</xdr:rowOff>
    </xdr:from>
    <xdr:to>
      <xdr:col>26</xdr:col>
      <xdr:colOff>101600</xdr:colOff>
      <xdr:row>36</xdr:row>
      <xdr:rowOff>130914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9825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115691</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068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67688</xdr:rowOff>
    </xdr:from>
    <xdr:to>
      <xdr:col>22</xdr:col>
      <xdr:colOff>165100</xdr:colOff>
      <xdr:row>36</xdr:row>
      <xdr:rowOff>169288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0209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154065</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107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85930</xdr:rowOff>
    </xdr:from>
    <xdr:to>
      <xdr:col>19</xdr:col>
      <xdr:colOff>38100</xdr:colOff>
      <xdr:row>37</xdr:row>
      <xdr:rowOff>16080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0391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857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125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88369</xdr:rowOff>
    </xdr:from>
    <xdr:to>
      <xdr:col>15</xdr:col>
      <xdr:colOff>101600</xdr:colOff>
      <xdr:row>37</xdr:row>
      <xdr:rowOff>18519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0416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3296</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12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三重県度会町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7,708
7,646
134.98
4,534,334
4,369,273
87,350
2,998,057
2,633,558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4384</xdr:rowOff>
    </xdr:from>
    <xdr:to>
      <xdr:col>24</xdr:col>
      <xdr:colOff>62865</xdr:colOff>
      <xdr:row>37</xdr:row>
      <xdr:rowOff>78115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47884"/>
          <a:ext cx="1270" cy="1273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81942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425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78115</xdr:rowOff>
    </xdr:from>
    <xdr:to>
      <xdr:col>24</xdr:col>
      <xdr:colOff>152400</xdr:colOff>
      <xdr:row>37</xdr:row>
      <xdr:rowOff>78115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421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122511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23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4384</xdr:rowOff>
    </xdr:from>
    <xdr:to>
      <xdr:col>24</xdr:col>
      <xdr:colOff>152400</xdr:colOff>
      <xdr:row>30</xdr:row>
      <xdr:rowOff>4384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47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56642</xdr:rowOff>
    </xdr:from>
    <xdr:to>
      <xdr:col>24</xdr:col>
      <xdr:colOff>63500</xdr:colOff>
      <xdr:row>36</xdr:row>
      <xdr:rowOff>122067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228842"/>
          <a:ext cx="838200" cy="65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164797</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226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141920</xdr:rowOff>
    </xdr:from>
    <xdr:to>
      <xdr:col>24</xdr:col>
      <xdr:colOff>114300</xdr:colOff>
      <xdr:row>35</xdr:row>
      <xdr:rowOff>72070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7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100106</xdr:rowOff>
    </xdr:from>
    <xdr:to>
      <xdr:col>19</xdr:col>
      <xdr:colOff>177800</xdr:colOff>
      <xdr:row>36</xdr:row>
      <xdr:rowOff>122067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272306"/>
          <a:ext cx="889000" cy="21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4447</xdr:rowOff>
    </xdr:from>
    <xdr:to>
      <xdr:col>20</xdr:col>
      <xdr:colOff>38100</xdr:colOff>
      <xdr:row>35</xdr:row>
      <xdr:rowOff>106047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0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122574</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780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100106</xdr:rowOff>
    </xdr:from>
    <xdr:to>
      <xdr:col>15</xdr:col>
      <xdr:colOff>50800</xdr:colOff>
      <xdr:row>36</xdr:row>
      <xdr:rowOff>104534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272306"/>
          <a:ext cx="889000" cy="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26431</xdr:rowOff>
    </xdr:from>
    <xdr:to>
      <xdr:col>15</xdr:col>
      <xdr:colOff>101600</xdr:colOff>
      <xdr:row>35</xdr:row>
      <xdr:rowOff>128031</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2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144558</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802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104534</xdr:rowOff>
    </xdr:from>
    <xdr:to>
      <xdr:col>10</xdr:col>
      <xdr:colOff>114300</xdr:colOff>
      <xdr:row>37</xdr:row>
      <xdr:rowOff>115575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276734"/>
          <a:ext cx="889000" cy="182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58024</xdr:rowOff>
    </xdr:from>
    <xdr:to>
      <xdr:col>10</xdr:col>
      <xdr:colOff>165100</xdr:colOff>
      <xdr:row>35</xdr:row>
      <xdr:rowOff>159624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58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4701</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834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13630</xdr:rowOff>
    </xdr:from>
    <xdr:to>
      <xdr:col>6</xdr:col>
      <xdr:colOff>38100</xdr:colOff>
      <xdr:row>36</xdr:row>
      <xdr:rowOff>115230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8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131757</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961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5842</xdr:rowOff>
    </xdr:from>
    <xdr:to>
      <xdr:col>24</xdr:col>
      <xdr:colOff>114300</xdr:colOff>
      <xdr:row>36</xdr:row>
      <xdr:rowOff>107442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78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155719</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156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71267</xdr:rowOff>
    </xdr:from>
    <xdr:to>
      <xdr:col>20</xdr:col>
      <xdr:colOff>38100</xdr:colOff>
      <xdr:row>37</xdr:row>
      <xdr:rowOff>1417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43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163994</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336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49306</xdr:rowOff>
    </xdr:from>
    <xdr:to>
      <xdr:col>15</xdr:col>
      <xdr:colOff>101600</xdr:colOff>
      <xdr:row>36</xdr:row>
      <xdr:rowOff>150906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21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142033</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314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53734</xdr:rowOff>
    </xdr:from>
    <xdr:to>
      <xdr:col>10</xdr:col>
      <xdr:colOff>165100</xdr:colOff>
      <xdr:row>36</xdr:row>
      <xdr:rowOff>155334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2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146461</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6318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64775</xdr:rowOff>
    </xdr:from>
    <xdr:to>
      <xdr:col>6</xdr:col>
      <xdr:colOff>38100</xdr:colOff>
      <xdr:row>37</xdr:row>
      <xdr:rowOff>166375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0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157502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501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52857</xdr:rowOff>
    </xdr:from>
    <xdr:to>
      <xdr:col>24</xdr:col>
      <xdr:colOff>62865</xdr:colOff>
      <xdr:row>58</xdr:row>
      <xdr:rowOff>92386</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625357"/>
          <a:ext cx="1270" cy="1411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96213</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10040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92386</xdr:rowOff>
    </xdr:from>
    <xdr:to>
      <xdr:col>24</xdr:col>
      <xdr:colOff>152400</xdr:colOff>
      <xdr:row>58</xdr:row>
      <xdr:rowOff>92386</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10036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170984</xdr:rowOff>
    </xdr:from>
    <xdr:ext cx="690189"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4005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52857</xdr:rowOff>
    </xdr:from>
    <xdr:to>
      <xdr:col>24</xdr:col>
      <xdr:colOff>152400</xdr:colOff>
      <xdr:row>50</xdr:row>
      <xdr:rowOff>52857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62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42362</xdr:rowOff>
    </xdr:from>
    <xdr:to>
      <xdr:col>24</xdr:col>
      <xdr:colOff>63500</xdr:colOff>
      <xdr:row>58</xdr:row>
      <xdr:rowOff>46365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3797300" y="9986462"/>
          <a:ext cx="838200" cy="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146465</xdr:rowOff>
    </xdr:from>
    <xdr:ext cx="599010"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7476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123588</xdr:rowOff>
    </xdr:from>
    <xdr:to>
      <xdr:col>24</xdr:col>
      <xdr:colOff>114300</xdr:colOff>
      <xdr:row>58</xdr:row>
      <xdr:rowOff>53738</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8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42362</xdr:rowOff>
    </xdr:from>
    <xdr:to>
      <xdr:col>19</xdr:col>
      <xdr:colOff>177800</xdr:colOff>
      <xdr:row>58</xdr:row>
      <xdr:rowOff>55828</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908300" y="9986462"/>
          <a:ext cx="889000" cy="13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128687</xdr:rowOff>
    </xdr:from>
    <xdr:to>
      <xdr:col>20</xdr:col>
      <xdr:colOff>38100</xdr:colOff>
      <xdr:row>58</xdr:row>
      <xdr:rowOff>58837</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90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75364</xdr:rowOff>
    </xdr:from>
    <xdr:ext cx="599010"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497795" y="9676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51340</xdr:rowOff>
    </xdr:from>
    <xdr:to>
      <xdr:col>15</xdr:col>
      <xdr:colOff>50800</xdr:colOff>
      <xdr:row>58</xdr:row>
      <xdr:rowOff>55828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019300" y="9995440"/>
          <a:ext cx="889000" cy="4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141191</xdr:rowOff>
    </xdr:from>
    <xdr:to>
      <xdr:col>15</xdr:col>
      <xdr:colOff>101600</xdr:colOff>
      <xdr:row>58</xdr:row>
      <xdr:rowOff>71341</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913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87868</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08795" y="9689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47514</xdr:rowOff>
    </xdr:from>
    <xdr:to>
      <xdr:col>10</xdr:col>
      <xdr:colOff>114300</xdr:colOff>
      <xdr:row>58</xdr:row>
      <xdr:rowOff>51340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1130300" y="9991614"/>
          <a:ext cx="889000" cy="3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157146</xdr:rowOff>
    </xdr:from>
    <xdr:to>
      <xdr:col>10</xdr:col>
      <xdr:colOff>165100</xdr:colOff>
      <xdr:row>58</xdr:row>
      <xdr:rowOff>87296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9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103823</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19795" y="9705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156938</xdr:rowOff>
    </xdr:from>
    <xdr:to>
      <xdr:col>6</xdr:col>
      <xdr:colOff>38100</xdr:colOff>
      <xdr:row>58</xdr:row>
      <xdr:rowOff>87088</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92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103615</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30795" y="9704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167015</xdr:rowOff>
    </xdr:from>
    <xdr:to>
      <xdr:col>24</xdr:col>
      <xdr:colOff>114300</xdr:colOff>
      <xdr:row>58</xdr:row>
      <xdr:rowOff>97165</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939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102014</xdr:rowOff>
    </xdr:from>
    <xdr:ext cx="599010"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874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163012</xdr:rowOff>
    </xdr:from>
    <xdr:to>
      <xdr:col>20</xdr:col>
      <xdr:colOff>38100</xdr:colOff>
      <xdr:row>58</xdr:row>
      <xdr:rowOff>93162</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93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84289</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497795" y="10028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5028</xdr:rowOff>
    </xdr:from>
    <xdr:to>
      <xdr:col>15</xdr:col>
      <xdr:colOff>101600</xdr:colOff>
      <xdr:row>58</xdr:row>
      <xdr:rowOff>106628</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94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97755</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41111" y="10041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540</xdr:rowOff>
    </xdr:from>
    <xdr:to>
      <xdr:col>10</xdr:col>
      <xdr:colOff>165100</xdr:colOff>
      <xdr:row>58</xdr:row>
      <xdr:rowOff>102140</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9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93267</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52111" y="10037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168164</xdr:rowOff>
    </xdr:from>
    <xdr:to>
      <xdr:col>6</xdr:col>
      <xdr:colOff>38100</xdr:colOff>
      <xdr:row>58</xdr:row>
      <xdr:rowOff>98314</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94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89441</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30795" y="10033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140824</xdr:rowOff>
    </xdr:from>
    <xdr:to>
      <xdr:col>24</xdr:col>
      <xdr:colOff>62865</xdr:colOff>
      <xdr:row>79</xdr:row>
      <xdr:rowOff>20162</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142324"/>
          <a:ext cx="1270" cy="1422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23989</xdr:rowOff>
    </xdr:from>
    <xdr:ext cx="469744"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68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20162</xdr:rowOff>
    </xdr:from>
    <xdr:to>
      <xdr:col>24</xdr:col>
      <xdr:colOff>152400</xdr:colOff>
      <xdr:row>79</xdr:row>
      <xdr:rowOff>20162</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64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87501</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91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140824</xdr:rowOff>
    </xdr:from>
    <xdr:to>
      <xdr:col>24</xdr:col>
      <xdr:colOff>152400</xdr:colOff>
      <xdr:row>70</xdr:row>
      <xdr:rowOff>140824</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142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34049</xdr:rowOff>
    </xdr:from>
    <xdr:to>
      <xdr:col>24</xdr:col>
      <xdr:colOff>63500</xdr:colOff>
      <xdr:row>78</xdr:row>
      <xdr:rowOff>75140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3407149"/>
          <a:ext cx="838200" cy="41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45330</xdr:rowOff>
    </xdr:from>
    <xdr:ext cx="534377"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0755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22453</xdr:rowOff>
    </xdr:from>
    <xdr:to>
      <xdr:col>24</xdr:col>
      <xdr:colOff>114300</xdr:colOff>
      <xdr:row>77</xdr:row>
      <xdr:rowOff>124053</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2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75140</xdr:rowOff>
    </xdr:from>
    <xdr:to>
      <xdr:col>19</xdr:col>
      <xdr:colOff>177800</xdr:colOff>
      <xdr:row>78</xdr:row>
      <xdr:rowOff>89599</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3448240"/>
          <a:ext cx="889000" cy="14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164148</xdr:rowOff>
    </xdr:from>
    <xdr:to>
      <xdr:col>20</xdr:col>
      <xdr:colOff>38100</xdr:colOff>
      <xdr:row>77</xdr:row>
      <xdr:rowOff>94298</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194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110824</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30111" y="1296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66644</xdr:rowOff>
    </xdr:from>
    <xdr:to>
      <xdr:col>15</xdr:col>
      <xdr:colOff>50800</xdr:colOff>
      <xdr:row>78</xdr:row>
      <xdr:rowOff>89599</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019300" y="13439744"/>
          <a:ext cx="889000" cy="22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155766</xdr:rowOff>
    </xdr:from>
    <xdr:to>
      <xdr:col>15</xdr:col>
      <xdr:colOff>101600</xdr:colOff>
      <xdr:row>77</xdr:row>
      <xdr:rowOff>85916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18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102443</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41111" y="1296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66644</xdr:rowOff>
    </xdr:from>
    <xdr:to>
      <xdr:col>10</xdr:col>
      <xdr:colOff>114300</xdr:colOff>
      <xdr:row>78</xdr:row>
      <xdr:rowOff>111716</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3439744"/>
          <a:ext cx="889000" cy="45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53715</xdr:rowOff>
    </xdr:from>
    <xdr:to>
      <xdr:col>10</xdr:col>
      <xdr:colOff>165100</xdr:colOff>
      <xdr:row>77</xdr:row>
      <xdr:rowOff>155315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25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392</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52111" y="1303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150413</xdr:rowOff>
    </xdr:from>
    <xdr:to>
      <xdr:col>6</xdr:col>
      <xdr:colOff>38100</xdr:colOff>
      <xdr:row>78</xdr:row>
      <xdr:rowOff>80563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35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97090</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127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154699</xdr:rowOff>
    </xdr:from>
    <xdr:to>
      <xdr:col>24</xdr:col>
      <xdr:colOff>114300</xdr:colOff>
      <xdr:row>78</xdr:row>
      <xdr:rowOff>84849</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356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133126</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334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24340</xdr:rowOff>
    </xdr:from>
    <xdr:to>
      <xdr:col>20</xdr:col>
      <xdr:colOff>38100</xdr:colOff>
      <xdr:row>78</xdr:row>
      <xdr:rowOff>125940</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39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117067</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490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38799</xdr:rowOff>
    </xdr:from>
    <xdr:to>
      <xdr:col>15</xdr:col>
      <xdr:colOff>101600</xdr:colOff>
      <xdr:row>78</xdr:row>
      <xdr:rowOff>140399</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411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131526</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504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15844</xdr:rowOff>
    </xdr:from>
    <xdr:to>
      <xdr:col>10</xdr:col>
      <xdr:colOff>165100</xdr:colOff>
      <xdr:row>78</xdr:row>
      <xdr:rowOff>117444</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38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108571</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481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60916</xdr:rowOff>
    </xdr:from>
    <xdr:to>
      <xdr:col>6</xdr:col>
      <xdr:colOff>38100</xdr:colOff>
      <xdr:row>78</xdr:row>
      <xdr:rowOff>162516</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43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153643</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526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72405</xdr:rowOff>
    </xdr:from>
    <xdr:to>
      <xdr:col>24</xdr:col>
      <xdr:colOff>62865</xdr:colOff>
      <xdr:row>98</xdr:row>
      <xdr:rowOff>90007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502905"/>
          <a:ext cx="1270" cy="1389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93834</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895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90007</xdr:rowOff>
    </xdr:from>
    <xdr:to>
      <xdr:col>24</xdr:col>
      <xdr:colOff>152400</xdr:colOff>
      <xdr:row>98</xdr:row>
      <xdr:rowOff>90007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89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19082</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78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72405</xdr:rowOff>
    </xdr:from>
    <xdr:to>
      <xdr:col>24</xdr:col>
      <xdr:colOff>152400</xdr:colOff>
      <xdr:row>90</xdr:row>
      <xdr:rowOff>72405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502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147788</xdr:rowOff>
    </xdr:from>
    <xdr:to>
      <xdr:col>24</xdr:col>
      <xdr:colOff>63500</xdr:colOff>
      <xdr:row>98</xdr:row>
      <xdr:rowOff>47530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778438"/>
          <a:ext cx="838200" cy="71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68702</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3564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45825</xdr:rowOff>
    </xdr:from>
    <xdr:to>
      <xdr:col>24</xdr:col>
      <xdr:colOff>114300</xdr:colOff>
      <xdr:row>96</xdr:row>
      <xdr:rowOff>147425</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50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53236</xdr:rowOff>
    </xdr:from>
    <xdr:to>
      <xdr:col>19</xdr:col>
      <xdr:colOff>177800</xdr:colOff>
      <xdr:row>98</xdr:row>
      <xdr:rowOff>47530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908300" y="16683886"/>
          <a:ext cx="889000" cy="165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105305</xdr:rowOff>
    </xdr:from>
    <xdr:to>
      <xdr:col>20</xdr:col>
      <xdr:colOff>38100</xdr:colOff>
      <xdr:row>97</xdr:row>
      <xdr:rowOff>35455</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56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51982</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33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53236</xdr:rowOff>
    </xdr:from>
    <xdr:to>
      <xdr:col>15</xdr:col>
      <xdr:colOff>50800</xdr:colOff>
      <xdr:row>98</xdr:row>
      <xdr:rowOff>117156</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683886"/>
          <a:ext cx="889000" cy="235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161846</xdr:rowOff>
    </xdr:from>
    <xdr:to>
      <xdr:col>15</xdr:col>
      <xdr:colOff>101600</xdr:colOff>
      <xdr:row>96</xdr:row>
      <xdr:rowOff>91996</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108523</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22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117156</xdr:rowOff>
    </xdr:from>
    <xdr:to>
      <xdr:col>10</xdr:col>
      <xdr:colOff>114300</xdr:colOff>
      <xdr:row>98</xdr:row>
      <xdr:rowOff>130871</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919256"/>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42973</xdr:rowOff>
    </xdr:from>
    <xdr:to>
      <xdr:col>10</xdr:col>
      <xdr:colOff>165100</xdr:colOff>
      <xdr:row>97</xdr:row>
      <xdr:rowOff>144573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6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161100</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44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69208</xdr:rowOff>
    </xdr:from>
    <xdr:to>
      <xdr:col>6</xdr:col>
      <xdr:colOff>38100</xdr:colOff>
      <xdr:row>97</xdr:row>
      <xdr:rowOff>170808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699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15885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475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96988</xdr:rowOff>
    </xdr:from>
    <xdr:to>
      <xdr:col>24</xdr:col>
      <xdr:colOff>114300</xdr:colOff>
      <xdr:row>98</xdr:row>
      <xdr:rowOff>27138</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727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11915</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642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168180</xdr:rowOff>
    </xdr:from>
    <xdr:to>
      <xdr:col>20</xdr:col>
      <xdr:colOff>38100</xdr:colOff>
      <xdr:row>98</xdr:row>
      <xdr:rowOff>98330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79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89457</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891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2436</xdr:rowOff>
    </xdr:from>
    <xdr:to>
      <xdr:col>15</xdr:col>
      <xdr:colOff>101600</xdr:colOff>
      <xdr:row>97</xdr:row>
      <xdr:rowOff>104036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633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95163</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725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66356</xdr:rowOff>
    </xdr:from>
    <xdr:to>
      <xdr:col>10</xdr:col>
      <xdr:colOff>165100</xdr:colOff>
      <xdr:row>98</xdr:row>
      <xdr:rowOff>167956</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86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159083</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961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80071</xdr:rowOff>
    </xdr:from>
    <xdr:to>
      <xdr:col>6</xdr:col>
      <xdr:colOff>38100</xdr:colOff>
      <xdr:row>99</xdr:row>
      <xdr:rowOff>10221</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882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1348</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974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43825</xdr:rowOff>
    </xdr:from>
    <xdr:to>
      <xdr:col>54</xdr:col>
      <xdr:colOff>189865</xdr:colOff>
      <xdr:row>37</xdr:row>
      <xdr:rowOff>54597</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187325"/>
          <a:ext cx="1270" cy="1210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58424</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40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54597</xdr:rowOff>
    </xdr:from>
    <xdr:to>
      <xdr:col>55</xdr:col>
      <xdr:colOff>88900</xdr:colOff>
      <xdr:row>37</xdr:row>
      <xdr:rowOff>54597</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398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161952</xdr:rowOff>
    </xdr:from>
    <xdr:ext cx="599010"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4962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43825</xdr:rowOff>
    </xdr:from>
    <xdr:to>
      <xdr:col>55</xdr:col>
      <xdr:colOff>88900</xdr:colOff>
      <xdr:row>30</xdr:row>
      <xdr:rowOff>43825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187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21230</xdr:rowOff>
    </xdr:from>
    <xdr:to>
      <xdr:col>55</xdr:col>
      <xdr:colOff>0</xdr:colOff>
      <xdr:row>36</xdr:row>
      <xdr:rowOff>70617</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9639300" y="6193430"/>
          <a:ext cx="838200" cy="49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134857</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57927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111980</xdr:rowOff>
    </xdr:from>
    <xdr:to>
      <xdr:col>55</xdr:col>
      <xdr:colOff>50800</xdr:colOff>
      <xdr:row>35</xdr:row>
      <xdr:rowOff>42130</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594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21230</xdr:rowOff>
    </xdr:from>
    <xdr:to>
      <xdr:col>50</xdr:col>
      <xdr:colOff>114300</xdr:colOff>
      <xdr:row>36</xdr:row>
      <xdr:rowOff>94104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8750300" y="6193430"/>
          <a:ext cx="889000" cy="72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122838</xdr:rowOff>
    </xdr:from>
    <xdr:to>
      <xdr:col>50</xdr:col>
      <xdr:colOff>165100</xdr:colOff>
      <xdr:row>35</xdr:row>
      <xdr:rowOff>52988</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5952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69515</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39795" y="5727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37886</xdr:rowOff>
    </xdr:from>
    <xdr:to>
      <xdr:col>45</xdr:col>
      <xdr:colOff>177800</xdr:colOff>
      <xdr:row>36</xdr:row>
      <xdr:rowOff>94104</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7861300" y="5867186"/>
          <a:ext cx="889000" cy="399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167872</xdr:rowOff>
    </xdr:from>
    <xdr:to>
      <xdr:col>46</xdr:col>
      <xdr:colOff>38100</xdr:colOff>
      <xdr:row>35</xdr:row>
      <xdr:rowOff>98022</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599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114549</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50795" y="5772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37886</xdr:rowOff>
    </xdr:from>
    <xdr:to>
      <xdr:col>41</xdr:col>
      <xdr:colOff>50800</xdr:colOff>
      <xdr:row>37</xdr:row>
      <xdr:rowOff>55694</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6972300" y="5867186"/>
          <a:ext cx="889000" cy="532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38105</xdr:rowOff>
    </xdr:from>
    <xdr:to>
      <xdr:col>41</xdr:col>
      <xdr:colOff>101600</xdr:colOff>
      <xdr:row>32</xdr:row>
      <xdr:rowOff>139705</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552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156232</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61795" y="5299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143920</xdr:rowOff>
    </xdr:from>
    <xdr:to>
      <xdr:col>36</xdr:col>
      <xdr:colOff>165100</xdr:colOff>
      <xdr:row>36</xdr:row>
      <xdr:rowOff>74070</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14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90597</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672795" y="5919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19817</xdr:rowOff>
    </xdr:from>
    <xdr:to>
      <xdr:col>55</xdr:col>
      <xdr:colOff>50800</xdr:colOff>
      <xdr:row>36</xdr:row>
      <xdr:rowOff>121417</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192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169694</xdr:rowOff>
    </xdr:from>
    <xdr:ext cx="534377"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617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141880</xdr:rowOff>
    </xdr:from>
    <xdr:to>
      <xdr:col>50</xdr:col>
      <xdr:colOff>165100</xdr:colOff>
      <xdr:row>36</xdr:row>
      <xdr:rowOff>72030</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14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63157</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795" y="6235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43304</xdr:rowOff>
    </xdr:from>
    <xdr:to>
      <xdr:col>46</xdr:col>
      <xdr:colOff>38100</xdr:colOff>
      <xdr:row>36</xdr:row>
      <xdr:rowOff>144904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21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136031</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83111" y="6308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158536</xdr:rowOff>
    </xdr:from>
    <xdr:to>
      <xdr:col>41</xdr:col>
      <xdr:colOff>101600</xdr:colOff>
      <xdr:row>34</xdr:row>
      <xdr:rowOff>88686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581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79813</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61795" y="5909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4894</xdr:rowOff>
    </xdr:from>
    <xdr:to>
      <xdr:col>36</xdr:col>
      <xdr:colOff>165100</xdr:colOff>
      <xdr:row>37</xdr:row>
      <xdr:rowOff>106494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348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97621</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05111" y="6441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82907</xdr:rowOff>
    </xdr:from>
    <xdr:to>
      <xdr:col>54</xdr:col>
      <xdr:colOff>189865</xdr:colOff>
      <xdr:row>59</xdr:row>
      <xdr:rowOff>58206</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655407"/>
          <a:ext cx="1270" cy="151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62033</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177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58206</xdr:rowOff>
    </xdr:from>
    <xdr:to>
      <xdr:col>55</xdr:col>
      <xdr:colOff>88900</xdr:colOff>
      <xdr:row>59</xdr:row>
      <xdr:rowOff>58206</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17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29584</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430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82907</xdr:rowOff>
    </xdr:from>
    <xdr:to>
      <xdr:col>55</xdr:col>
      <xdr:colOff>88900</xdr:colOff>
      <xdr:row>50</xdr:row>
      <xdr:rowOff>82907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655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169932</xdr:rowOff>
    </xdr:from>
    <xdr:to>
      <xdr:col>55</xdr:col>
      <xdr:colOff>0</xdr:colOff>
      <xdr:row>59</xdr:row>
      <xdr:rowOff>9414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10114032"/>
          <a:ext cx="838200" cy="10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33535</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8061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10658</xdr:rowOff>
    </xdr:from>
    <xdr:to>
      <xdr:col>55</xdr:col>
      <xdr:colOff>50800</xdr:colOff>
      <xdr:row>58</xdr:row>
      <xdr:rowOff>112258</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95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104979</xdr:rowOff>
    </xdr:from>
    <xdr:to>
      <xdr:col>50</xdr:col>
      <xdr:colOff>114300</xdr:colOff>
      <xdr:row>58</xdr:row>
      <xdr:rowOff>169932</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10049079"/>
          <a:ext cx="889000" cy="6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37230</xdr:rowOff>
    </xdr:from>
    <xdr:to>
      <xdr:col>50</xdr:col>
      <xdr:colOff>165100</xdr:colOff>
      <xdr:row>58</xdr:row>
      <xdr:rowOff>138830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98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155357</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756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104979</xdr:rowOff>
    </xdr:from>
    <xdr:to>
      <xdr:col>45</xdr:col>
      <xdr:colOff>177800</xdr:colOff>
      <xdr:row>59</xdr:row>
      <xdr:rowOff>23765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10049079"/>
          <a:ext cx="889000" cy="90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20232</xdr:rowOff>
    </xdr:from>
    <xdr:to>
      <xdr:col>46</xdr:col>
      <xdr:colOff>38100</xdr:colOff>
      <xdr:row>58</xdr:row>
      <xdr:rowOff>121832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964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138359</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739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9734</xdr:rowOff>
    </xdr:from>
    <xdr:to>
      <xdr:col>41</xdr:col>
      <xdr:colOff>50800</xdr:colOff>
      <xdr:row>59</xdr:row>
      <xdr:rowOff>23765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10125284"/>
          <a:ext cx="889000" cy="14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12931</xdr:rowOff>
    </xdr:from>
    <xdr:to>
      <xdr:col>41</xdr:col>
      <xdr:colOff>101600</xdr:colOff>
      <xdr:row>58</xdr:row>
      <xdr:rowOff>114531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9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131058</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732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13360</xdr:rowOff>
    </xdr:from>
    <xdr:to>
      <xdr:col>36</xdr:col>
      <xdr:colOff>165100</xdr:colOff>
      <xdr:row>58</xdr:row>
      <xdr:rowOff>114960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95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131487</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732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130064</xdr:rowOff>
    </xdr:from>
    <xdr:to>
      <xdr:col>55</xdr:col>
      <xdr:colOff>50800</xdr:colOff>
      <xdr:row>59</xdr:row>
      <xdr:rowOff>60214</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10074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44991</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989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119132</xdr:rowOff>
    </xdr:from>
    <xdr:to>
      <xdr:col>50</xdr:col>
      <xdr:colOff>165100</xdr:colOff>
      <xdr:row>59</xdr:row>
      <xdr:rowOff>49282</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1006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40409</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10155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54179</xdr:rowOff>
    </xdr:from>
    <xdr:to>
      <xdr:col>46</xdr:col>
      <xdr:colOff>38100</xdr:colOff>
      <xdr:row>58</xdr:row>
      <xdr:rowOff>155779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99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146906</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10091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144415</xdr:rowOff>
    </xdr:from>
    <xdr:to>
      <xdr:col>41</xdr:col>
      <xdr:colOff>101600</xdr:colOff>
      <xdr:row>59</xdr:row>
      <xdr:rowOff>74565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1008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65692</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10181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130384</xdr:rowOff>
    </xdr:from>
    <xdr:to>
      <xdr:col>36</xdr:col>
      <xdr:colOff>165100</xdr:colOff>
      <xdr:row>59</xdr:row>
      <xdr:rowOff>60534</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10074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51661</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10167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77284</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078784"/>
          <a:ext cx="1270" cy="1510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23961</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854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77284</xdr:rowOff>
    </xdr:from>
    <xdr:to>
      <xdr:col>55</xdr:col>
      <xdr:colOff>88900</xdr:colOff>
      <xdr:row>70</xdr:row>
      <xdr:rowOff>77284</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07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41089</xdr:rowOff>
    </xdr:from>
    <xdr:to>
      <xdr:col>55</xdr:col>
      <xdr:colOff>0</xdr:colOff>
      <xdr:row>79</xdr:row>
      <xdr:rowOff>42371</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585639"/>
          <a:ext cx="838200" cy="1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123427</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250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100550</xdr:rowOff>
    </xdr:from>
    <xdr:to>
      <xdr:col>55</xdr:col>
      <xdr:colOff>50800</xdr:colOff>
      <xdr:row>79</xdr:row>
      <xdr:rowOff>30700</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47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40238</xdr:rowOff>
    </xdr:from>
    <xdr:to>
      <xdr:col>50</xdr:col>
      <xdr:colOff>114300</xdr:colOff>
      <xdr:row>79</xdr:row>
      <xdr:rowOff>42371</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584788"/>
          <a:ext cx="889000" cy="2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110896</xdr:rowOff>
    </xdr:from>
    <xdr:to>
      <xdr:col>50</xdr:col>
      <xdr:colOff>165100</xdr:colOff>
      <xdr:row>79</xdr:row>
      <xdr:rowOff>41046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83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57573</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259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36784</xdr:rowOff>
    </xdr:from>
    <xdr:to>
      <xdr:col>45</xdr:col>
      <xdr:colOff>177800</xdr:colOff>
      <xdr:row>79</xdr:row>
      <xdr:rowOff>40238</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581334"/>
          <a:ext cx="889000" cy="3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112852</xdr:rowOff>
    </xdr:from>
    <xdr:to>
      <xdr:col>46</xdr:col>
      <xdr:colOff>38100</xdr:colOff>
      <xdr:row>79</xdr:row>
      <xdr:rowOff>43002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8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59529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26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35714</xdr:rowOff>
    </xdr:from>
    <xdr:to>
      <xdr:col>41</xdr:col>
      <xdr:colOff>50800</xdr:colOff>
      <xdr:row>79</xdr:row>
      <xdr:rowOff>36784</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580264"/>
          <a:ext cx="889000" cy="1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96785</xdr:rowOff>
    </xdr:from>
    <xdr:to>
      <xdr:col>41</xdr:col>
      <xdr:colOff>101600</xdr:colOff>
      <xdr:row>79</xdr:row>
      <xdr:rowOff>26935</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69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43462</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245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88103</xdr:rowOff>
    </xdr:from>
    <xdr:to>
      <xdr:col>36</xdr:col>
      <xdr:colOff>165100</xdr:colOff>
      <xdr:row>79</xdr:row>
      <xdr:rowOff>18253</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61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34780</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236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161739</xdr:rowOff>
    </xdr:from>
    <xdr:to>
      <xdr:col>55</xdr:col>
      <xdr:colOff>50800</xdr:colOff>
      <xdr:row>79</xdr:row>
      <xdr:rowOff>91889</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53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78977</xdr:rowOff>
    </xdr:from>
    <xdr:ext cx="469744"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52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163021</xdr:rowOff>
    </xdr:from>
    <xdr:to>
      <xdr:col>50</xdr:col>
      <xdr:colOff>165100</xdr:colOff>
      <xdr:row>79</xdr:row>
      <xdr:rowOff>93171</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36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84298</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628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160888</xdr:rowOff>
    </xdr:from>
    <xdr:to>
      <xdr:col>46</xdr:col>
      <xdr:colOff>38100</xdr:colOff>
      <xdr:row>79</xdr:row>
      <xdr:rowOff>91038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3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82165</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15428" y="1362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157434</xdr:rowOff>
    </xdr:from>
    <xdr:to>
      <xdr:col>41</xdr:col>
      <xdr:colOff>101600</xdr:colOff>
      <xdr:row>79</xdr:row>
      <xdr:rowOff>87584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30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78711</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26428" y="13623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156364</xdr:rowOff>
    </xdr:from>
    <xdr:to>
      <xdr:col>36</xdr:col>
      <xdr:colOff>165100</xdr:colOff>
      <xdr:row>79</xdr:row>
      <xdr:rowOff>86514</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529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77641</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37428" y="13622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32414</xdr:rowOff>
    </xdr:from>
    <xdr:to>
      <xdr:col>54</xdr:col>
      <xdr:colOff>189865</xdr:colOff>
      <xdr:row>99</xdr:row>
      <xdr:rowOff>5234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634364"/>
          <a:ext cx="1270" cy="134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9061</xdr:rowOff>
    </xdr:from>
    <xdr:ext cx="534377"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982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5234</xdr:rowOff>
    </xdr:from>
    <xdr:to>
      <xdr:col>55</xdr:col>
      <xdr:colOff>88900</xdr:colOff>
      <xdr:row>99</xdr:row>
      <xdr:rowOff>5234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97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150541</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409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32414</xdr:rowOff>
    </xdr:from>
    <xdr:to>
      <xdr:col>55</xdr:col>
      <xdr:colOff>88900</xdr:colOff>
      <xdr:row>91</xdr:row>
      <xdr:rowOff>32414</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634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163649</xdr:rowOff>
    </xdr:from>
    <xdr:to>
      <xdr:col>55</xdr:col>
      <xdr:colOff>0</xdr:colOff>
      <xdr:row>98</xdr:row>
      <xdr:rowOff>20233</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6794299"/>
          <a:ext cx="838200" cy="28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53289</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5124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30412</xdr:rowOff>
    </xdr:from>
    <xdr:to>
      <xdr:col>55</xdr:col>
      <xdr:colOff>50800</xdr:colOff>
      <xdr:row>97</xdr:row>
      <xdr:rowOff>132012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661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21892</xdr:rowOff>
    </xdr:from>
    <xdr:to>
      <xdr:col>50</xdr:col>
      <xdr:colOff>114300</xdr:colOff>
      <xdr:row>97</xdr:row>
      <xdr:rowOff>163649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652542"/>
          <a:ext cx="889000" cy="141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65343</xdr:rowOff>
    </xdr:from>
    <xdr:to>
      <xdr:col>50</xdr:col>
      <xdr:colOff>165100</xdr:colOff>
      <xdr:row>97</xdr:row>
      <xdr:rowOff>166943</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695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12020</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471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21892</xdr:rowOff>
    </xdr:from>
    <xdr:to>
      <xdr:col>45</xdr:col>
      <xdr:colOff>177800</xdr:colOff>
      <xdr:row>98</xdr:row>
      <xdr:rowOff>64948</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652542"/>
          <a:ext cx="889000" cy="214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36813</xdr:rowOff>
    </xdr:from>
    <xdr:to>
      <xdr:col>46</xdr:col>
      <xdr:colOff>38100</xdr:colOff>
      <xdr:row>97</xdr:row>
      <xdr:rowOff>138413</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66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129540</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760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33474</xdr:rowOff>
    </xdr:from>
    <xdr:to>
      <xdr:col>41</xdr:col>
      <xdr:colOff>50800</xdr:colOff>
      <xdr:row>98</xdr:row>
      <xdr:rowOff>64948</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835574"/>
          <a:ext cx="889000" cy="31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67187</xdr:rowOff>
    </xdr:from>
    <xdr:to>
      <xdr:col>41</xdr:col>
      <xdr:colOff>101600</xdr:colOff>
      <xdr:row>97</xdr:row>
      <xdr:rowOff>168787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697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13864</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473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65305</xdr:rowOff>
    </xdr:from>
    <xdr:to>
      <xdr:col>36</xdr:col>
      <xdr:colOff>165100</xdr:colOff>
      <xdr:row>97</xdr:row>
      <xdr:rowOff>166905</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69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11982</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471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140883</xdr:rowOff>
    </xdr:from>
    <xdr:to>
      <xdr:col>55</xdr:col>
      <xdr:colOff>50800</xdr:colOff>
      <xdr:row>98</xdr:row>
      <xdr:rowOff>71033</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771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119310</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749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112849</xdr:rowOff>
    </xdr:from>
    <xdr:to>
      <xdr:col>50</xdr:col>
      <xdr:colOff>165100</xdr:colOff>
      <xdr:row>98</xdr:row>
      <xdr:rowOff>42999</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743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34126</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836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142542</xdr:rowOff>
    </xdr:from>
    <xdr:to>
      <xdr:col>46</xdr:col>
      <xdr:colOff>38100</xdr:colOff>
      <xdr:row>97</xdr:row>
      <xdr:rowOff>72692</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601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89219</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376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14148</xdr:rowOff>
    </xdr:from>
    <xdr:to>
      <xdr:col>41</xdr:col>
      <xdr:colOff>101600</xdr:colOff>
      <xdr:row>98</xdr:row>
      <xdr:rowOff>115748</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816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106875</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908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154124</xdr:rowOff>
    </xdr:from>
    <xdr:to>
      <xdr:col>36</xdr:col>
      <xdr:colOff>165100</xdr:colOff>
      <xdr:row>98</xdr:row>
      <xdr:rowOff>84274</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784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75401</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877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78426</xdr:rowOff>
    </xdr:from>
    <xdr:to>
      <xdr:col>85</xdr:col>
      <xdr:colOff>126364</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21926"/>
          <a:ext cx="1269" cy="1432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25103</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4997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78426</xdr:rowOff>
    </xdr:from>
    <xdr:to>
      <xdr:col>86</xdr:col>
      <xdr:colOff>25400</xdr:colOff>
      <xdr:row>30</xdr:row>
      <xdr:rowOff>78426</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21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89527</xdr:rowOff>
    </xdr:from>
    <xdr:to>
      <xdr:col>85</xdr:col>
      <xdr:colOff>127000</xdr:colOff>
      <xdr:row>38</xdr:row>
      <xdr:rowOff>118468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5481300" y="6604627"/>
          <a:ext cx="838200" cy="28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41446</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3850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18569</xdr:rowOff>
    </xdr:from>
    <xdr:to>
      <xdr:col>85</xdr:col>
      <xdr:colOff>177800</xdr:colOff>
      <xdr:row>38</xdr:row>
      <xdr:rowOff>120169</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3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118468</xdr:rowOff>
    </xdr:from>
    <xdr:to>
      <xdr:col>81</xdr:col>
      <xdr:colOff>50800</xdr:colOff>
      <xdr:row>38</xdr:row>
      <xdr:rowOff>134731</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633568"/>
          <a:ext cx="889000" cy="16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24741</xdr:rowOff>
    </xdr:from>
    <xdr:to>
      <xdr:col>81</xdr:col>
      <xdr:colOff>101600</xdr:colOff>
      <xdr:row>38</xdr:row>
      <xdr:rowOff>126341</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39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142868</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315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111381</xdr:rowOff>
    </xdr:from>
    <xdr:to>
      <xdr:col>76</xdr:col>
      <xdr:colOff>114300</xdr:colOff>
      <xdr:row>38</xdr:row>
      <xdr:rowOff>134731</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626481"/>
          <a:ext cx="889000" cy="2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38800</xdr:rowOff>
    </xdr:from>
    <xdr:to>
      <xdr:col>76</xdr:col>
      <xdr:colOff>165100</xdr:colOff>
      <xdr:row>38</xdr:row>
      <xdr:rowOff>140400</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5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156927</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329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62881</xdr:rowOff>
    </xdr:from>
    <xdr:to>
      <xdr:col>71</xdr:col>
      <xdr:colOff>177800</xdr:colOff>
      <xdr:row>38</xdr:row>
      <xdr:rowOff>111381</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577981"/>
          <a:ext cx="889000" cy="48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41612</xdr:rowOff>
    </xdr:from>
    <xdr:to>
      <xdr:col>72</xdr:col>
      <xdr:colOff>38100</xdr:colOff>
      <xdr:row>38</xdr:row>
      <xdr:rowOff>143212</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5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159739</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33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48845</xdr:rowOff>
    </xdr:from>
    <xdr:to>
      <xdr:col>67</xdr:col>
      <xdr:colOff>101600</xdr:colOff>
      <xdr:row>38</xdr:row>
      <xdr:rowOff>150445</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141572</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656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38727</xdr:rowOff>
    </xdr:from>
    <xdr:to>
      <xdr:col>85</xdr:col>
      <xdr:colOff>177800</xdr:colOff>
      <xdr:row>38</xdr:row>
      <xdr:rowOff>140327</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553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168446</xdr:rowOff>
    </xdr:from>
    <xdr:ext cx="534377"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12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67668</xdr:rowOff>
    </xdr:from>
    <xdr:to>
      <xdr:col>81</xdr:col>
      <xdr:colOff>101600</xdr:colOff>
      <xdr:row>38</xdr:row>
      <xdr:rowOff>169268</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582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160395</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46428" y="6675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83931</xdr:rowOff>
    </xdr:from>
    <xdr:to>
      <xdr:col>76</xdr:col>
      <xdr:colOff>165100</xdr:colOff>
      <xdr:row>39</xdr:row>
      <xdr:rowOff>14081</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599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5208</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57428" y="6691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60581</xdr:rowOff>
    </xdr:from>
    <xdr:to>
      <xdr:col>72</xdr:col>
      <xdr:colOff>38100</xdr:colOff>
      <xdr:row>38</xdr:row>
      <xdr:rowOff>162181</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575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153308</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68428" y="6668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12081</xdr:rowOff>
    </xdr:from>
    <xdr:to>
      <xdr:col>67</xdr:col>
      <xdr:colOff>101600</xdr:colOff>
      <xdr:row>38</xdr:row>
      <xdr:rowOff>113681</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52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130208</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47111" y="6302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80406</xdr:rowOff>
    </xdr:from>
    <xdr:to>
      <xdr:col>85</xdr:col>
      <xdr:colOff>126364</xdr:colOff>
      <xdr:row>78</xdr:row>
      <xdr:rowOff>136733</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424806"/>
          <a:ext cx="1269" cy="1085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140560</xdr:rowOff>
    </xdr:from>
    <xdr:ext cx="378565"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513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136733</xdr:rowOff>
    </xdr:from>
    <xdr:to>
      <xdr:col>86</xdr:col>
      <xdr:colOff>25400</xdr:colOff>
      <xdr:row>78</xdr:row>
      <xdr:rowOff>136733</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509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27083</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2200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80406</xdr:rowOff>
    </xdr:from>
    <xdr:to>
      <xdr:col>86</xdr:col>
      <xdr:colOff>25400</xdr:colOff>
      <xdr:row>72</xdr:row>
      <xdr:rowOff>80406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424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119797</xdr:rowOff>
    </xdr:from>
    <xdr:to>
      <xdr:col>85</xdr:col>
      <xdr:colOff>127000</xdr:colOff>
      <xdr:row>77</xdr:row>
      <xdr:rowOff>124631</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3321447"/>
          <a:ext cx="838200" cy="4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65682</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2924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42805</xdr:rowOff>
    </xdr:from>
    <xdr:to>
      <xdr:col>85</xdr:col>
      <xdr:colOff>177800</xdr:colOff>
      <xdr:row>76</xdr:row>
      <xdr:rowOff>144405</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07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124631</xdr:rowOff>
    </xdr:from>
    <xdr:to>
      <xdr:col>81</xdr:col>
      <xdr:colOff>50800</xdr:colOff>
      <xdr:row>77</xdr:row>
      <xdr:rowOff>126189</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3326281"/>
          <a:ext cx="889000" cy="1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39357</xdr:rowOff>
    </xdr:from>
    <xdr:to>
      <xdr:col>81</xdr:col>
      <xdr:colOff>101600</xdr:colOff>
      <xdr:row>76</xdr:row>
      <xdr:rowOff>140957</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06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157485</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2844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126189</xdr:rowOff>
    </xdr:from>
    <xdr:to>
      <xdr:col>76</xdr:col>
      <xdr:colOff>114300</xdr:colOff>
      <xdr:row>77</xdr:row>
      <xdr:rowOff>129043</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3327839"/>
          <a:ext cx="889000" cy="2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57719</xdr:rowOff>
    </xdr:from>
    <xdr:to>
      <xdr:col>76</xdr:col>
      <xdr:colOff>165100</xdr:colOff>
      <xdr:row>76</xdr:row>
      <xdr:rowOff>159319</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08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4396</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286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129043</xdr:rowOff>
    </xdr:from>
    <xdr:to>
      <xdr:col>71</xdr:col>
      <xdr:colOff>177800</xdr:colOff>
      <xdr:row>77</xdr:row>
      <xdr:rowOff>133423</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3330693"/>
          <a:ext cx="889000" cy="4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79587</xdr:rowOff>
    </xdr:from>
    <xdr:to>
      <xdr:col>72</xdr:col>
      <xdr:colOff>38100</xdr:colOff>
      <xdr:row>77</xdr:row>
      <xdr:rowOff>9737</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109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26264</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288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88506</xdr:rowOff>
    </xdr:from>
    <xdr:to>
      <xdr:col>67</xdr:col>
      <xdr:colOff>101600</xdr:colOff>
      <xdr:row>77</xdr:row>
      <xdr:rowOff>18656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11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35184</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289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68997</xdr:rowOff>
    </xdr:from>
    <xdr:to>
      <xdr:col>85</xdr:col>
      <xdr:colOff>177800</xdr:colOff>
      <xdr:row>77</xdr:row>
      <xdr:rowOff>170597</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270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47424</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249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73831</xdr:rowOff>
    </xdr:from>
    <xdr:to>
      <xdr:col>81</xdr:col>
      <xdr:colOff>101600</xdr:colOff>
      <xdr:row>78</xdr:row>
      <xdr:rowOff>3981</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275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166558</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336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75389</xdr:rowOff>
    </xdr:from>
    <xdr:to>
      <xdr:col>76</xdr:col>
      <xdr:colOff>165100</xdr:colOff>
      <xdr:row>78</xdr:row>
      <xdr:rowOff>5539</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277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168116</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3369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78243</xdr:rowOff>
    </xdr:from>
    <xdr:to>
      <xdr:col>72</xdr:col>
      <xdr:colOff>38100</xdr:colOff>
      <xdr:row>78</xdr:row>
      <xdr:rowOff>8393</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27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170970</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372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82623</xdr:rowOff>
    </xdr:from>
    <xdr:to>
      <xdr:col>67</xdr:col>
      <xdr:colOff>101600</xdr:colOff>
      <xdr:row>78</xdr:row>
      <xdr:rowOff>12773</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284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3900</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377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60506</xdr:rowOff>
    </xdr:from>
    <xdr:to>
      <xdr:col>85</xdr:col>
      <xdr:colOff>126364</xdr:colOff>
      <xdr:row>99</xdr:row>
      <xdr:rowOff>94754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491006"/>
          <a:ext cx="1269" cy="1577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98581</xdr:rowOff>
    </xdr:from>
    <xdr:ext cx="469744"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72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94754</xdr:rowOff>
    </xdr:from>
    <xdr:to>
      <xdr:col>86</xdr:col>
      <xdr:colOff>25400</xdr:colOff>
      <xdr:row>99</xdr:row>
      <xdr:rowOff>94754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6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7183</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266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60506</xdr:rowOff>
    </xdr:from>
    <xdr:to>
      <xdr:col>86</xdr:col>
      <xdr:colOff>25400</xdr:colOff>
      <xdr:row>90</xdr:row>
      <xdr:rowOff>60506</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49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33567</xdr:rowOff>
    </xdr:from>
    <xdr:to>
      <xdr:col>85</xdr:col>
      <xdr:colOff>127000</xdr:colOff>
      <xdr:row>99</xdr:row>
      <xdr:rowOff>43357</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5481300" y="17007117"/>
          <a:ext cx="838200" cy="9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137022</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7676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114145</xdr:rowOff>
    </xdr:from>
    <xdr:to>
      <xdr:col>85</xdr:col>
      <xdr:colOff>177800</xdr:colOff>
      <xdr:row>99</xdr:row>
      <xdr:rowOff>44295</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91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12976</xdr:rowOff>
    </xdr:from>
    <xdr:to>
      <xdr:col>81</xdr:col>
      <xdr:colOff>50800</xdr:colOff>
      <xdr:row>99</xdr:row>
      <xdr:rowOff>33567</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4592300" y="16986526"/>
          <a:ext cx="889000" cy="20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118791</xdr:rowOff>
    </xdr:from>
    <xdr:to>
      <xdr:col>81</xdr:col>
      <xdr:colOff>101600</xdr:colOff>
      <xdr:row>99</xdr:row>
      <xdr:rowOff>48941</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92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65468</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696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12976</xdr:rowOff>
    </xdr:from>
    <xdr:to>
      <xdr:col>76</xdr:col>
      <xdr:colOff>114300</xdr:colOff>
      <xdr:row>99</xdr:row>
      <xdr:rowOff>52718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3703300" y="16986526"/>
          <a:ext cx="889000" cy="3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98070</xdr:rowOff>
    </xdr:from>
    <xdr:to>
      <xdr:col>76</xdr:col>
      <xdr:colOff>165100</xdr:colOff>
      <xdr:row>99</xdr:row>
      <xdr:rowOff>28220</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90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44747</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675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52718</xdr:rowOff>
    </xdr:from>
    <xdr:to>
      <xdr:col>71</xdr:col>
      <xdr:colOff>177800</xdr:colOff>
      <xdr:row>99</xdr:row>
      <xdr:rowOff>74963</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7026268"/>
          <a:ext cx="889000" cy="22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144523</xdr:rowOff>
    </xdr:from>
    <xdr:to>
      <xdr:col>72</xdr:col>
      <xdr:colOff>38100</xdr:colOff>
      <xdr:row>99</xdr:row>
      <xdr:rowOff>74673</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94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91200</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72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169461</xdr:rowOff>
    </xdr:from>
    <xdr:to>
      <xdr:col>67</xdr:col>
      <xdr:colOff>101600</xdr:colOff>
      <xdr:row>99</xdr:row>
      <xdr:rowOff>99611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7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116138</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746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164007</xdr:rowOff>
    </xdr:from>
    <xdr:to>
      <xdr:col>85</xdr:col>
      <xdr:colOff>177800</xdr:colOff>
      <xdr:row>99</xdr:row>
      <xdr:rowOff>94157</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966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92573</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894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154217</xdr:rowOff>
    </xdr:from>
    <xdr:to>
      <xdr:col>81</xdr:col>
      <xdr:colOff>101600</xdr:colOff>
      <xdr:row>99</xdr:row>
      <xdr:rowOff>84367</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956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75494</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7049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133626</xdr:rowOff>
    </xdr:from>
    <xdr:to>
      <xdr:col>76</xdr:col>
      <xdr:colOff>165100</xdr:colOff>
      <xdr:row>99</xdr:row>
      <xdr:rowOff>63776</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935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54903</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7028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1918</xdr:rowOff>
    </xdr:from>
    <xdr:to>
      <xdr:col>72</xdr:col>
      <xdr:colOff>38100</xdr:colOff>
      <xdr:row>99</xdr:row>
      <xdr:rowOff>103518</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975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94645</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7068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24163</xdr:rowOff>
    </xdr:from>
    <xdr:to>
      <xdr:col>67</xdr:col>
      <xdr:colOff>101600</xdr:colOff>
      <xdr:row>99</xdr:row>
      <xdr:rowOff>125763</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997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116890</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7090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22725</xdr:rowOff>
    </xdr:from>
    <xdr:to>
      <xdr:col>116</xdr:col>
      <xdr:colOff>62864</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2159595" y="5166225"/>
          <a:ext cx="1269" cy="1488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0" name="投資及び出資金最小値テキスト">
          <a:extLst>
            <a:ext uri="{FF2B5EF4-FFF2-40B4-BE49-F238E27FC236}">
              <a16:creationId xmlns:a16="http://schemas.microsoft.com/office/drawing/2014/main" id="{00000000-0008-0000-0600-0000DA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140852</xdr:rowOff>
    </xdr:from>
    <xdr:ext cx="534377" cy="259045"/>
    <xdr:sp macro="" textlink="">
      <xdr:nvSpPr>
        <xdr:cNvPr id="732" name="投資及び出資金最大値テキスト">
          <a:extLst>
            <a:ext uri="{FF2B5EF4-FFF2-40B4-BE49-F238E27FC236}">
              <a16:creationId xmlns:a16="http://schemas.microsoft.com/office/drawing/2014/main" id="{00000000-0008-0000-0600-0000DC020000}"/>
            </a:ext>
          </a:extLst>
        </xdr:cNvPr>
        <xdr:cNvSpPr txBox="1"/>
      </xdr:nvSpPr>
      <xdr:spPr>
        <a:xfrm>
          <a:off x="22212300" y="494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22725</xdr:rowOff>
    </xdr:from>
    <xdr:to>
      <xdr:col>116</xdr:col>
      <xdr:colOff>152400</xdr:colOff>
      <xdr:row>30</xdr:row>
      <xdr:rowOff>22725</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5166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73063</xdr:rowOff>
    </xdr:from>
    <xdr:to>
      <xdr:col>116</xdr:col>
      <xdr:colOff>63500</xdr:colOff>
      <xdr:row>38</xdr:row>
      <xdr:rowOff>90939</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1323300" y="6588163"/>
          <a:ext cx="838200" cy="17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2415</xdr:rowOff>
    </xdr:from>
    <xdr:ext cx="469744" cy="259045"/>
    <xdr:sp macro="" textlink="">
      <xdr:nvSpPr>
        <xdr:cNvPr id="735" name="投資及び出資金平均値テキスト">
          <a:extLst>
            <a:ext uri="{FF2B5EF4-FFF2-40B4-BE49-F238E27FC236}">
              <a16:creationId xmlns:a16="http://schemas.microsoft.com/office/drawing/2014/main" id="{00000000-0008-0000-0600-0000DF020000}"/>
            </a:ext>
          </a:extLst>
        </xdr:cNvPr>
        <xdr:cNvSpPr txBox="1"/>
      </xdr:nvSpPr>
      <xdr:spPr>
        <a:xfrm>
          <a:off x="22212300" y="63460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150988</xdr:rowOff>
    </xdr:from>
    <xdr:to>
      <xdr:col>116</xdr:col>
      <xdr:colOff>114300</xdr:colOff>
      <xdr:row>38</xdr:row>
      <xdr:rowOff>81138</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2110700" y="649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66411</xdr:rowOff>
    </xdr:from>
    <xdr:to>
      <xdr:col>111</xdr:col>
      <xdr:colOff>177800</xdr:colOff>
      <xdr:row>38</xdr:row>
      <xdr:rowOff>73063</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0434300" y="6581511"/>
          <a:ext cx="889000" cy="6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168339</xdr:rowOff>
    </xdr:from>
    <xdr:to>
      <xdr:col>112</xdr:col>
      <xdr:colOff>38100</xdr:colOff>
      <xdr:row>38</xdr:row>
      <xdr:rowOff>98489</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1272500" y="6511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115016</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088428" y="6287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66411</xdr:rowOff>
    </xdr:from>
    <xdr:to>
      <xdr:col>107</xdr:col>
      <xdr:colOff>50800</xdr:colOff>
      <xdr:row>38</xdr:row>
      <xdr:rowOff>87785</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19545300" y="6581511"/>
          <a:ext cx="889000" cy="21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171265</xdr:rowOff>
    </xdr:from>
    <xdr:to>
      <xdr:col>107</xdr:col>
      <xdr:colOff>101600</xdr:colOff>
      <xdr:row>38</xdr:row>
      <xdr:rowOff>101415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0383500" y="651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117942</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199428" y="6290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87785</xdr:rowOff>
    </xdr:from>
    <xdr:to>
      <xdr:col>102</xdr:col>
      <xdr:colOff>114300</xdr:colOff>
      <xdr:row>38</xdr:row>
      <xdr:rowOff>102141</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18656300" y="6602885"/>
          <a:ext cx="889000" cy="14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24709</xdr:rowOff>
    </xdr:from>
    <xdr:to>
      <xdr:col>102</xdr:col>
      <xdr:colOff>165100</xdr:colOff>
      <xdr:row>38</xdr:row>
      <xdr:rowOff>126309</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9494500" y="653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142836</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10428" y="6315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36757</xdr:rowOff>
    </xdr:from>
    <xdr:to>
      <xdr:col>98</xdr:col>
      <xdr:colOff>38100</xdr:colOff>
      <xdr:row>38</xdr:row>
      <xdr:rowOff>138357</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8605500" y="6551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154883</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21428" y="632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40139</xdr:rowOff>
    </xdr:from>
    <xdr:to>
      <xdr:col>116</xdr:col>
      <xdr:colOff>114300</xdr:colOff>
      <xdr:row>38</xdr:row>
      <xdr:rowOff>141739</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2110700" y="655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129414</xdr:rowOff>
    </xdr:from>
    <xdr:ext cx="469744" cy="259045"/>
    <xdr:sp macro="" textlink="">
      <xdr:nvSpPr>
        <xdr:cNvPr id="754" name="投資及び出資金該当値テキスト">
          <a:extLst>
            <a:ext uri="{FF2B5EF4-FFF2-40B4-BE49-F238E27FC236}">
              <a16:creationId xmlns:a16="http://schemas.microsoft.com/office/drawing/2014/main" id="{00000000-0008-0000-0600-0000F2020000}"/>
            </a:ext>
          </a:extLst>
        </xdr:cNvPr>
        <xdr:cNvSpPr txBox="1"/>
      </xdr:nvSpPr>
      <xdr:spPr>
        <a:xfrm>
          <a:off x="22212300" y="6473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22263</xdr:rowOff>
    </xdr:from>
    <xdr:to>
      <xdr:col>112</xdr:col>
      <xdr:colOff>38100</xdr:colOff>
      <xdr:row>38</xdr:row>
      <xdr:rowOff>123863</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1272500" y="6537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114990</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088428" y="6630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15611</xdr:rowOff>
    </xdr:from>
    <xdr:to>
      <xdr:col>107</xdr:col>
      <xdr:colOff>101600</xdr:colOff>
      <xdr:row>38</xdr:row>
      <xdr:rowOff>117211</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0383500" y="653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108338</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199428" y="6623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36985</xdr:rowOff>
    </xdr:from>
    <xdr:to>
      <xdr:col>102</xdr:col>
      <xdr:colOff>165100</xdr:colOff>
      <xdr:row>38</xdr:row>
      <xdr:rowOff>138585</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9494500" y="655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129712</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10428" y="6644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51341</xdr:rowOff>
    </xdr:from>
    <xdr:to>
      <xdr:col>98</xdr:col>
      <xdr:colOff>38100</xdr:colOff>
      <xdr:row>38</xdr:row>
      <xdr:rowOff>152941</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8605500" y="6566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144068</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21428" y="6659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87313</xdr:rowOff>
    </xdr:from>
    <xdr:to>
      <xdr:col>116</xdr:col>
      <xdr:colOff>62864</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831263"/>
          <a:ext cx="1269" cy="1328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33990</xdr:rowOff>
    </xdr:from>
    <xdr:ext cx="534377"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60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87313</xdr:rowOff>
    </xdr:from>
    <xdr:to>
      <xdr:col>116</xdr:col>
      <xdr:colOff>152400</xdr:colOff>
      <xdr:row>51</xdr:row>
      <xdr:rowOff>87313</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831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133189</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9058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110312</xdr:rowOff>
    </xdr:from>
    <xdr:to>
      <xdr:col>116</xdr:col>
      <xdr:colOff>114300</xdr:colOff>
      <xdr:row>59</xdr:row>
      <xdr:rowOff>40462</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1005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110560</xdr:rowOff>
    </xdr:from>
    <xdr:to>
      <xdr:col>112</xdr:col>
      <xdr:colOff>38100</xdr:colOff>
      <xdr:row>59</xdr:row>
      <xdr:rowOff>40710</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100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57237</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428" y="982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108750</xdr:rowOff>
    </xdr:from>
    <xdr:to>
      <xdr:col>107</xdr:col>
      <xdr:colOff>101600</xdr:colOff>
      <xdr:row>59</xdr:row>
      <xdr:rowOff>38900</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100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55427</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82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103816</xdr:rowOff>
    </xdr:from>
    <xdr:to>
      <xdr:col>102</xdr:col>
      <xdr:colOff>165100</xdr:colOff>
      <xdr:row>59</xdr:row>
      <xdr:rowOff>33966</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100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50493</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823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113608</xdr:rowOff>
    </xdr:from>
    <xdr:to>
      <xdr:col>98</xdr:col>
      <xdr:colOff>38100</xdr:colOff>
      <xdr:row>59</xdr:row>
      <xdr:rowOff>43758</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1005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60285</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832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88739</xdr:rowOff>
    </xdr:from>
    <xdr:ext cx="249299"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100328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a:extLst>
            <a:ext uri="{FF2B5EF4-FFF2-40B4-BE49-F238E27FC236}">
              <a16:creationId xmlns:a16="http://schemas.microsoft.com/office/drawing/2014/main" id="{00000000-0008-0000-0600-00004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66908</xdr:rowOff>
    </xdr:from>
    <xdr:to>
      <xdr:col>116</xdr:col>
      <xdr:colOff>62864</xdr:colOff>
      <xdr:row>79</xdr:row>
      <xdr:rowOff>111234</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2159595" y="12068408"/>
          <a:ext cx="1269" cy="1587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115061</xdr:rowOff>
    </xdr:from>
    <xdr:ext cx="534377" cy="259045"/>
    <xdr:sp macro="" textlink="">
      <xdr:nvSpPr>
        <xdr:cNvPr id="847" name="繰出金最小値テキスト">
          <a:extLst>
            <a:ext uri="{FF2B5EF4-FFF2-40B4-BE49-F238E27FC236}">
              <a16:creationId xmlns:a16="http://schemas.microsoft.com/office/drawing/2014/main" id="{00000000-0008-0000-0600-00004F030000}"/>
            </a:ext>
          </a:extLst>
        </xdr:cNvPr>
        <xdr:cNvSpPr txBox="1"/>
      </xdr:nvSpPr>
      <xdr:spPr>
        <a:xfrm>
          <a:off x="22212300" y="1365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111234</xdr:rowOff>
    </xdr:from>
    <xdr:to>
      <xdr:col>116</xdr:col>
      <xdr:colOff>152400</xdr:colOff>
      <xdr:row>79</xdr:row>
      <xdr:rowOff>111234</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3655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13585</xdr:rowOff>
    </xdr:from>
    <xdr:ext cx="599010" cy="259045"/>
    <xdr:sp macro="" textlink="">
      <xdr:nvSpPr>
        <xdr:cNvPr id="849" name="繰出金最大値テキスト">
          <a:extLst>
            <a:ext uri="{FF2B5EF4-FFF2-40B4-BE49-F238E27FC236}">
              <a16:creationId xmlns:a16="http://schemas.microsoft.com/office/drawing/2014/main" id="{00000000-0008-0000-0600-000051030000}"/>
            </a:ext>
          </a:extLst>
        </xdr:cNvPr>
        <xdr:cNvSpPr txBox="1"/>
      </xdr:nvSpPr>
      <xdr:spPr>
        <a:xfrm>
          <a:off x="22212300" y="11843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66908</xdr:rowOff>
    </xdr:from>
    <xdr:to>
      <xdr:col>116</xdr:col>
      <xdr:colOff>152400</xdr:colOff>
      <xdr:row>70</xdr:row>
      <xdr:rowOff>66908</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2068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69379</xdr:rowOff>
    </xdr:from>
    <xdr:to>
      <xdr:col>116</xdr:col>
      <xdr:colOff>63500</xdr:colOff>
      <xdr:row>78</xdr:row>
      <xdr:rowOff>86382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1323300" y="13442479"/>
          <a:ext cx="838200" cy="17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135900</xdr:rowOff>
    </xdr:from>
    <xdr:ext cx="534377" cy="259045"/>
    <xdr:sp macro="" textlink="">
      <xdr:nvSpPr>
        <xdr:cNvPr id="852" name="繰出金平均値テキスト">
          <a:extLst>
            <a:ext uri="{FF2B5EF4-FFF2-40B4-BE49-F238E27FC236}">
              <a16:creationId xmlns:a16="http://schemas.microsoft.com/office/drawing/2014/main" id="{00000000-0008-0000-0600-000054030000}"/>
            </a:ext>
          </a:extLst>
        </xdr:cNvPr>
        <xdr:cNvSpPr txBox="1"/>
      </xdr:nvSpPr>
      <xdr:spPr>
        <a:xfrm>
          <a:off x="22212300" y="129946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113023</xdr:rowOff>
    </xdr:from>
    <xdr:to>
      <xdr:col>116</xdr:col>
      <xdr:colOff>114300</xdr:colOff>
      <xdr:row>77</xdr:row>
      <xdr:rowOff>43173</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2110700" y="1314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86382</xdr:rowOff>
    </xdr:from>
    <xdr:to>
      <xdr:col>111</xdr:col>
      <xdr:colOff>177800</xdr:colOff>
      <xdr:row>78</xdr:row>
      <xdr:rowOff>97332</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0434300" y="13459482"/>
          <a:ext cx="889000" cy="10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94300</xdr:rowOff>
    </xdr:from>
    <xdr:to>
      <xdr:col>112</xdr:col>
      <xdr:colOff>38100</xdr:colOff>
      <xdr:row>77</xdr:row>
      <xdr:rowOff>24450</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1272500" y="1312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40977</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056111" y="12899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97332</xdr:rowOff>
    </xdr:from>
    <xdr:to>
      <xdr:col>107</xdr:col>
      <xdr:colOff>50800</xdr:colOff>
      <xdr:row>78</xdr:row>
      <xdr:rowOff>104191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9545300" y="13470432"/>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127860</xdr:rowOff>
    </xdr:from>
    <xdr:to>
      <xdr:col>107</xdr:col>
      <xdr:colOff>101600</xdr:colOff>
      <xdr:row>77</xdr:row>
      <xdr:rowOff>58010</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0383500" y="1315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74537</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167111" y="12933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104191</xdr:rowOff>
    </xdr:from>
    <xdr:to>
      <xdr:col>102</xdr:col>
      <xdr:colOff>114300</xdr:colOff>
      <xdr:row>78</xdr:row>
      <xdr:rowOff>143129</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8656300" y="13477291"/>
          <a:ext cx="889000" cy="38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121786</xdr:rowOff>
    </xdr:from>
    <xdr:to>
      <xdr:col>102</xdr:col>
      <xdr:colOff>165100</xdr:colOff>
      <xdr:row>77</xdr:row>
      <xdr:rowOff>51936</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9494500" y="1315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68463</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278111" y="1292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89847</xdr:rowOff>
    </xdr:from>
    <xdr:to>
      <xdr:col>98</xdr:col>
      <xdr:colOff>38100</xdr:colOff>
      <xdr:row>77</xdr:row>
      <xdr:rowOff>19997</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8605500" y="1312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36524</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389111" y="12895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18579</xdr:rowOff>
    </xdr:from>
    <xdr:to>
      <xdr:col>116</xdr:col>
      <xdr:colOff>114300</xdr:colOff>
      <xdr:row>78</xdr:row>
      <xdr:rowOff>120179</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2110700" y="1339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168456</xdr:rowOff>
    </xdr:from>
    <xdr:ext cx="534377" cy="259045"/>
    <xdr:sp macro="" textlink="">
      <xdr:nvSpPr>
        <xdr:cNvPr id="871" name="繰出金該当値テキスト">
          <a:extLst>
            <a:ext uri="{FF2B5EF4-FFF2-40B4-BE49-F238E27FC236}">
              <a16:creationId xmlns:a16="http://schemas.microsoft.com/office/drawing/2014/main" id="{00000000-0008-0000-0600-000067030000}"/>
            </a:ext>
          </a:extLst>
        </xdr:cNvPr>
        <xdr:cNvSpPr txBox="1"/>
      </xdr:nvSpPr>
      <xdr:spPr>
        <a:xfrm>
          <a:off x="22212300" y="13370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35582</xdr:rowOff>
    </xdr:from>
    <xdr:to>
      <xdr:col>112</xdr:col>
      <xdr:colOff>38100</xdr:colOff>
      <xdr:row>78</xdr:row>
      <xdr:rowOff>137182</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1272500" y="13408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128309</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56111" y="13501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46532</xdr:rowOff>
    </xdr:from>
    <xdr:to>
      <xdr:col>107</xdr:col>
      <xdr:colOff>101600</xdr:colOff>
      <xdr:row>78</xdr:row>
      <xdr:rowOff>148132</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0383500" y="13419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139259</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167111" y="13512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53391</xdr:rowOff>
    </xdr:from>
    <xdr:to>
      <xdr:col>102</xdr:col>
      <xdr:colOff>165100</xdr:colOff>
      <xdr:row>78</xdr:row>
      <xdr:rowOff>154991</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9494500" y="13426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146118</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3519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92329</xdr:rowOff>
    </xdr:from>
    <xdr:to>
      <xdr:col>98</xdr:col>
      <xdr:colOff>38100</xdr:colOff>
      <xdr:row>79</xdr:row>
      <xdr:rowOff>22479</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8605500" y="1346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79</xdr:row>
      <xdr:rowOff>13606</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3558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a:extLst>
            <a:ext uri="{FF2B5EF4-FFF2-40B4-BE49-F238E27FC236}">
              <a16:creationId xmlns:a16="http://schemas.microsoft.com/office/drawing/2014/main" id="{00000000-0008-0000-0600-000080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a:extLst>
            <a:ext uri="{FF2B5EF4-FFF2-40B4-BE49-F238E27FC236}">
              <a16:creationId xmlns:a16="http://schemas.microsoft.com/office/drawing/2014/main" id="{00000000-0008-0000-0600-000082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a:extLst>
            <a:ext uri="{FF2B5EF4-FFF2-40B4-BE49-F238E27FC236}">
              <a16:creationId xmlns:a16="http://schemas.microsoft.com/office/drawing/2014/main" id="{00000000-0008-0000-0600-000085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a:extLst>
            <a:ext uri="{FF2B5EF4-FFF2-40B4-BE49-F238E27FC236}">
              <a16:creationId xmlns:a16="http://schemas.microsoft.com/office/drawing/2014/main" id="{00000000-0008-0000-0600-000098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当年度は、非課税世帯等への</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万円給付事業による扶助費の増加や、</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月と</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度の大雨被災に伴う災害復旧費の増加、また人勧等の影響が大きい人件費などは大きく増加している。一方で、昨年に続き、物価高騰支援として実施した地域振興商品券の発行単価（</a:t>
          </a:r>
          <a:r>
            <a:rPr kumimoji="1" lang="en-US" altLang="ja-JP" sz="1300">
              <a:latin typeface="ＭＳ Ｐゴシック" panose="020B0600070205080204" pitchFamily="50" charset="-128"/>
              <a:ea typeface="ＭＳ Ｐゴシック" panose="020B0600070205080204" pitchFamily="50" charset="-128"/>
            </a:rPr>
            <a:t>15,000</a:t>
          </a:r>
          <a:r>
            <a:rPr kumimoji="1" lang="ja-JP" altLang="en-US" sz="1300">
              <a:latin typeface="ＭＳ Ｐゴシック" panose="020B0600070205080204" pitchFamily="50" charset="-128"/>
              <a:ea typeface="ＭＳ Ｐゴシック" panose="020B0600070205080204" pitchFamily="50" charset="-128"/>
            </a:rPr>
            <a:t>円／人→</a:t>
          </a:r>
          <a:r>
            <a:rPr kumimoji="1" lang="en-US" altLang="ja-JP" sz="1300">
              <a:latin typeface="ＭＳ Ｐゴシック" panose="020B0600070205080204" pitchFamily="50" charset="-128"/>
              <a:ea typeface="ＭＳ Ｐゴシック" panose="020B0600070205080204" pitchFamily="50" charset="-128"/>
            </a:rPr>
            <a:t>5,000</a:t>
          </a:r>
          <a:r>
            <a:rPr kumimoji="1" lang="ja-JP" altLang="en-US" sz="1300">
              <a:latin typeface="ＭＳ Ｐゴシック" panose="020B0600070205080204" pitchFamily="50" charset="-128"/>
              <a:ea typeface="ＭＳ Ｐゴシック" panose="020B0600070205080204" pitchFamily="50" charset="-128"/>
            </a:rPr>
            <a:t>円／人）による補助費等の減額（△</a:t>
          </a:r>
          <a:r>
            <a:rPr kumimoji="1" lang="en-US" altLang="ja-JP" sz="1300">
              <a:latin typeface="ＭＳ Ｐゴシック" panose="020B0600070205080204" pitchFamily="50" charset="-128"/>
              <a:ea typeface="ＭＳ Ｐゴシック" panose="020B0600070205080204" pitchFamily="50" charset="-128"/>
            </a:rPr>
            <a:t>10.7</a:t>
          </a:r>
          <a:r>
            <a:rPr kumimoji="1" lang="ja-JP" altLang="en-US" sz="1300">
              <a:latin typeface="ＭＳ Ｐゴシック" panose="020B0600070205080204" pitchFamily="50" charset="-128"/>
              <a:ea typeface="ＭＳ Ｐゴシック" panose="020B0600070205080204" pitchFamily="50" charset="-128"/>
            </a:rPr>
            <a:t>％）や、前年度に実施した避難所トイレ整備事業のマイナス反動による普通建設事業費の減額（△</a:t>
          </a:r>
          <a:r>
            <a:rPr kumimoji="1" lang="en-US" altLang="ja-JP" sz="1300">
              <a:latin typeface="ＭＳ Ｐゴシック" panose="020B0600070205080204" pitchFamily="50" charset="-128"/>
              <a:ea typeface="ＭＳ Ｐゴシック" panose="020B0600070205080204" pitchFamily="50" charset="-128"/>
            </a:rPr>
            <a:t>10.9</a:t>
          </a:r>
          <a:r>
            <a:rPr kumimoji="1" lang="ja-JP" altLang="en-US" sz="1300">
              <a:latin typeface="ＭＳ Ｐゴシック" panose="020B0600070205080204" pitchFamily="50" charset="-128"/>
              <a:ea typeface="ＭＳ Ｐゴシック" panose="020B0600070205080204" pitchFamily="50" charset="-128"/>
            </a:rPr>
            <a:t>％）などにより、歳出総額は△</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％と減額している。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三重県度会町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7,708
7,646
134.98
4,534,334
4,369,273
87,350
2,998,057
2,633,558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108458</xdr:rowOff>
    </xdr:from>
    <xdr:to>
      <xdr:col>24</xdr:col>
      <xdr:colOff>62865</xdr:colOff>
      <xdr:row>39</xdr:row>
      <xdr:rowOff>112395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3408"/>
          <a:ext cx="1270" cy="1375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116222</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802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112395</xdr:rowOff>
    </xdr:from>
    <xdr:to>
      <xdr:col>24</xdr:col>
      <xdr:colOff>152400</xdr:colOff>
      <xdr:row>39</xdr:row>
      <xdr:rowOff>112395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98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55135</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108458</xdr:rowOff>
    </xdr:from>
    <xdr:to>
      <xdr:col>24</xdr:col>
      <xdr:colOff>152400</xdr:colOff>
      <xdr:row>31</xdr:row>
      <xdr:rowOff>108458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3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116332</xdr:rowOff>
    </xdr:from>
    <xdr:to>
      <xdr:col>24</xdr:col>
      <xdr:colOff>63500</xdr:colOff>
      <xdr:row>38</xdr:row>
      <xdr:rowOff>11557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459982"/>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16527</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17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165100</xdr:rowOff>
    </xdr:from>
    <xdr:to>
      <xdr:col>24</xdr:col>
      <xdr:colOff>114300</xdr:colOff>
      <xdr:row>36</xdr:row>
      <xdr:rowOff>95250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149225</xdr:rowOff>
    </xdr:from>
    <xdr:to>
      <xdr:col>19</xdr:col>
      <xdr:colOff>177800</xdr:colOff>
      <xdr:row>38</xdr:row>
      <xdr:rowOff>11557</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492875"/>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23495</xdr:rowOff>
    </xdr:from>
    <xdr:to>
      <xdr:col>20</xdr:col>
      <xdr:colOff>38100</xdr:colOff>
      <xdr:row>36</xdr:row>
      <xdr:rowOff>125095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9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141622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7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143891</xdr:rowOff>
    </xdr:from>
    <xdr:to>
      <xdr:col>15</xdr:col>
      <xdr:colOff>50800</xdr:colOff>
      <xdr:row>37</xdr:row>
      <xdr:rowOff>149225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487541"/>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66675</xdr:rowOff>
    </xdr:from>
    <xdr:to>
      <xdr:col>15</xdr:col>
      <xdr:colOff>101600</xdr:colOff>
      <xdr:row>36</xdr:row>
      <xdr:rowOff>168275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3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13352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14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143891</xdr:rowOff>
    </xdr:from>
    <xdr:to>
      <xdr:col>10</xdr:col>
      <xdr:colOff>114300</xdr:colOff>
      <xdr:row>37</xdr:row>
      <xdr:rowOff>169672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487541"/>
          <a:ext cx="889000" cy="25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88646</xdr:rowOff>
    </xdr:from>
    <xdr:to>
      <xdr:col>10</xdr:col>
      <xdr:colOff>165100</xdr:colOff>
      <xdr:row>37</xdr:row>
      <xdr:rowOff>18796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6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35323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36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51689</xdr:rowOff>
    </xdr:from>
    <xdr:to>
      <xdr:col>6</xdr:col>
      <xdr:colOff>38100</xdr:colOff>
      <xdr:row>36</xdr:row>
      <xdr:rowOff>153289</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2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169816</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9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65532</xdr:rowOff>
    </xdr:from>
    <xdr:to>
      <xdr:col>24</xdr:col>
      <xdr:colOff>114300</xdr:colOff>
      <xdr:row>37</xdr:row>
      <xdr:rowOff>167132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409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43959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387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132207</xdr:rowOff>
    </xdr:from>
    <xdr:to>
      <xdr:col>20</xdr:col>
      <xdr:colOff>38100</xdr:colOff>
      <xdr:row>38</xdr:row>
      <xdr:rowOff>62357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475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53484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568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98425</xdr:rowOff>
    </xdr:from>
    <xdr:to>
      <xdr:col>15</xdr:col>
      <xdr:colOff>101600</xdr:colOff>
      <xdr:row>38</xdr:row>
      <xdr:rowOff>28575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44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19702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534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93091</xdr:rowOff>
    </xdr:from>
    <xdr:to>
      <xdr:col>10</xdr:col>
      <xdr:colOff>165100</xdr:colOff>
      <xdr:row>38</xdr:row>
      <xdr:rowOff>23240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43674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14368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529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118872</xdr:rowOff>
    </xdr:from>
    <xdr:to>
      <xdr:col>6</xdr:col>
      <xdr:colOff>38100</xdr:colOff>
      <xdr:row>38</xdr:row>
      <xdr:rowOff>49022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462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40149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555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94405</xdr:rowOff>
    </xdr:from>
    <xdr:to>
      <xdr:col>24</xdr:col>
      <xdr:colOff>62865</xdr:colOff>
      <xdr:row>58</xdr:row>
      <xdr:rowOff>111055</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9009805"/>
          <a:ext cx="1270" cy="1045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114882</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1005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111055</xdr:rowOff>
    </xdr:from>
    <xdr:to>
      <xdr:col>24</xdr:col>
      <xdr:colOff>152400</xdr:colOff>
      <xdr:row>58</xdr:row>
      <xdr:rowOff>111055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1005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41082</xdr:rowOff>
    </xdr:from>
    <xdr:ext cx="690189"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7850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2,349,071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94405</xdr:rowOff>
    </xdr:from>
    <xdr:to>
      <xdr:col>24</xdr:col>
      <xdr:colOff>152400</xdr:colOff>
      <xdr:row>52</xdr:row>
      <xdr:rowOff>94405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009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91404</xdr:rowOff>
    </xdr:from>
    <xdr:to>
      <xdr:col>24</xdr:col>
      <xdr:colOff>63500</xdr:colOff>
      <xdr:row>58</xdr:row>
      <xdr:rowOff>93649</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10035504"/>
          <a:ext cx="838200" cy="2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18298</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7909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166871</xdr:rowOff>
    </xdr:from>
    <xdr:to>
      <xdr:col>24</xdr:col>
      <xdr:colOff>114300</xdr:colOff>
      <xdr:row>58</xdr:row>
      <xdr:rowOff>97021</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93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88685</xdr:rowOff>
    </xdr:from>
    <xdr:to>
      <xdr:col>19</xdr:col>
      <xdr:colOff>177800</xdr:colOff>
      <xdr:row>58</xdr:row>
      <xdr:rowOff>91404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10032785"/>
          <a:ext cx="889000" cy="2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2391</xdr:rowOff>
    </xdr:from>
    <xdr:to>
      <xdr:col>20</xdr:col>
      <xdr:colOff>38100</xdr:colOff>
      <xdr:row>58</xdr:row>
      <xdr:rowOff>103991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946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120518</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721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55274</xdr:rowOff>
    </xdr:from>
    <xdr:to>
      <xdr:col>15</xdr:col>
      <xdr:colOff>50800</xdr:colOff>
      <xdr:row>58</xdr:row>
      <xdr:rowOff>88685</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999374"/>
          <a:ext cx="889000" cy="33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169463</xdr:rowOff>
    </xdr:from>
    <xdr:to>
      <xdr:col>15</xdr:col>
      <xdr:colOff>101600</xdr:colOff>
      <xdr:row>58</xdr:row>
      <xdr:rowOff>99613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94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116140</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71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55274</xdr:rowOff>
    </xdr:from>
    <xdr:to>
      <xdr:col>10</xdr:col>
      <xdr:colOff>114300</xdr:colOff>
      <xdr:row>58</xdr:row>
      <xdr:rowOff>102974</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999374"/>
          <a:ext cx="889000" cy="47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140361</xdr:rowOff>
    </xdr:from>
    <xdr:to>
      <xdr:col>10</xdr:col>
      <xdr:colOff>165100</xdr:colOff>
      <xdr:row>58</xdr:row>
      <xdr:rowOff>70511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913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87038</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688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30176</xdr:rowOff>
    </xdr:from>
    <xdr:to>
      <xdr:col>6</xdr:col>
      <xdr:colOff>38100</xdr:colOff>
      <xdr:row>58</xdr:row>
      <xdr:rowOff>131776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974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148303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749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42849</xdr:rowOff>
    </xdr:from>
    <xdr:to>
      <xdr:col>24</xdr:col>
      <xdr:colOff>114300</xdr:colOff>
      <xdr:row>58</xdr:row>
      <xdr:rowOff>144449</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986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145298</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917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40604</xdr:rowOff>
    </xdr:from>
    <xdr:to>
      <xdr:col>20</xdr:col>
      <xdr:colOff>38100</xdr:colOff>
      <xdr:row>58</xdr:row>
      <xdr:rowOff>142204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98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133331</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10077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37885</xdr:rowOff>
    </xdr:from>
    <xdr:to>
      <xdr:col>15</xdr:col>
      <xdr:colOff>101600</xdr:colOff>
      <xdr:row>58</xdr:row>
      <xdr:rowOff>139485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98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130612</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10074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4474</xdr:rowOff>
    </xdr:from>
    <xdr:to>
      <xdr:col>10</xdr:col>
      <xdr:colOff>165100</xdr:colOff>
      <xdr:row>58</xdr:row>
      <xdr:rowOff>106074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94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97201</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10041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52174</xdr:rowOff>
    </xdr:from>
    <xdr:to>
      <xdr:col>6</xdr:col>
      <xdr:colOff>38100</xdr:colOff>
      <xdr:row>58</xdr:row>
      <xdr:rowOff>153774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996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144901</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10089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a:extLst>
            <a:ext uri="{FF2B5EF4-FFF2-40B4-BE49-F238E27FC236}">
              <a16:creationId xmlns:a16="http://schemas.microsoft.com/office/drawing/2014/main" id="{00000000-0008-0000-07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85361</xdr:rowOff>
    </xdr:from>
    <xdr:to>
      <xdr:col>24</xdr:col>
      <xdr:colOff>62865</xdr:colOff>
      <xdr:row>77</xdr:row>
      <xdr:rowOff>54392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flipV="1">
          <a:off x="4633595" y="12086861"/>
          <a:ext cx="1270" cy="1169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58219</xdr:rowOff>
    </xdr:from>
    <xdr:ext cx="599010" cy="259045"/>
    <xdr:sp macro="" textlink="">
      <xdr:nvSpPr>
        <xdr:cNvPr id="166" name="民生費最小値テキスト">
          <a:extLst>
            <a:ext uri="{FF2B5EF4-FFF2-40B4-BE49-F238E27FC236}">
              <a16:creationId xmlns:a16="http://schemas.microsoft.com/office/drawing/2014/main" id="{00000000-0008-0000-0700-0000A6000000}"/>
            </a:ext>
          </a:extLst>
        </xdr:cNvPr>
        <xdr:cNvSpPr txBox="1"/>
      </xdr:nvSpPr>
      <xdr:spPr>
        <a:xfrm>
          <a:off x="4686300" y="13259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54392</xdr:rowOff>
    </xdr:from>
    <xdr:to>
      <xdr:col>24</xdr:col>
      <xdr:colOff>152400</xdr:colOff>
      <xdr:row>77</xdr:row>
      <xdr:rowOff>54392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4546600" y="13256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32038</xdr:rowOff>
    </xdr:from>
    <xdr:ext cx="599010" cy="259045"/>
    <xdr:sp macro="" textlink="">
      <xdr:nvSpPr>
        <xdr:cNvPr id="168" name="民生費最大値テキスト">
          <a:extLst>
            <a:ext uri="{FF2B5EF4-FFF2-40B4-BE49-F238E27FC236}">
              <a16:creationId xmlns:a16="http://schemas.microsoft.com/office/drawing/2014/main" id="{00000000-0008-0000-0700-0000A8000000}"/>
            </a:ext>
          </a:extLst>
        </xdr:cNvPr>
        <xdr:cNvSpPr txBox="1"/>
      </xdr:nvSpPr>
      <xdr:spPr>
        <a:xfrm>
          <a:off x="4686300" y="11862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329,508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85361</xdr:rowOff>
    </xdr:from>
    <xdr:to>
      <xdr:col>24</xdr:col>
      <xdr:colOff>152400</xdr:colOff>
      <xdr:row>70</xdr:row>
      <xdr:rowOff>85361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2086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28915</xdr:rowOff>
    </xdr:from>
    <xdr:to>
      <xdr:col>24</xdr:col>
      <xdr:colOff>63500</xdr:colOff>
      <xdr:row>76</xdr:row>
      <xdr:rowOff>70131</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3797300" y="13059115"/>
          <a:ext cx="838200" cy="41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163806</xdr:rowOff>
    </xdr:from>
    <xdr:ext cx="599010" cy="259045"/>
    <xdr:sp macro="" textlink="">
      <xdr:nvSpPr>
        <xdr:cNvPr id="171" name="民生費平均値テキスト">
          <a:extLst>
            <a:ext uri="{FF2B5EF4-FFF2-40B4-BE49-F238E27FC236}">
              <a16:creationId xmlns:a16="http://schemas.microsoft.com/office/drawing/2014/main" id="{00000000-0008-0000-0700-0000AB000000}"/>
            </a:ext>
          </a:extLst>
        </xdr:cNvPr>
        <xdr:cNvSpPr txBox="1"/>
      </xdr:nvSpPr>
      <xdr:spPr>
        <a:xfrm>
          <a:off x="4686300" y="12679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140929</xdr:rowOff>
    </xdr:from>
    <xdr:to>
      <xdr:col>24</xdr:col>
      <xdr:colOff>114300</xdr:colOff>
      <xdr:row>75</xdr:row>
      <xdr:rowOff>71079</xdr:rowOff>
    </xdr:to>
    <xdr:sp macro="" textlink="">
      <xdr:nvSpPr>
        <xdr:cNvPr id="172" name="フローチャート: 判断 171">
          <a:extLst>
            <a:ext uri="{FF2B5EF4-FFF2-40B4-BE49-F238E27FC236}">
              <a16:creationId xmlns:a16="http://schemas.microsoft.com/office/drawing/2014/main" id="{00000000-0008-0000-0700-0000AC000000}"/>
            </a:ext>
          </a:extLst>
        </xdr:cNvPr>
        <xdr:cNvSpPr/>
      </xdr:nvSpPr>
      <xdr:spPr>
        <a:xfrm>
          <a:off x="4584700" y="1282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35875</xdr:rowOff>
    </xdr:from>
    <xdr:to>
      <xdr:col>19</xdr:col>
      <xdr:colOff>177800</xdr:colOff>
      <xdr:row>76</xdr:row>
      <xdr:rowOff>70131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2908300" y="13066075"/>
          <a:ext cx="889000" cy="34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15680</xdr:rowOff>
    </xdr:from>
    <xdr:to>
      <xdr:col>20</xdr:col>
      <xdr:colOff>38100</xdr:colOff>
      <xdr:row>75</xdr:row>
      <xdr:rowOff>117280</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3746500" y="1287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133807</xdr:rowOff>
    </xdr:from>
    <xdr:ext cx="599010"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3497795" y="12649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35875</xdr:rowOff>
    </xdr:from>
    <xdr:to>
      <xdr:col>15</xdr:col>
      <xdr:colOff>50800</xdr:colOff>
      <xdr:row>76</xdr:row>
      <xdr:rowOff>136213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019300" y="13066075"/>
          <a:ext cx="889000" cy="100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158166</xdr:rowOff>
    </xdr:from>
    <xdr:to>
      <xdr:col>15</xdr:col>
      <xdr:colOff>101600</xdr:colOff>
      <xdr:row>75</xdr:row>
      <xdr:rowOff>88316</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2857500" y="128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104843</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2608795" y="12620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136213</xdr:rowOff>
    </xdr:from>
    <xdr:to>
      <xdr:col>10</xdr:col>
      <xdr:colOff>114300</xdr:colOff>
      <xdr:row>77</xdr:row>
      <xdr:rowOff>61691</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1130300" y="13166413"/>
          <a:ext cx="889000" cy="96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102250</xdr:rowOff>
    </xdr:from>
    <xdr:to>
      <xdr:col>10</xdr:col>
      <xdr:colOff>165100</xdr:colOff>
      <xdr:row>76</xdr:row>
      <xdr:rowOff>32401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1968500" y="1296100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48927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1719795" y="12736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127465</xdr:rowOff>
    </xdr:from>
    <xdr:to>
      <xdr:col>6</xdr:col>
      <xdr:colOff>38100</xdr:colOff>
      <xdr:row>76</xdr:row>
      <xdr:rowOff>57615</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079500" y="1298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74142</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830795" y="12761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149565</xdr:rowOff>
    </xdr:from>
    <xdr:to>
      <xdr:col>24</xdr:col>
      <xdr:colOff>114300</xdr:colOff>
      <xdr:row>76</xdr:row>
      <xdr:rowOff>79715</xdr:rowOff>
    </xdr:to>
    <xdr:sp macro="" textlink="">
      <xdr:nvSpPr>
        <xdr:cNvPr id="189" name="楕円 188">
          <a:extLst>
            <a:ext uri="{FF2B5EF4-FFF2-40B4-BE49-F238E27FC236}">
              <a16:creationId xmlns:a16="http://schemas.microsoft.com/office/drawing/2014/main" id="{00000000-0008-0000-0700-0000BD000000}"/>
            </a:ext>
          </a:extLst>
        </xdr:cNvPr>
        <xdr:cNvSpPr/>
      </xdr:nvSpPr>
      <xdr:spPr>
        <a:xfrm>
          <a:off x="4584700" y="13008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127992</xdr:rowOff>
    </xdr:from>
    <xdr:ext cx="599010" cy="259045"/>
    <xdr:sp macro="" textlink="">
      <xdr:nvSpPr>
        <xdr:cNvPr id="190" name="民生費該当値テキスト">
          <a:extLst>
            <a:ext uri="{FF2B5EF4-FFF2-40B4-BE49-F238E27FC236}">
              <a16:creationId xmlns:a16="http://schemas.microsoft.com/office/drawing/2014/main" id="{00000000-0008-0000-0700-0000BE000000}"/>
            </a:ext>
          </a:extLst>
        </xdr:cNvPr>
        <xdr:cNvSpPr txBox="1"/>
      </xdr:nvSpPr>
      <xdr:spPr>
        <a:xfrm>
          <a:off x="4686300" y="12986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19331</xdr:rowOff>
    </xdr:from>
    <xdr:to>
      <xdr:col>20</xdr:col>
      <xdr:colOff>38100</xdr:colOff>
      <xdr:row>76</xdr:row>
      <xdr:rowOff>120931</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3746500" y="13049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112058</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497795" y="13142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156525</xdr:rowOff>
    </xdr:from>
    <xdr:to>
      <xdr:col>15</xdr:col>
      <xdr:colOff>101600</xdr:colOff>
      <xdr:row>76</xdr:row>
      <xdr:rowOff>86675</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2857500" y="1301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77802</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608795" y="13108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85413</xdr:rowOff>
    </xdr:from>
    <xdr:to>
      <xdr:col>10</xdr:col>
      <xdr:colOff>165100</xdr:colOff>
      <xdr:row>77</xdr:row>
      <xdr:rowOff>15563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1968500" y="13115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6690</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719795" y="13208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10891</xdr:rowOff>
    </xdr:from>
    <xdr:to>
      <xdr:col>6</xdr:col>
      <xdr:colOff>38100</xdr:colOff>
      <xdr:row>77</xdr:row>
      <xdr:rowOff>112491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079500" y="13212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103618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830795" y="13305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7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158102</xdr:rowOff>
    </xdr:from>
    <xdr:to>
      <xdr:col>24</xdr:col>
      <xdr:colOff>62865</xdr:colOff>
      <xdr:row>98</xdr:row>
      <xdr:rowOff>24112</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417152"/>
          <a:ext cx="1270" cy="1409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27939</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830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24112</xdr:rowOff>
    </xdr:from>
    <xdr:to>
      <xdr:col>24</xdr:col>
      <xdr:colOff>152400</xdr:colOff>
      <xdr:row>98</xdr:row>
      <xdr:rowOff>24112</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826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104779</xdr:rowOff>
    </xdr:from>
    <xdr:ext cx="599010"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192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210,085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158102</xdr:rowOff>
    </xdr:from>
    <xdr:to>
      <xdr:col>24</xdr:col>
      <xdr:colOff>152400</xdr:colOff>
      <xdr:row>89</xdr:row>
      <xdr:rowOff>158102</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417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97279</xdr:rowOff>
    </xdr:from>
    <xdr:to>
      <xdr:col>24</xdr:col>
      <xdr:colOff>63500</xdr:colOff>
      <xdr:row>96</xdr:row>
      <xdr:rowOff>144638</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3797300" y="16556479"/>
          <a:ext cx="838200" cy="47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119054</xdr:rowOff>
    </xdr:from>
    <xdr:ext cx="534377"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2353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96177</xdr:rowOff>
    </xdr:from>
    <xdr:to>
      <xdr:col>24</xdr:col>
      <xdr:colOff>114300</xdr:colOff>
      <xdr:row>96</xdr:row>
      <xdr:rowOff>26327</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38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56406</xdr:rowOff>
    </xdr:from>
    <xdr:to>
      <xdr:col>19</xdr:col>
      <xdr:colOff>177800</xdr:colOff>
      <xdr:row>96</xdr:row>
      <xdr:rowOff>97279</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2908300" y="16515606"/>
          <a:ext cx="889000" cy="40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89326</xdr:rowOff>
    </xdr:from>
    <xdr:to>
      <xdr:col>20</xdr:col>
      <xdr:colOff>38100</xdr:colOff>
      <xdr:row>96</xdr:row>
      <xdr:rowOff>19476</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37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36003</xdr:rowOff>
    </xdr:from>
    <xdr:ext cx="534377"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530111" y="1615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56406</xdr:rowOff>
    </xdr:from>
    <xdr:to>
      <xdr:col>15</xdr:col>
      <xdr:colOff>50800</xdr:colOff>
      <xdr:row>97</xdr:row>
      <xdr:rowOff>41799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019300" y="16515606"/>
          <a:ext cx="889000" cy="156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109984</xdr:rowOff>
    </xdr:from>
    <xdr:to>
      <xdr:col>15</xdr:col>
      <xdr:colOff>101600</xdr:colOff>
      <xdr:row>96</xdr:row>
      <xdr:rowOff>40134</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6397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56661</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41111" y="16172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148501</xdr:rowOff>
    </xdr:from>
    <xdr:to>
      <xdr:col>10</xdr:col>
      <xdr:colOff>114300</xdr:colOff>
      <xdr:row>97</xdr:row>
      <xdr:rowOff>41799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1130300" y="16607701"/>
          <a:ext cx="889000" cy="64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154752</xdr:rowOff>
    </xdr:from>
    <xdr:to>
      <xdr:col>10</xdr:col>
      <xdr:colOff>165100</xdr:colOff>
      <xdr:row>96</xdr:row>
      <xdr:rowOff>84902</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644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101429</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52111" y="16217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16464</xdr:rowOff>
    </xdr:from>
    <xdr:to>
      <xdr:col>6</xdr:col>
      <xdr:colOff>38100</xdr:colOff>
      <xdr:row>96</xdr:row>
      <xdr:rowOff>118064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47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134591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63111" y="16250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93838</xdr:rowOff>
    </xdr:from>
    <xdr:to>
      <xdr:col>24</xdr:col>
      <xdr:colOff>114300</xdr:colOff>
      <xdr:row>97</xdr:row>
      <xdr:rowOff>23988</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6553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72265</xdr:rowOff>
    </xdr:from>
    <xdr:ext cx="534377"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653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46479</xdr:rowOff>
    </xdr:from>
    <xdr:to>
      <xdr:col>20</xdr:col>
      <xdr:colOff>38100</xdr:colOff>
      <xdr:row>96</xdr:row>
      <xdr:rowOff>148079</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6505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139206</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530111" y="16598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5606</xdr:rowOff>
    </xdr:from>
    <xdr:to>
      <xdr:col>15</xdr:col>
      <xdr:colOff>101600</xdr:colOff>
      <xdr:row>96</xdr:row>
      <xdr:rowOff>107206</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6464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98333</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41111" y="16557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162449</xdr:rowOff>
    </xdr:from>
    <xdr:to>
      <xdr:col>10</xdr:col>
      <xdr:colOff>165100</xdr:colOff>
      <xdr:row>97</xdr:row>
      <xdr:rowOff>92599</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6621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83726</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52111" y="16714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97701</xdr:rowOff>
    </xdr:from>
    <xdr:to>
      <xdr:col>6</xdr:col>
      <xdr:colOff>38100</xdr:colOff>
      <xdr:row>97</xdr:row>
      <xdr:rowOff>27851</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556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18978</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63111" y="16649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6" name="労働費グラフ枠">
          <a:extLst>
            <a:ext uri="{FF2B5EF4-FFF2-40B4-BE49-F238E27FC236}">
              <a16:creationId xmlns:a16="http://schemas.microsoft.com/office/drawing/2014/main" id="{00000000-0008-0000-0700-00001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54661</xdr:rowOff>
    </xdr:from>
    <xdr:to>
      <xdr:col>54</xdr:col>
      <xdr:colOff>189865</xdr:colOff>
      <xdr:row>38</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flipV="1">
          <a:off x="10475595" y="5198161"/>
          <a:ext cx="1270" cy="1456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78" name="労働費最小値テキスト">
          <a:extLst>
            <a:ext uri="{FF2B5EF4-FFF2-40B4-BE49-F238E27FC236}">
              <a16:creationId xmlns:a16="http://schemas.microsoft.com/office/drawing/2014/main" id="{00000000-0008-0000-0700-000016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1338</xdr:rowOff>
    </xdr:from>
    <xdr:ext cx="469744" cy="259045"/>
    <xdr:sp macro="" textlink="">
      <xdr:nvSpPr>
        <xdr:cNvPr id="280" name="労働費最大値テキスト">
          <a:extLst>
            <a:ext uri="{FF2B5EF4-FFF2-40B4-BE49-F238E27FC236}">
              <a16:creationId xmlns:a16="http://schemas.microsoft.com/office/drawing/2014/main" id="{00000000-0008-0000-0700-000018010000}"/>
            </a:ext>
          </a:extLst>
        </xdr:cNvPr>
        <xdr:cNvSpPr txBox="1"/>
      </xdr:nvSpPr>
      <xdr:spPr>
        <a:xfrm>
          <a:off x="10528300" y="497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54661</xdr:rowOff>
    </xdr:from>
    <xdr:to>
      <xdr:col>55</xdr:col>
      <xdr:colOff>88900</xdr:colOff>
      <xdr:row>30</xdr:row>
      <xdr:rowOff>54661</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10388600" y="5198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110863</xdr:rowOff>
    </xdr:from>
    <xdr:ext cx="378565" cy="259045"/>
    <xdr:sp macro="" textlink="">
      <xdr:nvSpPr>
        <xdr:cNvPr id="283" name="労働費平均値テキスト">
          <a:extLst>
            <a:ext uri="{FF2B5EF4-FFF2-40B4-BE49-F238E27FC236}">
              <a16:creationId xmlns:a16="http://schemas.microsoft.com/office/drawing/2014/main" id="{00000000-0008-0000-0700-00001B010000}"/>
            </a:ext>
          </a:extLst>
        </xdr:cNvPr>
        <xdr:cNvSpPr txBox="1"/>
      </xdr:nvSpPr>
      <xdr:spPr>
        <a:xfrm>
          <a:off x="10528300" y="62830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87986</xdr:rowOff>
    </xdr:from>
    <xdr:to>
      <xdr:col>55</xdr:col>
      <xdr:colOff>50800</xdr:colOff>
      <xdr:row>38</xdr:row>
      <xdr:rowOff>18135</xdr:rowOff>
    </xdr:to>
    <xdr:sp macro="" textlink="">
      <xdr:nvSpPr>
        <xdr:cNvPr id="284" name="フローチャート: 判断 283">
          <a:extLst>
            <a:ext uri="{FF2B5EF4-FFF2-40B4-BE49-F238E27FC236}">
              <a16:creationId xmlns:a16="http://schemas.microsoft.com/office/drawing/2014/main" id="{00000000-0008-0000-0700-00001C010000}"/>
            </a:ext>
          </a:extLst>
        </xdr:cNvPr>
        <xdr:cNvSpPr/>
      </xdr:nvSpPr>
      <xdr:spPr>
        <a:xfrm>
          <a:off x="10426700" y="64316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91186</xdr:rowOff>
    </xdr:from>
    <xdr:to>
      <xdr:col>50</xdr:col>
      <xdr:colOff>165100</xdr:colOff>
      <xdr:row>38</xdr:row>
      <xdr:rowOff>21336</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9588500" y="643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37863</xdr:rowOff>
    </xdr:from>
    <xdr:ext cx="378565"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9450017" y="62100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70612</xdr:rowOff>
    </xdr:from>
    <xdr:to>
      <xdr:col>46</xdr:col>
      <xdr:colOff>38100</xdr:colOff>
      <xdr:row>38</xdr:row>
      <xdr:rowOff>762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8699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17289</xdr:rowOff>
    </xdr:from>
    <xdr:ext cx="378565"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8561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68326</xdr:rowOff>
    </xdr:from>
    <xdr:to>
      <xdr:col>41</xdr:col>
      <xdr:colOff>101600</xdr:colOff>
      <xdr:row>37</xdr:row>
      <xdr:rowOff>169926</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7810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15003</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7672017" y="618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84328</xdr:rowOff>
    </xdr:from>
    <xdr:to>
      <xdr:col>36</xdr:col>
      <xdr:colOff>165100</xdr:colOff>
      <xdr:row>38</xdr:row>
      <xdr:rowOff>14478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6921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31005</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6783017" y="6203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1" name="楕円 300">
          <a:extLst>
            <a:ext uri="{FF2B5EF4-FFF2-40B4-BE49-F238E27FC236}">
              <a16:creationId xmlns:a16="http://schemas.microsoft.com/office/drawing/2014/main" id="{00000000-0008-0000-0700-00002D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2" name="労働費該当値テキスト">
          <a:extLst>
            <a:ext uri="{FF2B5EF4-FFF2-40B4-BE49-F238E27FC236}">
              <a16:creationId xmlns:a16="http://schemas.microsoft.com/office/drawing/2014/main" id="{00000000-0008-0000-0700-00002E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1" name="正方形/長方形 310">
          <a:extLst>
            <a:ext uri="{FF2B5EF4-FFF2-40B4-BE49-F238E27FC236}">
              <a16:creationId xmlns:a16="http://schemas.microsoft.com/office/drawing/2014/main" id="{00000000-0008-0000-0700-00003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2" name="正方形/長方形 311">
          <a:extLst>
            <a:ext uri="{FF2B5EF4-FFF2-40B4-BE49-F238E27FC236}">
              <a16:creationId xmlns:a16="http://schemas.microsoft.com/office/drawing/2014/main" id="{00000000-0008-0000-0700-00003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0" name="直線コネクタ 319">
          <a:extLst>
            <a:ext uri="{FF2B5EF4-FFF2-40B4-BE49-F238E27FC236}">
              <a16:creationId xmlns:a16="http://schemas.microsoft.com/office/drawing/2014/main" id="{00000000-0008-0000-0700-00004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1" name="直線コネクタ 320">
          <a:extLst>
            <a:ext uri="{FF2B5EF4-FFF2-40B4-BE49-F238E27FC236}">
              <a16:creationId xmlns:a16="http://schemas.microsoft.com/office/drawing/2014/main" id="{00000000-0008-0000-0700-000041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117678</xdr:rowOff>
    </xdr:from>
    <xdr:to>
      <xdr:col>54</xdr:col>
      <xdr:colOff>189865</xdr:colOff>
      <xdr:row>58</xdr:row>
      <xdr:rowOff>170919</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10475595" y="8861628"/>
          <a:ext cx="1270" cy="12533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3296</xdr:rowOff>
    </xdr:from>
    <xdr:ext cx="469744" cy="259045"/>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10528300" y="10118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170919</xdr:rowOff>
    </xdr:from>
    <xdr:to>
      <xdr:col>55</xdr:col>
      <xdr:colOff>88900</xdr:colOff>
      <xdr:row>58</xdr:row>
      <xdr:rowOff>170919</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10115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64355</xdr:rowOff>
    </xdr:from>
    <xdr:ext cx="599010" cy="259045"/>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10528300" y="8636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170,390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117678</xdr:rowOff>
    </xdr:from>
    <xdr:to>
      <xdr:col>55</xdr:col>
      <xdr:colOff>88900</xdr:colOff>
      <xdr:row>51</xdr:row>
      <xdr:rowOff>117678</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8861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162461</xdr:rowOff>
    </xdr:from>
    <xdr:to>
      <xdr:col>55</xdr:col>
      <xdr:colOff>0</xdr:colOff>
      <xdr:row>57</xdr:row>
      <xdr:rowOff>169928</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9639300" y="9935111"/>
          <a:ext cx="838200" cy="7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101315</xdr:rowOff>
    </xdr:from>
    <xdr:ext cx="534377" cy="259045"/>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10528300" y="9531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78438</xdr:rowOff>
    </xdr:from>
    <xdr:to>
      <xdr:col>55</xdr:col>
      <xdr:colOff>50800</xdr:colOff>
      <xdr:row>57</xdr:row>
      <xdr:rowOff>8588</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10426700" y="967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169928</xdr:rowOff>
    </xdr:from>
    <xdr:to>
      <xdr:col>50</xdr:col>
      <xdr:colOff>114300</xdr:colOff>
      <xdr:row>58</xdr:row>
      <xdr:rowOff>25446</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8750300" y="9942578"/>
          <a:ext cx="889000" cy="26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64394</xdr:rowOff>
    </xdr:from>
    <xdr:to>
      <xdr:col>50</xdr:col>
      <xdr:colOff>165100</xdr:colOff>
      <xdr:row>56</xdr:row>
      <xdr:rowOff>165994</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9588500" y="966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11071</xdr:rowOff>
    </xdr:from>
    <xdr:ext cx="534377"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9372111" y="944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18907</xdr:rowOff>
    </xdr:from>
    <xdr:to>
      <xdr:col>45</xdr:col>
      <xdr:colOff>177800</xdr:colOff>
      <xdr:row>58</xdr:row>
      <xdr:rowOff>25446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7861300" y="9963007"/>
          <a:ext cx="889000" cy="6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66916</xdr:rowOff>
    </xdr:from>
    <xdr:to>
      <xdr:col>46</xdr:col>
      <xdr:colOff>38100</xdr:colOff>
      <xdr:row>56</xdr:row>
      <xdr:rowOff>168516</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8699500" y="966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13593</xdr:rowOff>
    </xdr:from>
    <xdr:ext cx="534377"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8483111" y="9443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18907</xdr:rowOff>
    </xdr:from>
    <xdr:to>
      <xdr:col>41</xdr:col>
      <xdr:colOff>50800</xdr:colOff>
      <xdr:row>58</xdr:row>
      <xdr:rowOff>69870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6972300" y="9963007"/>
          <a:ext cx="889000" cy="50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95765</xdr:rowOff>
    </xdr:from>
    <xdr:to>
      <xdr:col>41</xdr:col>
      <xdr:colOff>101600</xdr:colOff>
      <xdr:row>57</xdr:row>
      <xdr:rowOff>25915</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7810500" y="969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42442</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594111" y="947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113757</xdr:rowOff>
    </xdr:from>
    <xdr:to>
      <xdr:col>36</xdr:col>
      <xdr:colOff>165100</xdr:colOff>
      <xdr:row>57</xdr:row>
      <xdr:rowOff>43907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921500" y="9714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60434</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705111" y="9490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111661</xdr:rowOff>
    </xdr:from>
    <xdr:to>
      <xdr:col>55</xdr:col>
      <xdr:colOff>50800</xdr:colOff>
      <xdr:row>58</xdr:row>
      <xdr:rowOff>41811</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10426700" y="988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90088</xdr:rowOff>
    </xdr:from>
    <xdr:ext cx="534377" cy="259045"/>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10528300" y="9862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119128</xdr:rowOff>
    </xdr:from>
    <xdr:to>
      <xdr:col>50</xdr:col>
      <xdr:colOff>165100</xdr:colOff>
      <xdr:row>58</xdr:row>
      <xdr:rowOff>49278</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9588500" y="9891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40405</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372111" y="9984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146096</xdr:rowOff>
    </xdr:from>
    <xdr:to>
      <xdr:col>46</xdr:col>
      <xdr:colOff>38100</xdr:colOff>
      <xdr:row>58</xdr:row>
      <xdr:rowOff>76246</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8699500" y="9918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67373</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83111" y="10011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139557</xdr:rowOff>
    </xdr:from>
    <xdr:to>
      <xdr:col>41</xdr:col>
      <xdr:colOff>101600</xdr:colOff>
      <xdr:row>58</xdr:row>
      <xdr:rowOff>69707</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7810500" y="9912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60834</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10004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19070</xdr:rowOff>
    </xdr:from>
    <xdr:to>
      <xdr:col>36</xdr:col>
      <xdr:colOff>165100</xdr:colOff>
      <xdr:row>58</xdr:row>
      <xdr:rowOff>120670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6921500" y="996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111797</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10055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8" name="商工費グラフ枠">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45855</xdr:rowOff>
    </xdr:from>
    <xdr:to>
      <xdr:col>54</xdr:col>
      <xdr:colOff>189865</xdr:colOff>
      <xdr:row>78</xdr:row>
      <xdr:rowOff>129752</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flipV="1">
          <a:off x="10475595" y="12047355"/>
          <a:ext cx="1270" cy="1455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133579</xdr:rowOff>
    </xdr:from>
    <xdr:ext cx="469744" cy="259045"/>
    <xdr:sp macro="" textlink="">
      <xdr:nvSpPr>
        <xdr:cNvPr id="390" name="商工費最小値テキスト">
          <a:extLst>
            <a:ext uri="{FF2B5EF4-FFF2-40B4-BE49-F238E27FC236}">
              <a16:creationId xmlns:a16="http://schemas.microsoft.com/office/drawing/2014/main" id="{00000000-0008-0000-0700-000086010000}"/>
            </a:ext>
          </a:extLst>
        </xdr:cNvPr>
        <xdr:cNvSpPr txBox="1"/>
      </xdr:nvSpPr>
      <xdr:spPr>
        <a:xfrm>
          <a:off x="10528300" y="13506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129752</xdr:rowOff>
    </xdr:from>
    <xdr:to>
      <xdr:col>55</xdr:col>
      <xdr:colOff>88900</xdr:colOff>
      <xdr:row>78</xdr:row>
      <xdr:rowOff>129752</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10388600" y="13502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163982</xdr:rowOff>
    </xdr:from>
    <xdr:ext cx="599010" cy="259045"/>
    <xdr:sp macro="" textlink="">
      <xdr:nvSpPr>
        <xdr:cNvPr id="392" name="商工費最大値テキスト">
          <a:extLst>
            <a:ext uri="{FF2B5EF4-FFF2-40B4-BE49-F238E27FC236}">
              <a16:creationId xmlns:a16="http://schemas.microsoft.com/office/drawing/2014/main" id="{00000000-0008-0000-0700-000088010000}"/>
            </a:ext>
          </a:extLst>
        </xdr:cNvPr>
        <xdr:cNvSpPr txBox="1"/>
      </xdr:nvSpPr>
      <xdr:spPr>
        <a:xfrm>
          <a:off x="10528300" y="11822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160,263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45855</xdr:rowOff>
    </xdr:from>
    <xdr:to>
      <xdr:col>55</xdr:col>
      <xdr:colOff>88900</xdr:colOff>
      <xdr:row>70</xdr:row>
      <xdr:rowOff>45855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2047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131333</xdr:rowOff>
    </xdr:from>
    <xdr:to>
      <xdr:col>55</xdr:col>
      <xdr:colOff>0</xdr:colOff>
      <xdr:row>78</xdr:row>
      <xdr:rowOff>49439</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9639300" y="13332983"/>
          <a:ext cx="838200" cy="89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149514</xdr:rowOff>
    </xdr:from>
    <xdr:ext cx="534377" cy="259045"/>
    <xdr:sp macro="" textlink="">
      <xdr:nvSpPr>
        <xdr:cNvPr id="395" name="商工費平均値テキスト">
          <a:extLst>
            <a:ext uri="{FF2B5EF4-FFF2-40B4-BE49-F238E27FC236}">
              <a16:creationId xmlns:a16="http://schemas.microsoft.com/office/drawing/2014/main" id="{00000000-0008-0000-0700-00008B010000}"/>
            </a:ext>
          </a:extLst>
        </xdr:cNvPr>
        <xdr:cNvSpPr txBox="1"/>
      </xdr:nvSpPr>
      <xdr:spPr>
        <a:xfrm>
          <a:off x="10528300" y="130082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126637</xdr:rowOff>
    </xdr:from>
    <xdr:to>
      <xdr:col>55</xdr:col>
      <xdr:colOff>50800</xdr:colOff>
      <xdr:row>77</xdr:row>
      <xdr:rowOff>56787</xdr:rowOff>
    </xdr:to>
    <xdr:sp macro="" textlink="">
      <xdr:nvSpPr>
        <xdr:cNvPr id="396" name="フローチャート: 判断 395">
          <a:extLst>
            <a:ext uri="{FF2B5EF4-FFF2-40B4-BE49-F238E27FC236}">
              <a16:creationId xmlns:a16="http://schemas.microsoft.com/office/drawing/2014/main" id="{00000000-0008-0000-0700-00008C010000}"/>
            </a:ext>
          </a:extLst>
        </xdr:cNvPr>
        <xdr:cNvSpPr/>
      </xdr:nvSpPr>
      <xdr:spPr>
        <a:xfrm>
          <a:off x="10426700" y="13156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131333</xdr:rowOff>
    </xdr:from>
    <xdr:to>
      <xdr:col>50</xdr:col>
      <xdr:colOff>114300</xdr:colOff>
      <xdr:row>78</xdr:row>
      <xdr:rowOff>10468</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8750300" y="13332983"/>
          <a:ext cx="889000" cy="50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117712</xdr:rowOff>
    </xdr:from>
    <xdr:to>
      <xdr:col>50</xdr:col>
      <xdr:colOff>165100</xdr:colOff>
      <xdr:row>77</xdr:row>
      <xdr:rowOff>47862</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9588500" y="1314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64390</xdr:rowOff>
    </xdr:from>
    <xdr:ext cx="534377"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9372111" y="12923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10468</xdr:rowOff>
    </xdr:from>
    <xdr:to>
      <xdr:col>45</xdr:col>
      <xdr:colOff>177800</xdr:colOff>
      <xdr:row>78</xdr:row>
      <xdr:rowOff>96997</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7861300" y="13383568"/>
          <a:ext cx="889000" cy="86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134418</xdr:rowOff>
    </xdr:from>
    <xdr:to>
      <xdr:col>46</xdr:col>
      <xdr:colOff>38100</xdr:colOff>
      <xdr:row>77</xdr:row>
      <xdr:rowOff>64568</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8699500" y="1316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81096</xdr:rowOff>
    </xdr:from>
    <xdr:ext cx="534377"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8483111" y="12939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90570</xdr:rowOff>
    </xdr:from>
    <xdr:to>
      <xdr:col>41</xdr:col>
      <xdr:colOff>50800</xdr:colOff>
      <xdr:row>78</xdr:row>
      <xdr:rowOff>96997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6972300" y="13463670"/>
          <a:ext cx="889000" cy="6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143179</xdr:rowOff>
    </xdr:from>
    <xdr:to>
      <xdr:col>41</xdr:col>
      <xdr:colOff>101600</xdr:colOff>
      <xdr:row>77</xdr:row>
      <xdr:rowOff>73329</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7810500" y="13173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89856</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7594111" y="12948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93856</xdr:rowOff>
    </xdr:from>
    <xdr:to>
      <xdr:col>36</xdr:col>
      <xdr:colOff>165100</xdr:colOff>
      <xdr:row>78</xdr:row>
      <xdr:rowOff>24006</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6921500" y="1329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40533</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6705111" y="13070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170089</xdr:rowOff>
    </xdr:from>
    <xdr:to>
      <xdr:col>55</xdr:col>
      <xdr:colOff>50800</xdr:colOff>
      <xdr:row>78</xdr:row>
      <xdr:rowOff>100239</xdr:rowOff>
    </xdr:to>
    <xdr:sp macro="" textlink="">
      <xdr:nvSpPr>
        <xdr:cNvPr id="413" name="楕円 412">
          <a:extLst>
            <a:ext uri="{FF2B5EF4-FFF2-40B4-BE49-F238E27FC236}">
              <a16:creationId xmlns:a16="http://schemas.microsoft.com/office/drawing/2014/main" id="{00000000-0008-0000-0700-00009D010000}"/>
            </a:ext>
          </a:extLst>
        </xdr:cNvPr>
        <xdr:cNvSpPr/>
      </xdr:nvSpPr>
      <xdr:spPr>
        <a:xfrm>
          <a:off x="10426700" y="13371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85016</xdr:rowOff>
    </xdr:from>
    <xdr:ext cx="469744" cy="259045"/>
    <xdr:sp macro="" textlink="">
      <xdr:nvSpPr>
        <xdr:cNvPr id="414" name="商工費該当値テキスト">
          <a:extLst>
            <a:ext uri="{FF2B5EF4-FFF2-40B4-BE49-F238E27FC236}">
              <a16:creationId xmlns:a16="http://schemas.microsoft.com/office/drawing/2014/main" id="{00000000-0008-0000-0700-00009E010000}"/>
            </a:ext>
          </a:extLst>
        </xdr:cNvPr>
        <xdr:cNvSpPr txBox="1"/>
      </xdr:nvSpPr>
      <xdr:spPr>
        <a:xfrm>
          <a:off x="10528300" y="13286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80533</xdr:rowOff>
    </xdr:from>
    <xdr:to>
      <xdr:col>50</xdr:col>
      <xdr:colOff>165100</xdr:colOff>
      <xdr:row>78</xdr:row>
      <xdr:rowOff>10683</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9588500" y="1328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1810</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372111" y="13374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131118</xdr:rowOff>
    </xdr:from>
    <xdr:to>
      <xdr:col>46</xdr:col>
      <xdr:colOff>38100</xdr:colOff>
      <xdr:row>78</xdr:row>
      <xdr:rowOff>61268</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8699500" y="13332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52395</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483111" y="1342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46197</xdr:rowOff>
    </xdr:from>
    <xdr:to>
      <xdr:col>41</xdr:col>
      <xdr:colOff>101600</xdr:colOff>
      <xdr:row>78</xdr:row>
      <xdr:rowOff>147797</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7810500" y="13419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138924</xdr:rowOff>
    </xdr:from>
    <xdr:ext cx="469744"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26428" y="13512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39770</xdr:rowOff>
    </xdr:from>
    <xdr:to>
      <xdr:col>36</xdr:col>
      <xdr:colOff>165100</xdr:colOff>
      <xdr:row>78</xdr:row>
      <xdr:rowOff>141370</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6921500" y="1341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132497</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37428" y="13505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3" name="正方形/長方形 422">
          <a:extLst>
            <a:ext uri="{FF2B5EF4-FFF2-40B4-BE49-F238E27FC236}">
              <a16:creationId xmlns:a16="http://schemas.microsoft.com/office/drawing/2014/main" id="{00000000-0008-0000-0700-0000A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4" name="正方形/長方形 423">
          <a:extLst>
            <a:ext uri="{FF2B5EF4-FFF2-40B4-BE49-F238E27FC236}">
              <a16:creationId xmlns:a16="http://schemas.microsoft.com/office/drawing/2014/main" id="{00000000-0008-0000-0700-0000A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2" name="直線コネクタ 431">
          <a:extLst>
            <a:ext uri="{FF2B5EF4-FFF2-40B4-BE49-F238E27FC236}">
              <a16:creationId xmlns:a16="http://schemas.microsoft.com/office/drawing/2014/main" id="{00000000-0008-0000-0700-0000B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3" name="直線コネクタ 432">
          <a:extLst>
            <a:ext uri="{FF2B5EF4-FFF2-40B4-BE49-F238E27FC236}">
              <a16:creationId xmlns:a16="http://schemas.microsoft.com/office/drawing/2014/main" id="{00000000-0008-0000-0700-0000B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土木費グラフ枠">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14252</xdr:rowOff>
    </xdr:from>
    <xdr:to>
      <xdr:col>54</xdr:col>
      <xdr:colOff>189865</xdr:colOff>
      <xdr:row>98</xdr:row>
      <xdr:rowOff>157742</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flipV="1">
          <a:off x="10475595" y="15616202"/>
          <a:ext cx="1270" cy="1343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161569</xdr:rowOff>
    </xdr:from>
    <xdr:ext cx="534377" cy="259045"/>
    <xdr:sp macro="" textlink="">
      <xdr:nvSpPr>
        <xdr:cNvPr id="447" name="土木費最小値テキスト">
          <a:extLst>
            <a:ext uri="{FF2B5EF4-FFF2-40B4-BE49-F238E27FC236}">
              <a16:creationId xmlns:a16="http://schemas.microsoft.com/office/drawing/2014/main" id="{00000000-0008-0000-0700-0000BF010000}"/>
            </a:ext>
          </a:extLst>
        </xdr:cNvPr>
        <xdr:cNvSpPr txBox="1"/>
      </xdr:nvSpPr>
      <xdr:spPr>
        <a:xfrm>
          <a:off x="10528300" y="1696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157742</xdr:rowOff>
    </xdr:from>
    <xdr:to>
      <xdr:col>55</xdr:col>
      <xdr:colOff>88900</xdr:colOff>
      <xdr:row>98</xdr:row>
      <xdr:rowOff>157742</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10388600" y="16959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132379</xdr:rowOff>
    </xdr:from>
    <xdr:ext cx="599010" cy="259045"/>
    <xdr:sp macro="" textlink="">
      <xdr:nvSpPr>
        <xdr:cNvPr id="449" name="土木費最大値テキスト">
          <a:extLst>
            <a:ext uri="{FF2B5EF4-FFF2-40B4-BE49-F238E27FC236}">
              <a16:creationId xmlns:a16="http://schemas.microsoft.com/office/drawing/2014/main" id="{00000000-0008-0000-0700-0000C1010000}"/>
            </a:ext>
          </a:extLst>
        </xdr:cNvPr>
        <xdr:cNvSpPr txBox="1"/>
      </xdr:nvSpPr>
      <xdr:spPr>
        <a:xfrm>
          <a:off x="10528300" y="15391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735,852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14252</xdr:rowOff>
    </xdr:from>
    <xdr:to>
      <xdr:col>55</xdr:col>
      <xdr:colOff>88900</xdr:colOff>
      <xdr:row>91</xdr:row>
      <xdr:rowOff>14252</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5616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97582</xdr:rowOff>
    </xdr:from>
    <xdr:to>
      <xdr:col>55</xdr:col>
      <xdr:colOff>0</xdr:colOff>
      <xdr:row>98</xdr:row>
      <xdr:rowOff>108426</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flipV="1">
          <a:off x="9639300" y="16899682"/>
          <a:ext cx="838200" cy="10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4656</xdr:rowOff>
    </xdr:from>
    <xdr:ext cx="534377" cy="259045"/>
    <xdr:sp macro="" textlink="">
      <xdr:nvSpPr>
        <xdr:cNvPr id="452" name="土木費平均値テキスト">
          <a:extLst>
            <a:ext uri="{FF2B5EF4-FFF2-40B4-BE49-F238E27FC236}">
              <a16:creationId xmlns:a16="http://schemas.microsoft.com/office/drawing/2014/main" id="{00000000-0008-0000-0700-0000C4010000}"/>
            </a:ext>
          </a:extLst>
        </xdr:cNvPr>
        <xdr:cNvSpPr txBox="1"/>
      </xdr:nvSpPr>
      <xdr:spPr>
        <a:xfrm>
          <a:off x="10528300" y="166353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153229</xdr:rowOff>
    </xdr:from>
    <xdr:to>
      <xdr:col>55</xdr:col>
      <xdr:colOff>50800</xdr:colOff>
      <xdr:row>98</xdr:row>
      <xdr:rowOff>83379</xdr:rowOff>
    </xdr:to>
    <xdr:sp macro="" textlink="">
      <xdr:nvSpPr>
        <xdr:cNvPr id="453" name="フローチャート: 判断 452">
          <a:extLst>
            <a:ext uri="{FF2B5EF4-FFF2-40B4-BE49-F238E27FC236}">
              <a16:creationId xmlns:a16="http://schemas.microsoft.com/office/drawing/2014/main" id="{00000000-0008-0000-0700-0000C5010000}"/>
            </a:ext>
          </a:extLst>
        </xdr:cNvPr>
        <xdr:cNvSpPr/>
      </xdr:nvSpPr>
      <xdr:spPr>
        <a:xfrm>
          <a:off x="10426700" y="1678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108426</xdr:rowOff>
    </xdr:from>
    <xdr:to>
      <xdr:col>50</xdr:col>
      <xdr:colOff>114300</xdr:colOff>
      <xdr:row>98</xdr:row>
      <xdr:rowOff>133905</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8750300" y="16910526"/>
          <a:ext cx="889000" cy="25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163953</xdr:rowOff>
    </xdr:from>
    <xdr:to>
      <xdr:col>50</xdr:col>
      <xdr:colOff>165100</xdr:colOff>
      <xdr:row>98</xdr:row>
      <xdr:rowOff>94103</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9588500" y="1679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110630</xdr:rowOff>
    </xdr:from>
    <xdr:ext cx="534377"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9372111" y="16569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129009</xdr:rowOff>
    </xdr:from>
    <xdr:to>
      <xdr:col>45</xdr:col>
      <xdr:colOff>177800</xdr:colOff>
      <xdr:row>98</xdr:row>
      <xdr:rowOff>133905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7861300" y="16931109"/>
          <a:ext cx="889000" cy="4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156780</xdr:rowOff>
    </xdr:from>
    <xdr:to>
      <xdr:col>46</xdr:col>
      <xdr:colOff>38100</xdr:colOff>
      <xdr:row>98</xdr:row>
      <xdr:rowOff>86930</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8699500" y="1678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103457</xdr:rowOff>
    </xdr:from>
    <xdr:ext cx="534377"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8483111" y="1656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129009</xdr:rowOff>
    </xdr:from>
    <xdr:to>
      <xdr:col>41</xdr:col>
      <xdr:colOff>50800</xdr:colOff>
      <xdr:row>98</xdr:row>
      <xdr:rowOff>134906</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6972300" y="16931109"/>
          <a:ext cx="889000" cy="5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162903</xdr:rowOff>
    </xdr:from>
    <xdr:to>
      <xdr:col>41</xdr:col>
      <xdr:colOff>101600</xdr:colOff>
      <xdr:row>98</xdr:row>
      <xdr:rowOff>93053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7810500" y="1679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109580</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7594111" y="16568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169481</xdr:rowOff>
    </xdr:from>
    <xdr:to>
      <xdr:col>36</xdr:col>
      <xdr:colOff>165100</xdr:colOff>
      <xdr:row>98</xdr:row>
      <xdr:rowOff>99631</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6921500" y="1680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116158</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6705111" y="1657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46782</xdr:rowOff>
    </xdr:from>
    <xdr:to>
      <xdr:col>55</xdr:col>
      <xdr:colOff>50800</xdr:colOff>
      <xdr:row>98</xdr:row>
      <xdr:rowOff>148382</xdr:rowOff>
    </xdr:to>
    <xdr:sp macro="" textlink="">
      <xdr:nvSpPr>
        <xdr:cNvPr id="470" name="楕円 469">
          <a:extLst>
            <a:ext uri="{FF2B5EF4-FFF2-40B4-BE49-F238E27FC236}">
              <a16:creationId xmlns:a16="http://schemas.microsoft.com/office/drawing/2014/main" id="{00000000-0008-0000-0700-0000D6010000}"/>
            </a:ext>
          </a:extLst>
        </xdr:cNvPr>
        <xdr:cNvSpPr/>
      </xdr:nvSpPr>
      <xdr:spPr>
        <a:xfrm>
          <a:off x="10426700" y="16848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133159</xdr:rowOff>
    </xdr:from>
    <xdr:ext cx="534377" cy="259045"/>
    <xdr:sp macro="" textlink="">
      <xdr:nvSpPr>
        <xdr:cNvPr id="471" name="土木費該当値テキスト">
          <a:extLst>
            <a:ext uri="{FF2B5EF4-FFF2-40B4-BE49-F238E27FC236}">
              <a16:creationId xmlns:a16="http://schemas.microsoft.com/office/drawing/2014/main" id="{00000000-0008-0000-0700-0000D7010000}"/>
            </a:ext>
          </a:extLst>
        </xdr:cNvPr>
        <xdr:cNvSpPr txBox="1"/>
      </xdr:nvSpPr>
      <xdr:spPr>
        <a:xfrm>
          <a:off x="10528300" y="16763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57626</xdr:rowOff>
    </xdr:from>
    <xdr:to>
      <xdr:col>50</xdr:col>
      <xdr:colOff>165100</xdr:colOff>
      <xdr:row>98</xdr:row>
      <xdr:rowOff>159226</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9588500" y="16859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150353</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72111" y="1695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83105</xdr:rowOff>
    </xdr:from>
    <xdr:to>
      <xdr:col>46</xdr:col>
      <xdr:colOff>38100</xdr:colOff>
      <xdr:row>99</xdr:row>
      <xdr:rowOff>13255</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8699500" y="1688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4382</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977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78209</xdr:rowOff>
    </xdr:from>
    <xdr:to>
      <xdr:col>41</xdr:col>
      <xdr:colOff>101600</xdr:colOff>
      <xdr:row>99</xdr:row>
      <xdr:rowOff>8359</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7810500" y="16880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170936</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973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84106</xdr:rowOff>
    </xdr:from>
    <xdr:to>
      <xdr:col>36</xdr:col>
      <xdr:colOff>165100</xdr:colOff>
      <xdr:row>99</xdr:row>
      <xdr:rowOff>14256</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6921500" y="16886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5383</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978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a:extLst>
            <a:ext uri="{FF2B5EF4-FFF2-40B4-BE49-F238E27FC236}">
              <a16:creationId xmlns:a16="http://schemas.microsoft.com/office/drawing/2014/main" id="{00000000-0008-0000-0700-0000E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a:extLst>
            <a:ext uri="{FF2B5EF4-FFF2-40B4-BE49-F238E27FC236}">
              <a16:creationId xmlns:a16="http://schemas.microsoft.com/office/drawing/2014/main" id="{00000000-0008-0000-0700-0000E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消防費グラフ枠">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46464</xdr:rowOff>
    </xdr:from>
    <xdr:to>
      <xdr:col>85</xdr:col>
      <xdr:colOff>126364</xdr:colOff>
      <xdr:row>39</xdr:row>
      <xdr:rowOff>118244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flipV="1">
          <a:off x="16317595" y="5189964"/>
          <a:ext cx="1269" cy="1614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122071</xdr:rowOff>
    </xdr:from>
    <xdr:ext cx="534377" cy="259045"/>
    <xdr:sp macro="" textlink="">
      <xdr:nvSpPr>
        <xdr:cNvPr id="507" name="消防費最小値テキスト">
          <a:extLst>
            <a:ext uri="{FF2B5EF4-FFF2-40B4-BE49-F238E27FC236}">
              <a16:creationId xmlns:a16="http://schemas.microsoft.com/office/drawing/2014/main" id="{00000000-0008-0000-0700-0000FB010000}"/>
            </a:ext>
          </a:extLst>
        </xdr:cNvPr>
        <xdr:cNvSpPr txBox="1"/>
      </xdr:nvSpPr>
      <xdr:spPr>
        <a:xfrm>
          <a:off x="16370300" y="680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118244</xdr:rowOff>
    </xdr:from>
    <xdr:to>
      <xdr:col>86</xdr:col>
      <xdr:colOff>25400</xdr:colOff>
      <xdr:row>39</xdr:row>
      <xdr:rowOff>118244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6230600" y="6804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164591</xdr:rowOff>
    </xdr:from>
    <xdr:ext cx="599010" cy="259045"/>
    <xdr:sp macro="" textlink="">
      <xdr:nvSpPr>
        <xdr:cNvPr id="509" name="消防費最大値テキスト">
          <a:extLst>
            <a:ext uri="{FF2B5EF4-FFF2-40B4-BE49-F238E27FC236}">
              <a16:creationId xmlns:a16="http://schemas.microsoft.com/office/drawing/2014/main" id="{00000000-0008-0000-0700-0000FD010000}"/>
            </a:ext>
          </a:extLst>
        </xdr:cNvPr>
        <xdr:cNvSpPr txBox="1"/>
      </xdr:nvSpPr>
      <xdr:spPr>
        <a:xfrm>
          <a:off x="16370300" y="4965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117,710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46464</xdr:rowOff>
    </xdr:from>
    <xdr:to>
      <xdr:col>86</xdr:col>
      <xdr:colOff>25400</xdr:colOff>
      <xdr:row>30</xdr:row>
      <xdr:rowOff>46464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518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13643</xdr:rowOff>
    </xdr:from>
    <xdr:to>
      <xdr:col>85</xdr:col>
      <xdr:colOff>127000</xdr:colOff>
      <xdr:row>39</xdr:row>
      <xdr:rowOff>32144</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5481300" y="6700193"/>
          <a:ext cx="838200" cy="18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159032</xdr:rowOff>
    </xdr:from>
    <xdr:ext cx="534377" cy="259045"/>
    <xdr:sp macro="" textlink="">
      <xdr:nvSpPr>
        <xdr:cNvPr id="512" name="消防費平均値テキスト">
          <a:extLst>
            <a:ext uri="{FF2B5EF4-FFF2-40B4-BE49-F238E27FC236}">
              <a16:creationId xmlns:a16="http://schemas.microsoft.com/office/drawing/2014/main" id="{00000000-0008-0000-0700-000000020000}"/>
            </a:ext>
          </a:extLst>
        </xdr:cNvPr>
        <xdr:cNvSpPr txBox="1"/>
      </xdr:nvSpPr>
      <xdr:spPr>
        <a:xfrm>
          <a:off x="16370300" y="6331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136155</xdr:rowOff>
    </xdr:from>
    <xdr:to>
      <xdr:col>85</xdr:col>
      <xdr:colOff>177800</xdr:colOff>
      <xdr:row>38</xdr:row>
      <xdr:rowOff>66304</xdr:rowOff>
    </xdr:to>
    <xdr:sp macro="" textlink="">
      <xdr:nvSpPr>
        <xdr:cNvPr id="513" name="フローチャート: 判断 512">
          <a:extLst>
            <a:ext uri="{FF2B5EF4-FFF2-40B4-BE49-F238E27FC236}">
              <a16:creationId xmlns:a16="http://schemas.microsoft.com/office/drawing/2014/main" id="{00000000-0008-0000-0700-000001020000}"/>
            </a:ext>
          </a:extLst>
        </xdr:cNvPr>
        <xdr:cNvSpPr/>
      </xdr:nvSpPr>
      <xdr:spPr>
        <a:xfrm>
          <a:off x="16268700" y="647980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31066</xdr:rowOff>
    </xdr:from>
    <xdr:to>
      <xdr:col>81</xdr:col>
      <xdr:colOff>50800</xdr:colOff>
      <xdr:row>39</xdr:row>
      <xdr:rowOff>32144</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4592300" y="6031816"/>
          <a:ext cx="889000" cy="686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149251</xdr:rowOff>
    </xdr:from>
    <xdr:to>
      <xdr:col>81</xdr:col>
      <xdr:colOff>101600</xdr:colOff>
      <xdr:row>38</xdr:row>
      <xdr:rowOff>79401</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5430500" y="6492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95928</xdr:rowOff>
    </xdr:from>
    <xdr:ext cx="534377"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5214111" y="6268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31066</xdr:rowOff>
    </xdr:from>
    <xdr:to>
      <xdr:col>76</xdr:col>
      <xdr:colOff>114300</xdr:colOff>
      <xdr:row>39</xdr:row>
      <xdr:rowOff>49207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3703300" y="6031816"/>
          <a:ext cx="889000" cy="703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9510</xdr:rowOff>
    </xdr:from>
    <xdr:to>
      <xdr:col>76</xdr:col>
      <xdr:colOff>165100</xdr:colOff>
      <xdr:row>38</xdr:row>
      <xdr:rowOff>111110</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4541500" y="652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102237</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4325111" y="6617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49207</xdr:rowOff>
    </xdr:from>
    <xdr:to>
      <xdr:col>71</xdr:col>
      <xdr:colOff>177800</xdr:colOff>
      <xdr:row>39</xdr:row>
      <xdr:rowOff>63560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2814300" y="6735757"/>
          <a:ext cx="889000" cy="14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51475</xdr:rowOff>
    </xdr:from>
    <xdr:to>
      <xdr:col>72</xdr:col>
      <xdr:colOff>38100</xdr:colOff>
      <xdr:row>37</xdr:row>
      <xdr:rowOff>153075</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3652500" y="639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169602</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3436111" y="6170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136465</xdr:rowOff>
    </xdr:from>
    <xdr:to>
      <xdr:col>67</xdr:col>
      <xdr:colOff>101600</xdr:colOff>
      <xdr:row>38</xdr:row>
      <xdr:rowOff>66615</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2763500" y="648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83142</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2547111" y="625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134293</xdr:rowOff>
    </xdr:from>
    <xdr:to>
      <xdr:col>85</xdr:col>
      <xdr:colOff>177800</xdr:colOff>
      <xdr:row>39</xdr:row>
      <xdr:rowOff>64443</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6268700" y="6649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49220</xdr:rowOff>
    </xdr:from>
    <xdr:ext cx="534377" cy="259045"/>
    <xdr:sp macro="" textlink="">
      <xdr:nvSpPr>
        <xdr:cNvPr id="531" name="消防費該当値テキスト">
          <a:extLst>
            <a:ext uri="{FF2B5EF4-FFF2-40B4-BE49-F238E27FC236}">
              <a16:creationId xmlns:a16="http://schemas.microsoft.com/office/drawing/2014/main" id="{00000000-0008-0000-0700-000013020000}"/>
            </a:ext>
          </a:extLst>
        </xdr:cNvPr>
        <xdr:cNvSpPr txBox="1"/>
      </xdr:nvSpPr>
      <xdr:spPr>
        <a:xfrm>
          <a:off x="16370300" y="6564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152794</xdr:rowOff>
    </xdr:from>
    <xdr:to>
      <xdr:col>81</xdr:col>
      <xdr:colOff>101600</xdr:colOff>
      <xdr:row>39</xdr:row>
      <xdr:rowOff>82944</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5430500" y="6667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74071</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14111" y="6760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151716</xdr:rowOff>
    </xdr:from>
    <xdr:to>
      <xdr:col>76</xdr:col>
      <xdr:colOff>165100</xdr:colOff>
      <xdr:row>35</xdr:row>
      <xdr:rowOff>81866</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4541500" y="5981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98393</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5756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169857</xdr:rowOff>
    </xdr:from>
    <xdr:to>
      <xdr:col>72</xdr:col>
      <xdr:colOff>38100</xdr:colOff>
      <xdr:row>39</xdr:row>
      <xdr:rowOff>100007</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3652500" y="668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91134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777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12760</xdr:rowOff>
    </xdr:from>
    <xdr:to>
      <xdr:col>67</xdr:col>
      <xdr:colOff>101600</xdr:colOff>
      <xdr:row>39</xdr:row>
      <xdr:rowOff>114360</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2763500" y="6699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105487</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792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141983</xdr:rowOff>
    </xdr:from>
    <xdr:to>
      <xdr:col>85</xdr:col>
      <xdr:colOff>126364</xdr:colOff>
      <xdr:row>58</xdr:row>
      <xdr:rowOff>119842</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714483"/>
          <a:ext cx="1269" cy="1349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123669</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10067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119842</xdr:rowOff>
    </xdr:from>
    <xdr:to>
      <xdr:col>86</xdr:col>
      <xdr:colOff>25400</xdr:colOff>
      <xdr:row>58</xdr:row>
      <xdr:rowOff>119842</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1006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88660</xdr:rowOff>
    </xdr:from>
    <xdr:ext cx="599010"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489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459,301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141983</xdr:rowOff>
    </xdr:from>
    <xdr:to>
      <xdr:col>86</xdr:col>
      <xdr:colOff>25400</xdr:colOff>
      <xdr:row>50</xdr:row>
      <xdr:rowOff>141983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714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44531</xdr:rowOff>
    </xdr:from>
    <xdr:to>
      <xdr:col>85</xdr:col>
      <xdr:colOff>127000</xdr:colOff>
      <xdr:row>58</xdr:row>
      <xdr:rowOff>58985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5481300" y="9988631"/>
          <a:ext cx="838200" cy="14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93603</xdr:rowOff>
    </xdr:from>
    <xdr:ext cx="534377"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694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70726</xdr:rowOff>
    </xdr:from>
    <xdr:to>
      <xdr:col>85</xdr:col>
      <xdr:colOff>177800</xdr:colOff>
      <xdr:row>58</xdr:row>
      <xdr:rowOff>876</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843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40716</xdr:rowOff>
    </xdr:from>
    <xdr:to>
      <xdr:col>81</xdr:col>
      <xdr:colOff>50800</xdr:colOff>
      <xdr:row>58</xdr:row>
      <xdr:rowOff>44531</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4592300" y="9984816"/>
          <a:ext cx="889000" cy="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95765</xdr:rowOff>
    </xdr:from>
    <xdr:to>
      <xdr:col>81</xdr:col>
      <xdr:colOff>101600</xdr:colOff>
      <xdr:row>58</xdr:row>
      <xdr:rowOff>25915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8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42442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214111" y="964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26981</xdr:rowOff>
    </xdr:from>
    <xdr:to>
      <xdr:col>76</xdr:col>
      <xdr:colOff>114300</xdr:colOff>
      <xdr:row>58</xdr:row>
      <xdr:rowOff>40716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3703300" y="9971081"/>
          <a:ext cx="889000" cy="13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118386</xdr:rowOff>
    </xdr:from>
    <xdr:to>
      <xdr:col>76</xdr:col>
      <xdr:colOff>165100</xdr:colOff>
      <xdr:row>58</xdr:row>
      <xdr:rowOff>48536</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989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65063</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325111" y="9666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26981</xdr:rowOff>
    </xdr:from>
    <xdr:to>
      <xdr:col>71</xdr:col>
      <xdr:colOff>177800</xdr:colOff>
      <xdr:row>58</xdr:row>
      <xdr:rowOff>112095</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2814300" y="9971081"/>
          <a:ext cx="889000" cy="85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131054</xdr:rowOff>
    </xdr:from>
    <xdr:to>
      <xdr:col>72</xdr:col>
      <xdr:colOff>38100</xdr:colOff>
      <xdr:row>58</xdr:row>
      <xdr:rowOff>61204</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99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77731</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36111" y="9678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151095</xdr:rowOff>
    </xdr:from>
    <xdr:to>
      <xdr:col>67</xdr:col>
      <xdr:colOff>101600</xdr:colOff>
      <xdr:row>58</xdr:row>
      <xdr:rowOff>81245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92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97772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47111" y="9698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8185</xdr:rowOff>
    </xdr:from>
    <xdr:to>
      <xdr:col>85</xdr:col>
      <xdr:colOff>177800</xdr:colOff>
      <xdr:row>58</xdr:row>
      <xdr:rowOff>109785</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995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94562</xdr:rowOff>
    </xdr:from>
    <xdr:ext cx="534377"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867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165181</xdr:rowOff>
    </xdr:from>
    <xdr:to>
      <xdr:col>81</xdr:col>
      <xdr:colOff>101600</xdr:colOff>
      <xdr:row>58</xdr:row>
      <xdr:rowOff>95331</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9937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86458</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10030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161366</xdr:rowOff>
    </xdr:from>
    <xdr:to>
      <xdr:col>76</xdr:col>
      <xdr:colOff>165100</xdr:colOff>
      <xdr:row>58</xdr:row>
      <xdr:rowOff>91516</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993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82643</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1002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147631</xdr:rowOff>
    </xdr:from>
    <xdr:to>
      <xdr:col>72</xdr:col>
      <xdr:colOff>38100</xdr:colOff>
      <xdr:row>58</xdr:row>
      <xdr:rowOff>77781</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9920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68908</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10013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61295</xdr:rowOff>
    </xdr:from>
    <xdr:to>
      <xdr:col>67</xdr:col>
      <xdr:colOff>101600</xdr:colOff>
      <xdr:row>58</xdr:row>
      <xdr:rowOff>162895</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1000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154022</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10098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78426</xdr:rowOff>
    </xdr:from>
    <xdr:to>
      <xdr:col>85</xdr:col>
      <xdr:colOff>126364</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6317595" y="12079926"/>
          <a:ext cx="1269" cy="1432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1" name="災害復旧費最小値テキスト">
          <a:extLst>
            <a:ext uri="{FF2B5EF4-FFF2-40B4-BE49-F238E27FC236}">
              <a16:creationId xmlns:a16="http://schemas.microsoft.com/office/drawing/2014/main" id="{00000000-0008-0000-0700-00006D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25103</xdr:rowOff>
    </xdr:from>
    <xdr:ext cx="599010" cy="259045"/>
    <xdr:sp macro="" textlink="">
      <xdr:nvSpPr>
        <xdr:cNvPr id="623" name="災害復旧費最大値テキスト">
          <a:extLst>
            <a:ext uri="{FF2B5EF4-FFF2-40B4-BE49-F238E27FC236}">
              <a16:creationId xmlns:a16="http://schemas.microsoft.com/office/drawing/2014/main" id="{00000000-0008-0000-0700-00006F020000}"/>
            </a:ext>
          </a:extLst>
        </xdr:cNvPr>
        <xdr:cNvSpPr txBox="1"/>
      </xdr:nvSpPr>
      <xdr:spPr>
        <a:xfrm>
          <a:off x="16370300" y="11855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313,402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78426</xdr:rowOff>
    </xdr:from>
    <xdr:to>
      <xdr:col>86</xdr:col>
      <xdr:colOff>25400</xdr:colOff>
      <xdr:row>70</xdr:row>
      <xdr:rowOff>78426</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2079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89526</xdr:rowOff>
    </xdr:from>
    <xdr:to>
      <xdr:col>85</xdr:col>
      <xdr:colOff>127000</xdr:colOff>
      <xdr:row>78</xdr:row>
      <xdr:rowOff>118467</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5481300" y="13462626"/>
          <a:ext cx="838200" cy="28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41446</xdr:rowOff>
    </xdr:from>
    <xdr:ext cx="534377" cy="259045"/>
    <xdr:sp macro="" textlink="">
      <xdr:nvSpPr>
        <xdr:cNvPr id="626" name="災害復旧費平均値テキスト">
          <a:extLst>
            <a:ext uri="{FF2B5EF4-FFF2-40B4-BE49-F238E27FC236}">
              <a16:creationId xmlns:a16="http://schemas.microsoft.com/office/drawing/2014/main" id="{00000000-0008-0000-0700-000072020000}"/>
            </a:ext>
          </a:extLst>
        </xdr:cNvPr>
        <xdr:cNvSpPr txBox="1"/>
      </xdr:nvSpPr>
      <xdr:spPr>
        <a:xfrm>
          <a:off x="16370300" y="132430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18569</xdr:rowOff>
    </xdr:from>
    <xdr:to>
      <xdr:col>85</xdr:col>
      <xdr:colOff>177800</xdr:colOff>
      <xdr:row>78</xdr:row>
      <xdr:rowOff>120169</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6268700" y="1339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118467</xdr:rowOff>
    </xdr:from>
    <xdr:to>
      <xdr:col>81</xdr:col>
      <xdr:colOff>50800</xdr:colOff>
      <xdr:row>78</xdr:row>
      <xdr:rowOff>134730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4592300" y="13491567"/>
          <a:ext cx="889000" cy="16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24727</xdr:rowOff>
    </xdr:from>
    <xdr:to>
      <xdr:col>81</xdr:col>
      <xdr:colOff>101600</xdr:colOff>
      <xdr:row>78</xdr:row>
      <xdr:rowOff>126327</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5430500" y="1339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142854</xdr:rowOff>
    </xdr:from>
    <xdr:ext cx="534377"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5214111" y="13173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111381</xdr:rowOff>
    </xdr:from>
    <xdr:to>
      <xdr:col>76</xdr:col>
      <xdr:colOff>114300</xdr:colOff>
      <xdr:row>78</xdr:row>
      <xdr:rowOff>134730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3703300" y="13484481"/>
          <a:ext cx="889000" cy="23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38801</xdr:rowOff>
    </xdr:from>
    <xdr:to>
      <xdr:col>76</xdr:col>
      <xdr:colOff>165100</xdr:colOff>
      <xdr:row>78</xdr:row>
      <xdr:rowOff>140401</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4541500" y="1341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156928</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325111" y="13187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62881</xdr:rowOff>
    </xdr:from>
    <xdr:to>
      <xdr:col>71</xdr:col>
      <xdr:colOff>177800</xdr:colOff>
      <xdr:row>78</xdr:row>
      <xdr:rowOff>111381</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814300" y="13435981"/>
          <a:ext cx="889000" cy="48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41566</xdr:rowOff>
    </xdr:from>
    <xdr:to>
      <xdr:col>72</xdr:col>
      <xdr:colOff>38100</xdr:colOff>
      <xdr:row>78</xdr:row>
      <xdr:rowOff>143166</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3652500" y="13414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159693</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436111" y="13189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48845</xdr:rowOff>
    </xdr:from>
    <xdr:to>
      <xdr:col>67</xdr:col>
      <xdr:colOff>101600</xdr:colOff>
      <xdr:row>78</xdr:row>
      <xdr:rowOff>150445</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2763500" y="1342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141572</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579428" y="1351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38726</xdr:rowOff>
    </xdr:from>
    <xdr:to>
      <xdr:col>85</xdr:col>
      <xdr:colOff>177800</xdr:colOff>
      <xdr:row>78</xdr:row>
      <xdr:rowOff>140326</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6268700" y="13411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168445</xdr:rowOff>
    </xdr:from>
    <xdr:ext cx="534377" cy="259045"/>
    <xdr:sp macro="" textlink="">
      <xdr:nvSpPr>
        <xdr:cNvPr id="645" name="災害復旧費該当値テキスト">
          <a:extLst>
            <a:ext uri="{FF2B5EF4-FFF2-40B4-BE49-F238E27FC236}">
              <a16:creationId xmlns:a16="http://schemas.microsoft.com/office/drawing/2014/main" id="{00000000-0008-0000-0700-000085020000}"/>
            </a:ext>
          </a:extLst>
        </xdr:cNvPr>
        <xdr:cNvSpPr txBox="1"/>
      </xdr:nvSpPr>
      <xdr:spPr>
        <a:xfrm>
          <a:off x="16370300" y="13370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67667</xdr:rowOff>
    </xdr:from>
    <xdr:to>
      <xdr:col>81</xdr:col>
      <xdr:colOff>101600</xdr:colOff>
      <xdr:row>78</xdr:row>
      <xdr:rowOff>169267</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5430500" y="13440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160394</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533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83930</xdr:rowOff>
    </xdr:from>
    <xdr:to>
      <xdr:col>76</xdr:col>
      <xdr:colOff>165100</xdr:colOff>
      <xdr:row>79</xdr:row>
      <xdr:rowOff>14080</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4541500" y="1345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5207</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57428" y="1354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60581</xdr:rowOff>
    </xdr:from>
    <xdr:to>
      <xdr:col>72</xdr:col>
      <xdr:colOff>38100</xdr:colOff>
      <xdr:row>78</xdr:row>
      <xdr:rowOff>162181</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3652500" y="1343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153308</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3526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12081</xdr:rowOff>
    </xdr:from>
    <xdr:to>
      <xdr:col>67</xdr:col>
      <xdr:colOff>101600</xdr:colOff>
      <xdr:row>78</xdr:row>
      <xdr:rowOff>113681</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2763500" y="13385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130208</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47111" y="1316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公債費グラフ枠">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80406</xdr:rowOff>
    </xdr:from>
    <xdr:to>
      <xdr:col>85</xdr:col>
      <xdr:colOff>126364</xdr:colOff>
      <xdr:row>98</xdr:row>
      <xdr:rowOff>136733</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flipV="1">
          <a:off x="16317595" y="15853806"/>
          <a:ext cx="1269" cy="1085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140560</xdr:rowOff>
    </xdr:from>
    <xdr:ext cx="378565" cy="259045"/>
    <xdr:sp macro="" textlink="">
      <xdr:nvSpPr>
        <xdr:cNvPr id="676" name="公債費最小値テキスト">
          <a:extLst>
            <a:ext uri="{FF2B5EF4-FFF2-40B4-BE49-F238E27FC236}">
              <a16:creationId xmlns:a16="http://schemas.microsoft.com/office/drawing/2014/main" id="{00000000-0008-0000-0700-0000A4020000}"/>
            </a:ext>
          </a:extLst>
        </xdr:cNvPr>
        <xdr:cNvSpPr txBox="1"/>
      </xdr:nvSpPr>
      <xdr:spPr>
        <a:xfrm>
          <a:off x="16370300" y="16942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136733</xdr:rowOff>
    </xdr:from>
    <xdr:to>
      <xdr:col>86</xdr:col>
      <xdr:colOff>25400</xdr:colOff>
      <xdr:row>98</xdr:row>
      <xdr:rowOff>136733</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6230600" y="16938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27083</xdr:rowOff>
    </xdr:from>
    <xdr:ext cx="599010" cy="259045"/>
    <xdr:sp macro="" textlink="">
      <xdr:nvSpPr>
        <xdr:cNvPr id="678" name="公債費最大値テキスト">
          <a:extLst>
            <a:ext uri="{FF2B5EF4-FFF2-40B4-BE49-F238E27FC236}">
              <a16:creationId xmlns:a16="http://schemas.microsoft.com/office/drawing/2014/main" id="{00000000-0008-0000-0700-0000A6020000}"/>
            </a:ext>
          </a:extLst>
        </xdr:cNvPr>
        <xdr:cNvSpPr txBox="1"/>
      </xdr:nvSpPr>
      <xdr:spPr>
        <a:xfrm>
          <a:off x="16370300" y="15629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237,969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80406</xdr:rowOff>
    </xdr:from>
    <xdr:to>
      <xdr:col>86</xdr:col>
      <xdr:colOff>25400</xdr:colOff>
      <xdr:row>92</xdr:row>
      <xdr:rowOff>80406</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6230600" y="15853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119797</xdr:rowOff>
    </xdr:from>
    <xdr:to>
      <xdr:col>85</xdr:col>
      <xdr:colOff>127000</xdr:colOff>
      <xdr:row>97</xdr:row>
      <xdr:rowOff>124631</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flipV="1">
          <a:off x="15481300" y="16750447"/>
          <a:ext cx="838200" cy="4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65673</xdr:rowOff>
    </xdr:from>
    <xdr:ext cx="534377" cy="259045"/>
    <xdr:sp macro="" textlink="">
      <xdr:nvSpPr>
        <xdr:cNvPr id="681" name="公債費平均値テキスト">
          <a:extLst>
            <a:ext uri="{FF2B5EF4-FFF2-40B4-BE49-F238E27FC236}">
              <a16:creationId xmlns:a16="http://schemas.microsoft.com/office/drawing/2014/main" id="{00000000-0008-0000-0700-0000A9020000}"/>
            </a:ext>
          </a:extLst>
        </xdr:cNvPr>
        <xdr:cNvSpPr txBox="1"/>
      </xdr:nvSpPr>
      <xdr:spPr>
        <a:xfrm>
          <a:off x="16370300" y="163534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42796</xdr:rowOff>
    </xdr:from>
    <xdr:to>
      <xdr:col>85</xdr:col>
      <xdr:colOff>177800</xdr:colOff>
      <xdr:row>96</xdr:row>
      <xdr:rowOff>144396</xdr:rowOff>
    </xdr:to>
    <xdr:sp macro="" textlink="">
      <xdr:nvSpPr>
        <xdr:cNvPr id="682" name="フローチャート: 判断 681">
          <a:extLst>
            <a:ext uri="{FF2B5EF4-FFF2-40B4-BE49-F238E27FC236}">
              <a16:creationId xmlns:a16="http://schemas.microsoft.com/office/drawing/2014/main" id="{00000000-0008-0000-0700-0000AA020000}"/>
            </a:ext>
          </a:extLst>
        </xdr:cNvPr>
        <xdr:cNvSpPr/>
      </xdr:nvSpPr>
      <xdr:spPr>
        <a:xfrm>
          <a:off x="16268700" y="1650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124631</xdr:rowOff>
    </xdr:from>
    <xdr:to>
      <xdr:col>81</xdr:col>
      <xdr:colOff>50800</xdr:colOff>
      <xdr:row>97</xdr:row>
      <xdr:rowOff>126189</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4592300" y="16755281"/>
          <a:ext cx="889000" cy="1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39357</xdr:rowOff>
    </xdr:from>
    <xdr:to>
      <xdr:col>81</xdr:col>
      <xdr:colOff>101600</xdr:colOff>
      <xdr:row>96</xdr:row>
      <xdr:rowOff>140957</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5430500" y="1649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157484</xdr:rowOff>
    </xdr:from>
    <xdr:ext cx="534377"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5214111" y="1627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126189</xdr:rowOff>
    </xdr:from>
    <xdr:to>
      <xdr:col>76</xdr:col>
      <xdr:colOff>114300</xdr:colOff>
      <xdr:row>97</xdr:row>
      <xdr:rowOff>129043</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3703300" y="16756839"/>
          <a:ext cx="889000" cy="2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57719</xdr:rowOff>
    </xdr:from>
    <xdr:to>
      <xdr:col>76</xdr:col>
      <xdr:colOff>165100</xdr:colOff>
      <xdr:row>96</xdr:row>
      <xdr:rowOff>159319</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4541500" y="16516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4396</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4325111" y="16292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129043</xdr:rowOff>
    </xdr:from>
    <xdr:to>
      <xdr:col>71</xdr:col>
      <xdr:colOff>177800</xdr:colOff>
      <xdr:row>97</xdr:row>
      <xdr:rowOff>133423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2814300" y="16759693"/>
          <a:ext cx="889000" cy="4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79391</xdr:rowOff>
    </xdr:from>
    <xdr:to>
      <xdr:col>72</xdr:col>
      <xdr:colOff>38100</xdr:colOff>
      <xdr:row>97</xdr:row>
      <xdr:rowOff>9541</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3652500" y="165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26068</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3436111" y="16313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88489</xdr:rowOff>
    </xdr:from>
    <xdr:to>
      <xdr:col>67</xdr:col>
      <xdr:colOff>101600</xdr:colOff>
      <xdr:row>97</xdr:row>
      <xdr:rowOff>18639</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2763500" y="165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35166</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2547111" y="1632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68997</xdr:rowOff>
    </xdr:from>
    <xdr:to>
      <xdr:col>85</xdr:col>
      <xdr:colOff>177800</xdr:colOff>
      <xdr:row>97</xdr:row>
      <xdr:rowOff>170597</xdr:rowOff>
    </xdr:to>
    <xdr:sp macro="" textlink="">
      <xdr:nvSpPr>
        <xdr:cNvPr id="699" name="楕円 698">
          <a:extLst>
            <a:ext uri="{FF2B5EF4-FFF2-40B4-BE49-F238E27FC236}">
              <a16:creationId xmlns:a16="http://schemas.microsoft.com/office/drawing/2014/main" id="{00000000-0008-0000-0700-0000BB020000}"/>
            </a:ext>
          </a:extLst>
        </xdr:cNvPr>
        <xdr:cNvSpPr/>
      </xdr:nvSpPr>
      <xdr:spPr>
        <a:xfrm>
          <a:off x="16268700" y="16699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47424</xdr:rowOff>
    </xdr:from>
    <xdr:ext cx="534377" cy="259045"/>
    <xdr:sp macro="" textlink="">
      <xdr:nvSpPr>
        <xdr:cNvPr id="700" name="公債費該当値テキスト">
          <a:extLst>
            <a:ext uri="{FF2B5EF4-FFF2-40B4-BE49-F238E27FC236}">
              <a16:creationId xmlns:a16="http://schemas.microsoft.com/office/drawing/2014/main" id="{00000000-0008-0000-0700-0000BC020000}"/>
            </a:ext>
          </a:extLst>
        </xdr:cNvPr>
        <xdr:cNvSpPr txBox="1"/>
      </xdr:nvSpPr>
      <xdr:spPr>
        <a:xfrm>
          <a:off x="16370300" y="16678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73831</xdr:rowOff>
    </xdr:from>
    <xdr:to>
      <xdr:col>81</xdr:col>
      <xdr:colOff>101600</xdr:colOff>
      <xdr:row>98</xdr:row>
      <xdr:rowOff>3981</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5430500" y="16704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166558</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797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75389</xdr:rowOff>
    </xdr:from>
    <xdr:to>
      <xdr:col>76</xdr:col>
      <xdr:colOff>165100</xdr:colOff>
      <xdr:row>98</xdr:row>
      <xdr:rowOff>5539</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4541500" y="16706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168116</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325111" y="16798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78243</xdr:rowOff>
    </xdr:from>
    <xdr:to>
      <xdr:col>72</xdr:col>
      <xdr:colOff>38100</xdr:colOff>
      <xdr:row>98</xdr:row>
      <xdr:rowOff>8393</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3652500" y="16708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170970</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801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82623</xdr:rowOff>
    </xdr:from>
    <xdr:to>
      <xdr:col>67</xdr:col>
      <xdr:colOff>101600</xdr:colOff>
      <xdr:row>98</xdr:row>
      <xdr:rowOff>12773</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2763500" y="16713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3900</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806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諸支出金グラフ枠">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135166</xdr:rowOff>
    </xdr:from>
    <xdr:to>
      <xdr:col>116</xdr:col>
      <xdr:colOff>62864</xdr:colOff>
      <xdr:row>39</xdr:row>
      <xdr:rowOff>44450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flipV="1">
          <a:off x="22159595" y="5450116"/>
          <a:ext cx="1269" cy="1280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63682</xdr:rowOff>
    </xdr:from>
    <xdr:ext cx="249299" cy="259045"/>
    <xdr:sp macro="" textlink="">
      <xdr:nvSpPr>
        <xdr:cNvPr id="733" name="諸支出金最小値テキスト">
          <a:extLst>
            <a:ext uri="{FF2B5EF4-FFF2-40B4-BE49-F238E27FC236}">
              <a16:creationId xmlns:a16="http://schemas.microsoft.com/office/drawing/2014/main" id="{00000000-0008-0000-0700-0000DD020000}"/>
            </a:ext>
          </a:extLst>
        </xdr:cNvPr>
        <xdr:cNvSpPr txBox="1"/>
      </xdr:nvSpPr>
      <xdr:spPr>
        <a:xfrm>
          <a:off x="22212300" y="67502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81843</xdr:rowOff>
    </xdr:from>
    <xdr:ext cx="534377" cy="259045"/>
    <xdr:sp macro="" textlink="">
      <xdr:nvSpPr>
        <xdr:cNvPr id="735" name="諸支出金最大値テキスト">
          <a:extLst>
            <a:ext uri="{FF2B5EF4-FFF2-40B4-BE49-F238E27FC236}">
              <a16:creationId xmlns:a16="http://schemas.microsoft.com/office/drawing/2014/main" id="{00000000-0008-0000-0700-0000DF020000}"/>
            </a:ext>
          </a:extLst>
        </xdr:cNvPr>
        <xdr:cNvSpPr txBox="1"/>
      </xdr:nvSpPr>
      <xdr:spPr>
        <a:xfrm>
          <a:off x="22212300" y="522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33,619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135166</xdr:rowOff>
    </xdr:from>
    <xdr:to>
      <xdr:col>116</xdr:col>
      <xdr:colOff>152400</xdr:colOff>
      <xdr:row>31</xdr:row>
      <xdr:rowOff>135166</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545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152582</xdr:rowOff>
    </xdr:from>
    <xdr:ext cx="378565" cy="259045"/>
    <xdr:sp macro="" textlink="">
      <xdr:nvSpPr>
        <xdr:cNvPr id="738" name="諸支出金平均値テキスト">
          <a:extLst>
            <a:ext uri="{FF2B5EF4-FFF2-40B4-BE49-F238E27FC236}">
              <a16:creationId xmlns:a16="http://schemas.microsoft.com/office/drawing/2014/main" id="{00000000-0008-0000-0700-0000E2020000}"/>
            </a:ext>
          </a:extLst>
        </xdr:cNvPr>
        <xdr:cNvSpPr txBox="1"/>
      </xdr:nvSpPr>
      <xdr:spPr>
        <a:xfrm>
          <a:off x="22212300" y="649623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129705</xdr:rowOff>
    </xdr:from>
    <xdr:to>
      <xdr:col>116</xdr:col>
      <xdr:colOff>114300</xdr:colOff>
      <xdr:row>39</xdr:row>
      <xdr:rowOff>59855</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22110700" y="664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150089</xdr:rowOff>
    </xdr:from>
    <xdr:to>
      <xdr:col>112</xdr:col>
      <xdr:colOff>38100</xdr:colOff>
      <xdr:row>39</xdr:row>
      <xdr:rowOff>80239</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1272500" y="666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96766</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1134017" y="64404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142545</xdr:rowOff>
    </xdr:from>
    <xdr:to>
      <xdr:col>107</xdr:col>
      <xdr:colOff>101600</xdr:colOff>
      <xdr:row>39</xdr:row>
      <xdr:rowOff>72695</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0383500" y="66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89222</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0245017" y="64328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151079</xdr:rowOff>
    </xdr:from>
    <xdr:to>
      <xdr:col>102</xdr:col>
      <xdr:colOff>165100</xdr:colOff>
      <xdr:row>39</xdr:row>
      <xdr:rowOff>81229</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19494500" y="6666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97756</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9356017" y="64414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156832</xdr:rowOff>
    </xdr:from>
    <xdr:to>
      <xdr:col>98</xdr:col>
      <xdr:colOff>38100</xdr:colOff>
      <xdr:row>39</xdr:row>
      <xdr:rowOff>86982</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8605500" y="667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103509</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8467017" y="6447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6" name="楕円 755">
          <a:extLst>
            <a:ext uri="{FF2B5EF4-FFF2-40B4-BE49-F238E27FC236}">
              <a16:creationId xmlns:a16="http://schemas.microsoft.com/office/drawing/2014/main" id="{00000000-0008-0000-0700-0000F4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108132</xdr:rowOff>
    </xdr:from>
    <xdr:ext cx="249299" cy="259045"/>
    <xdr:sp macro="" textlink="">
      <xdr:nvSpPr>
        <xdr:cNvPr id="757" name="諸支出金該当値テキスト">
          <a:extLst>
            <a:ext uri="{FF2B5EF4-FFF2-40B4-BE49-F238E27FC236}">
              <a16:creationId xmlns:a16="http://schemas.microsoft.com/office/drawing/2014/main" id="{00000000-0008-0000-0700-0000F5020000}"/>
            </a:ext>
          </a:extLst>
        </xdr:cNvPr>
        <xdr:cNvSpPr txBox="1"/>
      </xdr:nvSpPr>
      <xdr:spPr>
        <a:xfrm>
          <a:off x="22212300" y="66232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前年度繰上充用金グラフ枠">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2" name="前年度繰上充用金最小値テキスト">
          <a:extLst>
            <a:ext uri="{FF2B5EF4-FFF2-40B4-BE49-F238E27FC236}">
              <a16:creationId xmlns:a16="http://schemas.microsoft.com/office/drawing/2014/main" id="{00000000-0008-0000-0700-00000E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4" name="前年度繰上充用金最大値テキスト">
          <a:extLst>
            <a:ext uri="{FF2B5EF4-FFF2-40B4-BE49-F238E27FC236}">
              <a16:creationId xmlns:a16="http://schemas.microsoft.com/office/drawing/2014/main" id="{00000000-0008-0000-0700-000010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7" name="前年度繰上充用金平均値テキスト">
          <a:extLst>
            <a:ext uri="{FF2B5EF4-FFF2-40B4-BE49-F238E27FC236}">
              <a16:creationId xmlns:a16="http://schemas.microsoft.com/office/drawing/2014/main" id="{00000000-0008-0000-0700-000013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楕円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6" name="前年度繰上充用金該当値テキスト">
          <a:extLst>
            <a:ext uri="{FF2B5EF4-FFF2-40B4-BE49-F238E27FC236}">
              <a16:creationId xmlns:a16="http://schemas.microsoft.com/office/drawing/2014/main" id="{00000000-0008-0000-0700-000026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5" name="正方形/長方形 814">
          <a:extLst>
            <a:ext uri="{FF2B5EF4-FFF2-40B4-BE49-F238E27FC236}">
              <a16:creationId xmlns:a16="http://schemas.microsoft.com/office/drawing/2014/main" id="{00000000-0008-0000-0700-00002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国主導の給付金事業に伴う民生費の増加や、コロナ禍開けのプール営業再開による土木費（施設管理費）の増加が見られる。一方で、ワクチン接種の対象者数が大幅に減ったことで衛生費は減少し、</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昨年に続き、物価高騰支援として実施した地域振興商品券の発行単価（</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15,000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円／人→</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5,000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円／人）により商工費も減少しています。教育費の減額は、前年度に実施した避難所トイレ整備事業（小学校他）のマイナス反動によるものです。</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三重県度会町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財政調整基金残高</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基金残高自体は、積立額を取崩額が上回ったことで減少しているが、標準財政規模も当年度下がったことで、比率にすると大きな変動ではない。</a:t>
          </a:r>
          <a:endParaRPr kumimoji="1" lang="en-US" altLang="ja-JP" sz="1400">
            <a:latin typeface="ＭＳ ゴシック" pitchFamily="49" charset="-128"/>
            <a:ea typeface="ＭＳ ゴシック" pitchFamily="49" charset="-128"/>
          </a:endParaRPr>
        </a:p>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実質収支額・実質単年度収支</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実質収支は継続して</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％で推移してきたが、当年度</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％を下回った。実質単年度収支は、単年度収支のマイナスと財政調整基金の取崩しにより、</a:t>
          </a:r>
          <a:r>
            <a:rPr kumimoji="1" lang="en-US" altLang="ja-JP" sz="1400">
              <a:latin typeface="ＭＳ ゴシック" pitchFamily="49" charset="-128"/>
              <a:ea typeface="ＭＳ ゴシック" pitchFamily="49" charset="-128"/>
            </a:rPr>
            <a:t>H30</a:t>
          </a:r>
          <a:r>
            <a:rPr kumimoji="1" lang="ja-JP" altLang="en-US" sz="1400">
              <a:latin typeface="ＭＳ ゴシック" pitchFamily="49" charset="-128"/>
              <a:ea typeface="ＭＳ ゴシック" pitchFamily="49" charset="-128"/>
            </a:rPr>
            <a:t>年度以来の赤字となった。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三重県度会町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各会計とも経費の圧縮や財源確保に努めたことで、黒字を維持している状況にある。今後も計画的な事業運営を図り、健全な財政運営に努めていく。</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なお、住宅新築資金等貸付事業特別会計は</a:t>
          </a:r>
          <a:r>
            <a:rPr kumimoji="1" lang="en-US" altLang="ja-JP" sz="1400">
              <a:latin typeface="ＭＳ ゴシック" pitchFamily="49" charset="-128"/>
              <a:ea typeface="ＭＳ ゴシック" pitchFamily="49" charset="-128"/>
            </a:rPr>
            <a:t>R4</a:t>
          </a:r>
          <a:r>
            <a:rPr kumimoji="1" lang="ja-JP" altLang="en-US" sz="1400">
              <a:latin typeface="ＭＳ ゴシック" pitchFamily="49" charset="-128"/>
              <a:ea typeface="ＭＳ ゴシック" pitchFamily="49" charset="-128"/>
            </a:rPr>
            <a:t>年度末で廃止している。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9.xml" Type="http://schemas.openxmlformats.org/officeDocument/2006/relationships/drawing"/></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0.xml" Type="http://schemas.openxmlformats.org/officeDocument/2006/relationships/drawing"/></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1.xml" Type="http://schemas.openxmlformats.org/officeDocument/2006/relationships/drawing"/></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drawing12.xml" Type="http://schemas.openxmlformats.org/officeDocument/2006/relationships/drawing"/></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 Id="rId2" Target="../drawings/drawing13.xml" Type="http://schemas.openxmlformats.org/officeDocument/2006/relationships/drawing"/></Relationships>
</file>

<file path=xl/worksheets/_rels/sheet15.xml.rels><?xml version="1.0" encoding="UTF-8" standalone="yes"?><Relationships xmlns="http://schemas.openxmlformats.org/package/2006/relationships"><Relationship Id="rId1" Target="../printerSettings/printerSettings15.bin" Type="http://schemas.openxmlformats.org/officeDocument/2006/relationships/printerSettings"/><Relationship Id="rId2" Target="../drawings/drawing14.xml" Type="http://schemas.openxmlformats.org/officeDocument/2006/relationships/drawing"/></Relationships>
</file>

<file path=xl/worksheets/_rels/sheet16.xml.rels><?xml version="1.0" encoding="UTF-8" standalone="yes"?><Relationships xmlns="http://schemas.openxmlformats.org/package/2006/relationships"><Relationship Id="rId1" Target="../printerSettings/printerSettings16.bin" Type="http://schemas.openxmlformats.org/officeDocument/2006/relationships/printerSettings"/><Relationship Id="rId2" Target="../drawings/drawing15.xml" Type="http://schemas.openxmlformats.org/officeDocument/2006/relationships/drawing"/></Relationships>
</file>

<file path=xl/worksheets/_rels/sheet17.xml.rels><?xml version="1.0" encoding="UTF-8" standalone="yes"?><Relationships xmlns="http://schemas.openxmlformats.org/package/2006/relationships"><Relationship Id="rId1" Target="../printerSettings/printerSettings17.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2.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3.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4.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6.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7.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8.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 thickBot="1" x14ac:dyDescent="0.25">
      <c r="B2" s="182" t="s">
        <v>77</v>
      </c>
      <c r="C2" s="182"/>
      <c r="D2" s="183"/>
    </row>
    <row r="3" spans="1:119" ht="18.75" customHeight="1" thickBot="1" x14ac:dyDescent="0.25">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2">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4534334</v>
      </c>
      <c r="BO4" s="407"/>
      <c r="BP4" s="407"/>
      <c r="BQ4" s="407"/>
      <c r="BR4" s="407"/>
      <c r="BS4" s="407"/>
      <c r="BT4" s="407"/>
      <c r="BU4" s="408"/>
      <c r="BV4" s="406">
        <v>4615409</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2.9</v>
      </c>
      <c r="CU4" s="413"/>
      <c r="CV4" s="413"/>
      <c r="CW4" s="413"/>
      <c r="CX4" s="413"/>
      <c r="CY4" s="413"/>
      <c r="CZ4" s="413"/>
      <c r="DA4" s="414"/>
      <c r="DB4" s="412">
        <v>5.2</v>
      </c>
      <c r="DC4" s="413"/>
      <c r="DD4" s="413"/>
      <c r="DE4" s="413"/>
      <c r="DF4" s="413"/>
      <c r="DG4" s="413"/>
      <c r="DH4" s="413"/>
      <c r="DI4" s="414"/>
    </row>
    <row r="5" spans="1:119" ht="18.75" customHeight="1" x14ac:dyDescent="0.2">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4369273</v>
      </c>
      <c r="BO5" s="444"/>
      <c r="BP5" s="444"/>
      <c r="BQ5" s="444"/>
      <c r="BR5" s="444"/>
      <c r="BS5" s="444"/>
      <c r="BT5" s="444"/>
      <c r="BU5" s="445"/>
      <c r="BV5" s="443">
        <v>4443700</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73.2</v>
      </c>
      <c r="CU5" s="441"/>
      <c r="CV5" s="441"/>
      <c r="CW5" s="441"/>
      <c r="CX5" s="441"/>
      <c r="CY5" s="441"/>
      <c r="CZ5" s="441"/>
      <c r="DA5" s="442"/>
      <c r="DB5" s="440">
        <v>70.099999999999994</v>
      </c>
      <c r="DC5" s="441"/>
      <c r="DD5" s="441"/>
      <c r="DE5" s="441"/>
      <c r="DF5" s="441"/>
      <c r="DG5" s="441"/>
      <c r="DH5" s="441"/>
      <c r="DI5" s="442"/>
    </row>
    <row r="6" spans="1:119" ht="18.75" customHeight="1" x14ac:dyDescent="0.2">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165061</v>
      </c>
      <c r="BO6" s="444"/>
      <c r="BP6" s="444"/>
      <c r="BQ6" s="444"/>
      <c r="BR6" s="444"/>
      <c r="BS6" s="444"/>
      <c r="BT6" s="444"/>
      <c r="BU6" s="445"/>
      <c r="BV6" s="443">
        <v>171709</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73.599999999999994</v>
      </c>
      <c r="CU6" s="481"/>
      <c r="CV6" s="481"/>
      <c r="CW6" s="481"/>
      <c r="CX6" s="481"/>
      <c r="CY6" s="481"/>
      <c r="CZ6" s="481"/>
      <c r="DA6" s="482"/>
      <c r="DB6" s="480">
        <v>70.900000000000006</v>
      </c>
      <c r="DC6" s="481"/>
      <c r="DD6" s="481"/>
      <c r="DE6" s="481"/>
      <c r="DF6" s="481"/>
      <c r="DG6" s="481"/>
      <c r="DH6" s="481"/>
      <c r="DI6" s="482"/>
    </row>
    <row r="7" spans="1:119" ht="18.75" customHeight="1" x14ac:dyDescent="0.2">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77711</v>
      </c>
      <c r="BO7" s="444"/>
      <c r="BP7" s="444"/>
      <c r="BQ7" s="444"/>
      <c r="BR7" s="444"/>
      <c r="BS7" s="444"/>
      <c r="BT7" s="444"/>
      <c r="BU7" s="445"/>
      <c r="BV7" s="443">
        <v>13554</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2998057</v>
      </c>
      <c r="CU7" s="444"/>
      <c r="CV7" s="444"/>
      <c r="CW7" s="444"/>
      <c r="CX7" s="444"/>
      <c r="CY7" s="444"/>
      <c r="CZ7" s="444"/>
      <c r="DA7" s="445"/>
      <c r="DB7" s="443">
        <v>3050673</v>
      </c>
      <c r="DC7" s="444"/>
      <c r="DD7" s="444"/>
      <c r="DE7" s="444"/>
      <c r="DF7" s="444"/>
      <c r="DG7" s="444"/>
      <c r="DH7" s="444"/>
      <c r="DI7" s="445"/>
    </row>
    <row r="8" spans="1:119" ht="18.75" customHeight="1" thickBot="1" x14ac:dyDescent="0.25">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90</v>
      </c>
      <c r="AV8" s="476"/>
      <c r="AW8" s="476"/>
      <c r="AX8" s="476"/>
      <c r="AY8" s="477" t="s">
        <v>104</v>
      </c>
      <c r="AZ8" s="478"/>
      <c r="BA8" s="478"/>
      <c r="BB8" s="478"/>
      <c r="BC8" s="478"/>
      <c r="BD8" s="478"/>
      <c r="BE8" s="478"/>
      <c r="BF8" s="478"/>
      <c r="BG8" s="478"/>
      <c r="BH8" s="478"/>
      <c r="BI8" s="478"/>
      <c r="BJ8" s="478"/>
      <c r="BK8" s="478"/>
      <c r="BL8" s="478"/>
      <c r="BM8" s="479"/>
      <c r="BN8" s="443">
        <v>87350</v>
      </c>
      <c r="BO8" s="444"/>
      <c r="BP8" s="444"/>
      <c r="BQ8" s="444"/>
      <c r="BR8" s="444"/>
      <c r="BS8" s="444"/>
      <c r="BT8" s="444"/>
      <c r="BU8" s="445"/>
      <c r="BV8" s="443">
        <v>158155</v>
      </c>
      <c r="BW8" s="444"/>
      <c r="BX8" s="444"/>
      <c r="BY8" s="444"/>
      <c r="BZ8" s="444"/>
      <c r="CA8" s="444"/>
      <c r="CB8" s="444"/>
      <c r="CC8" s="445"/>
      <c r="CD8" s="446" t="s">
        <v>105</v>
      </c>
      <c r="CE8" s="447"/>
      <c r="CF8" s="447"/>
      <c r="CG8" s="447"/>
      <c r="CH8" s="447"/>
      <c r="CI8" s="447"/>
      <c r="CJ8" s="447"/>
      <c r="CK8" s="447"/>
      <c r="CL8" s="447"/>
      <c r="CM8" s="447"/>
      <c r="CN8" s="447"/>
      <c r="CO8" s="447"/>
      <c r="CP8" s="447"/>
      <c r="CQ8" s="447"/>
      <c r="CR8" s="447"/>
      <c r="CS8" s="448"/>
      <c r="CT8" s="483">
        <v>0.34</v>
      </c>
      <c r="CU8" s="484"/>
      <c r="CV8" s="484"/>
      <c r="CW8" s="484"/>
      <c r="CX8" s="484"/>
      <c r="CY8" s="484"/>
      <c r="CZ8" s="484"/>
      <c r="DA8" s="485"/>
      <c r="DB8" s="483">
        <v>0.35</v>
      </c>
      <c r="DC8" s="484"/>
      <c r="DD8" s="484"/>
      <c r="DE8" s="484"/>
      <c r="DF8" s="484"/>
      <c r="DG8" s="484"/>
      <c r="DH8" s="484"/>
      <c r="DI8" s="485"/>
    </row>
    <row r="9" spans="1:119" ht="18.75" customHeight="1" thickBot="1" x14ac:dyDescent="0.25">
      <c r="A9" s="181"/>
      <c r="B9" s="437" t="s">
        <v>106</v>
      </c>
      <c r="C9" s="438"/>
      <c r="D9" s="438"/>
      <c r="E9" s="438"/>
      <c r="F9" s="438"/>
      <c r="G9" s="438"/>
      <c r="H9" s="438"/>
      <c r="I9" s="438"/>
      <c r="J9" s="438"/>
      <c r="K9" s="486"/>
      <c r="L9" s="487" t="s">
        <v>107</v>
      </c>
      <c r="M9" s="488"/>
      <c r="N9" s="488"/>
      <c r="O9" s="488"/>
      <c r="P9" s="488"/>
      <c r="Q9" s="489"/>
      <c r="R9" s="490">
        <v>7847</v>
      </c>
      <c r="S9" s="491"/>
      <c r="T9" s="491"/>
      <c r="U9" s="491"/>
      <c r="V9" s="492"/>
      <c r="W9" s="400" t="s">
        <v>108</v>
      </c>
      <c r="X9" s="401"/>
      <c r="Y9" s="401"/>
      <c r="Z9" s="401"/>
      <c r="AA9" s="401"/>
      <c r="AB9" s="401"/>
      <c r="AC9" s="401"/>
      <c r="AD9" s="401"/>
      <c r="AE9" s="401"/>
      <c r="AF9" s="401"/>
      <c r="AG9" s="401"/>
      <c r="AH9" s="401"/>
      <c r="AI9" s="401"/>
      <c r="AJ9" s="401"/>
      <c r="AK9" s="401"/>
      <c r="AL9" s="402"/>
      <c r="AM9" s="472" t="s">
        <v>109</v>
      </c>
      <c r="AN9" s="473"/>
      <c r="AO9" s="473"/>
      <c r="AP9" s="473"/>
      <c r="AQ9" s="473"/>
      <c r="AR9" s="473"/>
      <c r="AS9" s="473"/>
      <c r="AT9" s="474"/>
      <c r="AU9" s="475" t="s">
        <v>90</v>
      </c>
      <c r="AV9" s="476"/>
      <c r="AW9" s="476"/>
      <c r="AX9" s="476"/>
      <c r="AY9" s="477" t="s">
        <v>110</v>
      </c>
      <c r="AZ9" s="478"/>
      <c r="BA9" s="478"/>
      <c r="BB9" s="478"/>
      <c r="BC9" s="478"/>
      <c r="BD9" s="478"/>
      <c r="BE9" s="478"/>
      <c r="BF9" s="478"/>
      <c r="BG9" s="478"/>
      <c r="BH9" s="478"/>
      <c r="BI9" s="478"/>
      <c r="BJ9" s="478"/>
      <c r="BK9" s="478"/>
      <c r="BL9" s="478"/>
      <c r="BM9" s="479"/>
      <c r="BN9" s="443">
        <v>-70805</v>
      </c>
      <c r="BO9" s="444"/>
      <c r="BP9" s="444"/>
      <c r="BQ9" s="444"/>
      <c r="BR9" s="444"/>
      <c r="BS9" s="444"/>
      <c r="BT9" s="444"/>
      <c r="BU9" s="445"/>
      <c r="BV9" s="443">
        <v>-13548</v>
      </c>
      <c r="BW9" s="444"/>
      <c r="BX9" s="444"/>
      <c r="BY9" s="444"/>
      <c r="BZ9" s="444"/>
      <c r="CA9" s="444"/>
      <c r="CB9" s="444"/>
      <c r="CC9" s="445"/>
      <c r="CD9" s="446" t="s">
        <v>111</v>
      </c>
      <c r="CE9" s="447"/>
      <c r="CF9" s="447"/>
      <c r="CG9" s="447"/>
      <c r="CH9" s="447"/>
      <c r="CI9" s="447"/>
      <c r="CJ9" s="447"/>
      <c r="CK9" s="447"/>
      <c r="CL9" s="447"/>
      <c r="CM9" s="447"/>
      <c r="CN9" s="447"/>
      <c r="CO9" s="447"/>
      <c r="CP9" s="447"/>
      <c r="CQ9" s="447"/>
      <c r="CR9" s="447"/>
      <c r="CS9" s="448"/>
      <c r="CT9" s="440">
        <v>9.3000000000000007</v>
      </c>
      <c r="CU9" s="441"/>
      <c r="CV9" s="441"/>
      <c r="CW9" s="441"/>
      <c r="CX9" s="441"/>
      <c r="CY9" s="441"/>
      <c r="CZ9" s="441"/>
      <c r="DA9" s="442"/>
      <c r="DB9" s="440">
        <v>9.3000000000000007</v>
      </c>
      <c r="DC9" s="441"/>
      <c r="DD9" s="441"/>
      <c r="DE9" s="441"/>
      <c r="DF9" s="441"/>
      <c r="DG9" s="441"/>
      <c r="DH9" s="441"/>
      <c r="DI9" s="442"/>
    </row>
    <row r="10" spans="1:119" ht="18.75" customHeight="1" thickBot="1" x14ac:dyDescent="0.25">
      <c r="A10" s="181"/>
      <c r="B10" s="437"/>
      <c r="C10" s="438"/>
      <c r="D10" s="438"/>
      <c r="E10" s="438"/>
      <c r="F10" s="438"/>
      <c r="G10" s="438"/>
      <c r="H10" s="438"/>
      <c r="I10" s="438"/>
      <c r="J10" s="438"/>
      <c r="K10" s="486"/>
      <c r="L10" s="493" t="s">
        <v>112</v>
      </c>
      <c r="M10" s="473"/>
      <c r="N10" s="473"/>
      <c r="O10" s="473"/>
      <c r="P10" s="473"/>
      <c r="Q10" s="474"/>
      <c r="R10" s="494">
        <v>8309</v>
      </c>
      <c r="S10" s="495"/>
      <c r="T10" s="495"/>
      <c r="U10" s="495"/>
      <c r="V10" s="496"/>
      <c r="W10" s="431"/>
      <c r="X10" s="432"/>
      <c r="Y10" s="432"/>
      <c r="Z10" s="432"/>
      <c r="AA10" s="432"/>
      <c r="AB10" s="432"/>
      <c r="AC10" s="432"/>
      <c r="AD10" s="432"/>
      <c r="AE10" s="432"/>
      <c r="AF10" s="432"/>
      <c r="AG10" s="432"/>
      <c r="AH10" s="432"/>
      <c r="AI10" s="432"/>
      <c r="AJ10" s="432"/>
      <c r="AK10" s="432"/>
      <c r="AL10" s="435"/>
      <c r="AM10" s="472" t="s">
        <v>113</v>
      </c>
      <c r="AN10" s="473"/>
      <c r="AO10" s="473"/>
      <c r="AP10" s="473"/>
      <c r="AQ10" s="473"/>
      <c r="AR10" s="473"/>
      <c r="AS10" s="473"/>
      <c r="AT10" s="474"/>
      <c r="AU10" s="475" t="s">
        <v>90</v>
      </c>
      <c r="AV10" s="476"/>
      <c r="AW10" s="476"/>
      <c r="AX10" s="476"/>
      <c r="AY10" s="477" t="s">
        <v>114</v>
      </c>
      <c r="AZ10" s="478"/>
      <c r="BA10" s="478"/>
      <c r="BB10" s="478"/>
      <c r="BC10" s="478"/>
      <c r="BD10" s="478"/>
      <c r="BE10" s="478"/>
      <c r="BF10" s="478"/>
      <c r="BG10" s="478"/>
      <c r="BH10" s="478"/>
      <c r="BI10" s="478"/>
      <c r="BJ10" s="478"/>
      <c r="BK10" s="478"/>
      <c r="BL10" s="478"/>
      <c r="BM10" s="479"/>
      <c r="BN10" s="443">
        <v>88049</v>
      </c>
      <c r="BO10" s="444"/>
      <c r="BP10" s="444"/>
      <c r="BQ10" s="444"/>
      <c r="BR10" s="444"/>
      <c r="BS10" s="444"/>
      <c r="BT10" s="444"/>
      <c r="BU10" s="445"/>
      <c r="BV10" s="443">
        <v>149102</v>
      </c>
      <c r="BW10" s="444"/>
      <c r="BX10" s="444"/>
      <c r="BY10" s="444"/>
      <c r="BZ10" s="444"/>
      <c r="CA10" s="444"/>
      <c r="CB10" s="444"/>
      <c r="CC10" s="445"/>
      <c r="CD10" s="184" t="s">
        <v>115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37"/>
      <c r="C11" s="438"/>
      <c r="D11" s="438"/>
      <c r="E11" s="438"/>
      <c r="F11" s="438"/>
      <c r="G11" s="438"/>
      <c r="H11" s="438"/>
      <c r="I11" s="438"/>
      <c r="J11" s="438"/>
      <c r="K11" s="486"/>
      <c r="L11" s="497" t="s">
        <v>116</v>
      </c>
      <c r="M11" s="498"/>
      <c r="N11" s="498"/>
      <c r="O11" s="498"/>
      <c r="P11" s="498"/>
      <c r="Q11" s="499"/>
      <c r="R11" s="500" t="s">
        <v>117</v>
      </c>
      <c r="S11" s="501"/>
      <c r="T11" s="501"/>
      <c r="U11" s="501"/>
      <c r="V11" s="502"/>
      <c r="W11" s="431"/>
      <c r="X11" s="432"/>
      <c r="Y11" s="432"/>
      <c r="Z11" s="432"/>
      <c r="AA11" s="432"/>
      <c r="AB11" s="432"/>
      <c r="AC11" s="432"/>
      <c r="AD11" s="432"/>
      <c r="AE11" s="432"/>
      <c r="AF11" s="432"/>
      <c r="AG11" s="432"/>
      <c r="AH11" s="432"/>
      <c r="AI11" s="432"/>
      <c r="AJ11" s="432"/>
      <c r="AK11" s="432"/>
      <c r="AL11" s="435"/>
      <c r="AM11" s="472" t="s">
        <v>118</v>
      </c>
      <c r="AN11" s="473"/>
      <c r="AO11" s="473"/>
      <c r="AP11" s="473"/>
      <c r="AQ11" s="473"/>
      <c r="AR11" s="473"/>
      <c r="AS11" s="473"/>
      <c r="AT11" s="474"/>
      <c r="AU11" s="475" t="s">
        <v>119</v>
      </c>
      <c r="AV11" s="476"/>
      <c r="AW11" s="476"/>
      <c r="AX11" s="476"/>
      <c r="AY11" s="477" t="s">
        <v>120</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x14ac:dyDescent="0.2">
      <c r="A12" s="181"/>
      <c r="B12" s="503" t="s">
        <v>123</v>
      </c>
      <c r="C12" s="504"/>
      <c r="D12" s="504"/>
      <c r="E12" s="504"/>
      <c r="F12" s="504"/>
      <c r="G12" s="504"/>
      <c r="H12" s="504"/>
      <c r="I12" s="504"/>
      <c r="J12" s="504"/>
      <c r="K12" s="505"/>
      <c r="L12" s="512" t="s">
        <v>124</v>
      </c>
      <c r="M12" s="513"/>
      <c r="N12" s="513"/>
      <c r="O12" s="513"/>
      <c r="P12" s="513"/>
      <c r="Q12" s="514"/>
      <c r="R12" s="515">
        <v>7708</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90</v>
      </c>
      <c r="AV12" s="476"/>
      <c r="AW12" s="476"/>
      <c r="AX12" s="476"/>
      <c r="AY12" s="477" t="s">
        <v>128</v>
      </c>
      <c r="AZ12" s="478"/>
      <c r="BA12" s="478"/>
      <c r="BB12" s="478"/>
      <c r="BC12" s="478"/>
      <c r="BD12" s="478"/>
      <c r="BE12" s="478"/>
      <c r="BF12" s="478"/>
      <c r="BG12" s="478"/>
      <c r="BH12" s="478"/>
      <c r="BI12" s="478"/>
      <c r="BJ12" s="478"/>
      <c r="BK12" s="478"/>
      <c r="BL12" s="478"/>
      <c r="BM12" s="479"/>
      <c r="BN12" s="443">
        <v>120000</v>
      </c>
      <c r="BO12" s="444"/>
      <c r="BP12" s="444"/>
      <c r="BQ12" s="444"/>
      <c r="BR12" s="444"/>
      <c r="BS12" s="444"/>
      <c r="BT12" s="444"/>
      <c r="BU12" s="445"/>
      <c r="BV12" s="443">
        <v>0</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x14ac:dyDescent="0.2">
      <c r="A13" s="181"/>
      <c r="B13" s="506"/>
      <c r="C13" s="507"/>
      <c r="D13" s="507"/>
      <c r="E13" s="507"/>
      <c r="F13" s="507"/>
      <c r="G13" s="507"/>
      <c r="H13" s="507"/>
      <c r="I13" s="507"/>
      <c r="J13" s="507"/>
      <c r="K13" s="508"/>
      <c r="L13" s="190"/>
      <c r="M13" s="534" t="s">
        <v>130</v>
      </c>
      <c r="N13" s="535"/>
      <c r="O13" s="535"/>
      <c r="P13" s="535"/>
      <c r="Q13" s="536"/>
      <c r="R13" s="527">
        <v>7646</v>
      </c>
      <c r="S13" s="528"/>
      <c r="T13" s="528"/>
      <c r="U13" s="528"/>
      <c r="V13" s="529"/>
      <c r="W13" s="459" t="s">
        <v>131</v>
      </c>
      <c r="X13" s="460"/>
      <c r="Y13" s="460"/>
      <c r="Z13" s="460"/>
      <c r="AA13" s="460"/>
      <c r="AB13" s="450"/>
      <c r="AC13" s="494">
        <v>223</v>
      </c>
      <c r="AD13" s="495"/>
      <c r="AE13" s="495"/>
      <c r="AF13" s="495"/>
      <c r="AG13" s="537"/>
      <c r="AH13" s="494">
        <v>278</v>
      </c>
      <c r="AI13" s="495"/>
      <c r="AJ13" s="495"/>
      <c r="AK13" s="495"/>
      <c r="AL13" s="496"/>
      <c r="AM13" s="472" t="s">
        <v>132</v>
      </c>
      <c r="AN13" s="473"/>
      <c r="AO13" s="473"/>
      <c r="AP13" s="473"/>
      <c r="AQ13" s="473"/>
      <c r="AR13" s="473"/>
      <c r="AS13" s="473"/>
      <c r="AT13" s="474"/>
      <c r="AU13" s="475" t="s">
        <v>119</v>
      </c>
      <c r="AV13" s="476"/>
      <c r="AW13" s="476"/>
      <c r="AX13" s="476"/>
      <c r="AY13" s="477" t="s">
        <v>133</v>
      </c>
      <c r="AZ13" s="478"/>
      <c r="BA13" s="478"/>
      <c r="BB13" s="478"/>
      <c r="BC13" s="478"/>
      <c r="BD13" s="478"/>
      <c r="BE13" s="478"/>
      <c r="BF13" s="478"/>
      <c r="BG13" s="478"/>
      <c r="BH13" s="478"/>
      <c r="BI13" s="478"/>
      <c r="BJ13" s="478"/>
      <c r="BK13" s="478"/>
      <c r="BL13" s="478"/>
      <c r="BM13" s="479"/>
      <c r="BN13" s="443">
        <v>-102756</v>
      </c>
      <c r="BO13" s="444"/>
      <c r="BP13" s="444"/>
      <c r="BQ13" s="444"/>
      <c r="BR13" s="444"/>
      <c r="BS13" s="444"/>
      <c r="BT13" s="444"/>
      <c r="BU13" s="445"/>
      <c r="BV13" s="443">
        <v>135554</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4.7</v>
      </c>
      <c r="CU13" s="441"/>
      <c r="CV13" s="441"/>
      <c r="CW13" s="441"/>
      <c r="CX13" s="441"/>
      <c r="CY13" s="441"/>
      <c r="CZ13" s="441"/>
      <c r="DA13" s="442"/>
      <c r="DB13" s="440">
        <v>4.0999999999999996</v>
      </c>
      <c r="DC13" s="441"/>
      <c r="DD13" s="441"/>
      <c r="DE13" s="441"/>
      <c r="DF13" s="441"/>
      <c r="DG13" s="441"/>
      <c r="DH13" s="441"/>
      <c r="DI13" s="442"/>
    </row>
    <row r="14" spans="1:119" ht="18.75" customHeight="1" thickBot="1" x14ac:dyDescent="0.25">
      <c r="A14" s="181"/>
      <c r="B14" s="506"/>
      <c r="C14" s="507"/>
      <c r="D14" s="507"/>
      <c r="E14" s="507"/>
      <c r="F14" s="507"/>
      <c r="G14" s="507"/>
      <c r="H14" s="507"/>
      <c r="I14" s="507"/>
      <c r="J14" s="507"/>
      <c r="K14" s="508"/>
      <c r="L14" s="524" t="s">
        <v>135</v>
      </c>
      <c r="M14" s="525"/>
      <c r="N14" s="525"/>
      <c r="O14" s="525"/>
      <c r="P14" s="525"/>
      <c r="Q14" s="526"/>
      <c r="R14" s="527">
        <v>7806</v>
      </c>
      <c r="S14" s="528"/>
      <c r="T14" s="528"/>
      <c r="U14" s="528"/>
      <c r="V14" s="529"/>
      <c r="W14" s="433"/>
      <c r="X14" s="434"/>
      <c r="Y14" s="434"/>
      <c r="Z14" s="434"/>
      <c r="AA14" s="434"/>
      <c r="AB14" s="423"/>
      <c r="AC14" s="530">
        <v>5.9</v>
      </c>
      <c r="AD14" s="531"/>
      <c r="AE14" s="531"/>
      <c r="AF14" s="531"/>
      <c r="AG14" s="532"/>
      <c r="AH14" s="530">
        <v>6.8</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t="s">
        <v>122</v>
      </c>
      <c r="CU14" s="542"/>
      <c r="CV14" s="542"/>
      <c r="CW14" s="542"/>
      <c r="CX14" s="542"/>
      <c r="CY14" s="542"/>
      <c r="CZ14" s="542"/>
      <c r="DA14" s="543"/>
      <c r="DB14" s="541" t="s">
        <v>122</v>
      </c>
      <c r="DC14" s="542"/>
      <c r="DD14" s="542"/>
      <c r="DE14" s="542"/>
      <c r="DF14" s="542"/>
      <c r="DG14" s="542"/>
      <c r="DH14" s="542"/>
      <c r="DI14" s="543"/>
    </row>
    <row r="15" spans="1:119" ht="18.75" customHeight="1" x14ac:dyDescent="0.2">
      <c r="A15" s="181"/>
      <c r="B15" s="506"/>
      <c r="C15" s="507"/>
      <c r="D15" s="507"/>
      <c r="E15" s="507"/>
      <c r="F15" s="507"/>
      <c r="G15" s="507"/>
      <c r="H15" s="507"/>
      <c r="I15" s="507"/>
      <c r="J15" s="507"/>
      <c r="K15" s="508"/>
      <c r="L15" s="190"/>
      <c r="M15" s="534" t="s">
        <v>130</v>
      </c>
      <c r="N15" s="535"/>
      <c r="O15" s="535"/>
      <c r="P15" s="535"/>
      <c r="Q15" s="536"/>
      <c r="R15" s="527">
        <v>7756</v>
      </c>
      <c r="S15" s="528"/>
      <c r="T15" s="528"/>
      <c r="U15" s="528"/>
      <c r="V15" s="529"/>
      <c r="W15" s="459" t="s">
        <v>137</v>
      </c>
      <c r="X15" s="460"/>
      <c r="Y15" s="460"/>
      <c r="Z15" s="460"/>
      <c r="AA15" s="460"/>
      <c r="AB15" s="450"/>
      <c r="AC15" s="494">
        <v>1259</v>
      </c>
      <c r="AD15" s="495"/>
      <c r="AE15" s="495"/>
      <c r="AF15" s="495"/>
      <c r="AG15" s="537"/>
      <c r="AH15" s="494">
        <v>1421</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962961</v>
      </c>
      <c r="BO15" s="407"/>
      <c r="BP15" s="407"/>
      <c r="BQ15" s="407"/>
      <c r="BR15" s="407"/>
      <c r="BS15" s="407"/>
      <c r="BT15" s="407"/>
      <c r="BU15" s="408"/>
      <c r="BV15" s="406">
        <v>935422</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33.200000000000003</v>
      </c>
      <c r="AD16" s="531"/>
      <c r="AE16" s="531"/>
      <c r="AF16" s="531"/>
      <c r="AG16" s="532"/>
      <c r="AH16" s="530">
        <v>34.5</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2750175</v>
      </c>
      <c r="BO16" s="444"/>
      <c r="BP16" s="444"/>
      <c r="BQ16" s="444"/>
      <c r="BR16" s="444"/>
      <c r="BS16" s="444"/>
      <c r="BT16" s="444"/>
      <c r="BU16" s="445"/>
      <c r="BV16" s="443">
        <v>2785410</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5">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2311</v>
      </c>
      <c r="AD17" s="495"/>
      <c r="AE17" s="495"/>
      <c r="AF17" s="495"/>
      <c r="AG17" s="537"/>
      <c r="AH17" s="494">
        <v>2419</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1194819</v>
      </c>
      <c r="BO17" s="444"/>
      <c r="BP17" s="444"/>
      <c r="BQ17" s="444"/>
      <c r="BR17" s="444"/>
      <c r="BS17" s="444"/>
      <c r="BT17" s="444"/>
      <c r="BU17" s="445"/>
      <c r="BV17" s="443">
        <v>1160869</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5">
      <c r="A18" s="181"/>
      <c r="B18" s="565" t="s">
        <v>147</v>
      </c>
      <c r="C18" s="486"/>
      <c r="D18" s="486"/>
      <c r="E18" s="566"/>
      <c r="F18" s="566"/>
      <c r="G18" s="566"/>
      <c r="H18" s="566"/>
      <c r="I18" s="566"/>
      <c r="J18" s="566"/>
      <c r="K18" s="566"/>
      <c r="L18" s="567">
        <v>134.97999999999999</v>
      </c>
      <c r="M18" s="567"/>
      <c r="N18" s="567"/>
      <c r="O18" s="567"/>
      <c r="P18" s="567"/>
      <c r="Q18" s="567"/>
      <c r="R18" s="568"/>
      <c r="S18" s="568"/>
      <c r="T18" s="568"/>
      <c r="U18" s="568"/>
      <c r="V18" s="569"/>
      <c r="W18" s="461"/>
      <c r="X18" s="462"/>
      <c r="Y18" s="462"/>
      <c r="Z18" s="462"/>
      <c r="AA18" s="462"/>
      <c r="AB18" s="453"/>
      <c r="AC18" s="570">
        <v>60.9</v>
      </c>
      <c r="AD18" s="571"/>
      <c r="AE18" s="571"/>
      <c r="AF18" s="571"/>
      <c r="AG18" s="572"/>
      <c r="AH18" s="570">
        <v>58.7</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2205134</v>
      </c>
      <c r="BO18" s="444"/>
      <c r="BP18" s="444"/>
      <c r="BQ18" s="444"/>
      <c r="BR18" s="444"/>
      <c r="BS18" s="444"/>
      <c r="BT18" s="444"/>
      <c r="BU18" s="445"/>
      <c r="BV18" s="443">
        <v>2155245</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5">
      <c r="A19" s="181"/>
      <c r="B19" s="565" t="s">
        <v>149</v>
      </c>
      <c r="C19" s="486"/>
      <c r="D19" s="486"/>
      <c r="E19" s="566"/>
      <c r="F19" s="566"/>
      <c r="G19" s="566"/>
      <c r="H19" s="566"/>
      <c r="I19" s="566"/>
      <c r="J19" s="566"/>
      <c r="K19" s="566"/>
      <c r="L19" s="574">
        <v>58</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3457580</v>
      </c>
      <c r="BO19" s="444"/>
      <c r="BP19" s="444"/>
      <c r="BQ19" s="444"/>
      <c r="BR19" s="444"/>
      <c r="BS19" s="444"/>
      <c r="BT19" s="444"/>
      <c r="BU19" s="445"/>
      <c r="BV19" s="443">
        <v>3417969</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5">
      <c r="A20" s="181"/>
      <c r="B20" s="565" t="s">
        <v>151</v>
      </c>
      <c r="C20" s="486"/>
      <c r="D20" s="486"/>
      <c r="E20" s="566"/>
      <c r="F20" s="566"/>
      <c r="G20" s="566"/>
      <c r="H20" s="566"/>
      <c r="I20" s="566"/>
      <c r="J20" s="566"/>
      <c r="K20" s="566"/>
      <c r="L20" s="574">
        <v>2689</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5">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2">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2633558</v>
      </c>
      <c r="BO22" s="407"/>
      <c r="BP22" s="407"/>
      <c r="BQ22" s="407"/>
      <c r="BR22" s="407"/>
      <c r="BS22" s="407"/>
      <c r="BT22" s="407"/>
      <c r="BU22" s="408"/>
      <c r="BV22" s="406">
        <v>2842356</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2">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2606999</v>
      </c>
      <c r="BO23" s="444"/>
      <c r="BP23" s="444"/>
      <c r="BQ23" s="444"/>
      <c r="BR23" s="444"/>
      <c r="BS23" s="444"/>
      <c r="BT23" s="444"/>
      <c r="BU23" s="445"/>
      <c r="BV23" s="443">
        <v>2813620</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5">
      <c r="A24" s="181"/>
      <c r="B24" s="614"/>
      <c r="C24" s="590"/>
      <c r="D24" s="591"/>
      <c r="E24" s="493" t="s">
        <v>161</v>
      </c>
      <c r="F24" s="473"/>
      <c r="G24" s="473"/>
      <c r="H24" s="473"/>
      <c r="I24" s="473"/>
      <c r="J24" s="473"/>
      <c r="K24" s="474"/>
      <c r="L24" s="494">
        <v>1</v>
      </c>
      <c r="M24" s="495"/>
      <c r="N24" s="495"/>
      <c r="O24" s="495"/>
      <c r="P24" s="537"/>
      <c r="Q24" s="494">
        <v>7300</v>
      </c>
      <c r="R24" s="495"/>
      <c r="S24" s="495"/>
      <c r="T24" s="495"/>
      <c r="U24" s="495"/>
      <c r="V24" s="537"/>
      <c r="W24" s="589"/>
      <c r="X24" s="590"/>
      <c r="Y24" s="591"/>
      <c r="Z24" s="493" t="s">
        <v>162</v>
      </c>
      <c r="AA24" s="473"/>
      <c r="AB24" s="473"/>
      <c r="AC24" s="473"/>
      <c r="AD24" s="473"/>
      <c r="AE24" s="473"/>
      <c r="AF24" s="473"/>
      <c r="AG24" s="474"/>
      <c r="AH24" s="494">
        <v>86</v>
      </c>
      <c r="AI24" s="495"/>
      <c r="AJ24" s="495"/>
      <c r="AK24" s="495"/>
      <c r="AL24" s="537"/>
      <c r="AM24" s="494">
        <v>241316</v>
      </c>
      <c r="AN24" s="495"/>
      <c r="AO24" s="495"/>
      <c r="AP24" s="495"/>
      <c r="AQ24" s="495"/>
      <c r="AR24" s="537"/>
      <c r="AS24" s="494">
        <v>2806</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1202174</v>
      </c>
      <c r="BO24" s="444"/>
      <c r="BP24" s="444"/>
      <c r="BQ24" s="444"/>
      <c r="BR24" s="444"/>
      <c r="BS24" s="444"/>
      <c r="BT24" s="444"/>
      <c r="BU24" s="445"/>
      <c r="BV24" s="443">
        <v>1246441</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2">
      <c r="A25" s="181"/>
      <c r="B25" s="614"/>
      <c r="C25" s="590"/>
      <c r="D25" s="591"/>
      <c r="E25" s="493" t="s">
        <v>164</v>
      </c>
      <c r="F25" s="473"/>
      <c r="G25" s="473"/>
      <c r="H25" s="473"/>
      <c r="I25" s="473"/>
      <c r="J25" s="473"/>
      <c r="K25" s="474"/>
      <c r="L25" s="494">
        <v>1</v>
      </c>
      <c r="M25" s="495"/>
      <c r="N25" s="495"/>
      <c r="O25" s="495"/>
      <c r="P25" s="537"/>
      <c r="Q25" s="494">
        <v>5600</v>
      </c>
      <c r="R25" s="495"/>
      <c r="S25" s="495"/>
      <c r="T25" s="495"/>
      <c r="U25" s="495"/>
      <c r="V25" s="537"/>
      <c r="W25" s="589"/>
      <c r="X25" s="590"/>
      <c r="Y25" s="591"/>
      <c r="Z25" s="493" t="s">
        <v>165</v>
      </c>
      <c r="AA25" s="473"/>
      <c r="AB25" s="473"/>
      <c r="AC25" s="473"/>
      <c r="AD25" s="473"/>
      <c r="AE25" s="473"/>
      <c r="AF25" s="473"/>
      <c r="AG25" s="474"/>
      <c r="AH25" s="494" t="s">
        <v>122</v>
      </c>
      <c r="AI25" s="495"/>
      <c r="AJ25" s="495"/>
      <c r="AK25" s="495"/>
      <c r="AL25" s="537"/>
      <c r="AM25" s="494" t="s">
        <v>122</v>
      </c>
      <c r="AN25" s="495"/>
      <c r="AO25" s="495"/>
      <c r="AP25" s="495"/>
      <c r="AQ25" s="495"/>
      <c r="AR25" s="537"/>
      <c r="AS25" s="494" t="s">
        <v>122</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303080</v>
      </c>
      <c r="BO25" s="407"/>
      <c r="BP25" s="407"/>
      <c r="BQ25" s="407"/>
      <c r="BR25" s="407"/>
      <c r="BS25" s="407"/>
      <c r="BT25" s="407"/>
      <c r="BU25" s="408"/>
      <c r="BV25" s="406">
        <v>269142</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2">
      <c r="A26" s="181"/>
      <c r="B26" s="614"/>
      <c r="C26" s="590"/>
      <c r="D26" s="591"/>
      <c r="E26" s="493" t="s">
        <v>167</v>
      </c>
      <c r="F26" s="473"/>
      <c r="G26" s="473"/>
      <c r="H26" s="473"/>
      <c r="I26" s="473"/>
      <c r="J26" s="473"/>
      <c r="K26" s="474"/>
      <c r="L26" s="494">
        <v>1</v>
      </c>
      <c r="M26" s="495"/>
      <c r="N26" s="495"/>
      <c r="O26" s="495"/>
      <c r="P26" s="537"/>
      <c r="Q26" s="494">
        <v>5000</v>
      </c>
      <c r="R26" s="495"/>
      <c r="S26" s="495"/>
      <c r="T26" s="495"/>
      <c r="U26" s="495"/>
      <c r="V26" s="537"/>
      <c r="W26" s="589"/>
      <c r="X26" s="590"/>
      <c r="Y26" s="591"/>
      <c r="Z26" s="493" t="s">
        <v>168</v>
      </c>
      <c r="AA26" s="595"/>
      <c r="AB26" s="595"/>
      <c r="AC26" s="595"/>
      <c r="AD26" s="595"/>
      <c r="AE26" s="595"/>
      <c r="AF26" s="595"/>
      <c r="AG26" s="596"/>
      <c r="AH26" s="494">
        <v>4</v>
      </c>
      <c r="AI26" s="495"/>
      <c r="AJ26" s="495"/>
      <c r="AK26" s="495"/>
      <c r="AL26" s="537"/>
      <c r="AM26" s="494">
        <v>10528</v>
      </c>
      <c r="AN26" s="495"/>
      <c r="AO26" s="495"/>
      <c r="AP26" s="495"/>
      <c r="AQ26" s="495"/>
      <c r="AR26" s="537"/>
      <c r="AS26" s="494">
        <v>2632</v>
      </c>
      <c r="AT26" s="495"/>
      <c r="AU26" s="495"/>
      <c r="AV26" s="495"/>
      <c r="AW26" s="495"/>
      <c r="AX26" s="496"/>
      <c r="AY26" s="446" t="s">
        <v>169</v>
      </c>
      <c r="AZ26" s="447"/>
      <c r="BA26" s="447"/>
      <c r="BB26" s="447"/>
      <c r="BC26" s="447"/>
      <c r="BD26" s="447"/>
      <c r="BE26" s="447"/>
      <c r="BF26" s="447"/>
      <c r="BG26" s="447"/>
      <c r="BH26" s="447"/>
      <c r="BI26" s="447"/>
      <c r="BJ26" s="447"/>
      <c r="BK26" s="447"/>
      <c r="BL26" s="447"/>
      <c r="BM26" s="448"/>
      <c r="BN26" s="443" t="s">
        <v>122</v>
      </c>
      <c r="BO26" s="444"/>
      <c r="BP26" s="444"/>
      <c r="BQ26" s="444"/>
      <c r="BR26" s="444"/>
      <c r="BS26" s="444"/>
      <c r="BT26" s="444"/>
      <c r="BU26" s="445"/>
      <c r="BV26" s="443" t="s">
        <v>122</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5">
      <c r="A27" s="181"/>
      <c r="B27" s="614"/>
      <c r="C27" s="590"/>
      <c r="D27" s="591"/>
      <c r="E27" s="493" t="s">
        <v>170</v>
      </c>
      <c r="F27" s="473"/>
      <c r="G27" s="473"/>
      <c r="H27" s="473"/>
      <c r="I27" s="473"/>
      <c r="J27" s="473"/>
      <c r="K27" s="474"/>
      <c r="L27" s="494">
        <v>1</v>
      </c>
      <c r="M27" s="495"/>
      <c r="N27" s="495"/>
      <c r="O27" s="495"/>
      <c r="P27" s="537"/>
      <c r="Q27" s="494">
        <v>2760</v>
      </c>
      <c r="R27" s="495"/>
      <c r="S27" s="495"/>
      <c r="T27" s="495"/>
      <c r="U27" s="495"/>
      <c r="V27" s="537"/>
      <c r="W27" s="589"/>
      <c r="X27" s="590"/>
      <c r="Y27" s="591"/>
      <c r="Z27" s="493" t="s">
        <v>171</v>
      </c>
      <c r="AA27" s="473"/>
      <c r="AB27" s="473"/>
      <c r="AC27" s="473"/>
      <c r="AD27" s="473"/>
      <c r="AE27" s="473"/>
      <c r="AF27" s="473"/>
      <c r="AG27" s="474"/>
      <c r="AH27" s="494">
        <v>1</v>
      </c>
      <c r="AI27" s="495"/>
      <c r="AJ27" s="495"/>
      <c r="AK27" s="495"/>
      <c r="AL27" s="537"/>
      <c r="AM27" s="494" t="s">
        <v>172</v>
      </c>
      <c r="AN27" s="495"/>
      <c r="AO27" s="495"/>
      <c r="AP27" s="495"/>
      <c r="AQ27" s="495"/>
      <c r="AR27" s="537"/>
      <c r="AS27" s="494" t="s">
        <v>172</v>
      </c>
      <c r="AT27" s="495"/>
      <c r="AU27" s="495"/>
      <c r="AV27" s="495"/>
      <c r="AW27" s="495"/>
      <c r="AX27" s="496"/>
      <c r="AY27" s="538" t="s">
        <v>173</v>
      </c>
      <c r="AZ27" s="539"/>
      <c r="BA27" s="539"/>
      <c r="BB27" s="539"/>
      <c r="BC27" s="539"/>
      <c r="BD27" s="539"/>
      <c r="BE27" s="539"/>
      <c r="BF27" s="539"/>
      <c r="BG27" s="539"/>
      <c r="BH27" s="539"/>
      <c r="BI27" s="539"/>
      <c r="BJ27" s="539"/>
      <c r="BK27" s="539"/>
      <c r="BL27" s="539"/>
      <c r="BM27" s="540"/>
      <c r="BN27" s="562">
        <v>131486</v>
      </c>
      <c r="BO27" s="563"/>
      <c r="BP27" s="563"/>
      <c r="BQ27" s="563"/>
      <c r="BR27" s="563"/>
      <c r="BS27" s="563"/>
      <c r="BT27" s="563"/>
      <c r="BU27" s="564"/>
      <c r="BV27" s="562">
        <v>131455</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2">
      <c r="A28" s="181"/>
      <c r="B28" s="614"/>
      <c r="C28" s="590"/>
      <c r="D28" s="591"/>
      <c r="E28" s="493" t="s">
        <v>174</v>
      </c>
      <c r="F28" s="473"/>
      <c r="G28" s="473"/>
      <c r="H28" s="473"/>
      <c r="I28" s="473"/>
      <c r="J28" s="473"/>
      <c r="K28" s="474"/>
      <c r="L28" s="494">
        <v>1</v>
      </c>
      <c r="M28" s="495"/>
      <c r="N28" s="495"/>
      <c r="O28" s="495"/>
      <c r="P28" s="537"/>
      <c r="Q28" s="494">
        <v>2120</v>
      </c>
      <c r="R28" s="495"/>
      <c r="S28" s="495"/>
      <c r="T28" s="495"/>
      <c r="U28" s="495"/>
      <c r="V28" s="537"/>
      <c r="W28" s="589"/>
      <c r="X28" s="590"/>
      <c r="Y28" s="591"/>
      <c r="Z28" s="493" t="s">
        <v>175</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176</v>
      </c>
      <c r="AZ28" s="598"/>
      <c r="BA28" s="598"/>
      <c r="BB28" s="599"/>
      <c r="BC28" s="403" t="s">
        <v>46</v>
      </c>
      <c r="BD28" s="404"/>
      <c r="BE28" s="404"/>
      <c r="BF28" s="404"/>
      <c r="BG28" s="404"/>
      <c r="BH28" s="404"/>
      <c r="BI28" s="404"/>
      <c r="BJ28" s="404"/>
      <c r="BK28" s="404"/>
      <c r="BL28" s="404"/>
      <c r="BM28" s="405"/>
      <c r="BN28" s="406">
        <v>1685632</v>
      </c>
      <c r="BO28" s="407"/>
      <c r="BP28" s="407"/>
      <c r="BQ28" s="407"/>
      <c r="BR28" s="407"/>
      <c r="BS28" s="407"/>
      <c r="BT28" s="407"/>
      <c r="BU28" s="408"/>
      <c r="BV28" s="406">
        <v>1717583</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2">
      <c r="A29" s="181"/>
      <c r="B29" s="614"/>
      <c r="C29" s="590"/>
      <c r="D29" s="591"/>
      <c r="E29" s="493" t="s">
        <v>177</v>
      </c>
      <c r="F29" s="473"/>
      <c r="G29" s="473"/>
      <c r="H29" s="473"/>
      <c r="I29" s="473"/>
      <c r="J29" s="473"/>
      <c r="K29" s="474"/>
      <c r="L29" s="494">
        <v>9</v>
      </c>
      <c r="M29" s="495"/>
      <c r="N29" s="495"/>
      <c r="O29" s="495"/>
      <c r="P29" s="537"/>
      <c r="Q29" s="494">
        <v>1930</v>
      </c>
      <c r="R29" s="495"/>
      <c r="S29" s="495"/>
      <c r="T29" s="495"/>
      <c r="U29" s="495"/>
      <c r="V29" s="537"/>
      <c r="W29" s="592"/>
      <c r="X29" s="593"/>
      <c r="Y29" s="594"/>
      <c r="Z29" s="493" t="s">
        <v>178</v>
      </c>
      <c r="AA29" s="473"/>
      <c r="AB29" s="473"/>
      <c r="AC29" s="473"/>
      <c r="AD29" s="473"/>
      <c r="AE29" s="473"/>
      <c r="AF29" s="473"/>
      <c r="AG29" s="474"/>
      <c r="AH29" s="494">
        <v>87</v>
      </c>
      <c r="AI29" s="495"/>
      <c r="AJ29" s="495"/>
      <c r="AK29" s="495"/>
      <c r="AL29" s="537"/>
      <c r="AM29" s="494">
        <v>246041</v>
      </c>
      <c r="AN29" s="495"/>
      <c r="AO29" s="495"/>
      <c r="AP29" s="495"/>
      <c r="AQ29" s="495"/>
      <c r="AR29" s="537"/>
      <c r="AS29" s="494">
        <v>2828</v>
      </c>
      <c r="AT29" s="495"/>
      <c r="AU29" s="495"/>
      <c r="AV29" s="495"/>
      <c r="AW29" s="495"/>
      <c r="AX29" s="496"/>
      <c r="AY29" s="600"/>
      <c r="AZ29" s="601"/>
      <c r="BA29" s="601"/>
      <c r="BB29" s="602"/>
      <c r="BC29" s="477" t="s">
        <v>179</v>
      </c>
      <c r="BD29" s="478"/>
      <c r="BE29" s="478"/>
      <c r="BF29" s="478"/>
      <c r="BG29" s="478"/>
      <c r="BH29" s="478"/>
      <c r="BI29" s="478"/>
      <c r="BJ29" s="478"/>
      <c r="BK29" s="478"/>
      <c r="BL29" s="478"/>
      <c r="BM29" s="479"/>
      <c r="BN29" s="443">
        <v>407876</v>
      </c>
      <c r="BO29" s="444"/>
      <c r="BP29" s="444"/>
      <c r="BQ29" s="444"/>
      <c r="BR29" s="444"/>
      <c r="BS29" s="444"/>
      <c r="BT29" s="444"/>
      <c r="BU29" s="445"/>
      <c r="BV29" s="443">
        <v>402869</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5">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180</v>
      </c>
      <c r="X30" s="611"/>
      <c r="Y30" s="611"/>
      <c r="Z30" s="611"/>
      <c r="AA30" s="611"/>
      <c r="AB30" s="611"/>
      <c r="AC30" s="611"/>
      <c r="AD30" s="611"/>
      <c r="AE30" s="611"/>
      <c r="AF30" s="611"/>
      <c r="AG30" s="612"/>
      <c r="AH30" s="570">
        <v>94.4</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1682926</v>
      </c>
      <c r="BO30" s="563"/>
      <c r="BP30" s="563"/>
      <c r="BQ30" s="563"/>
      <c r="BR30" s="563"/>
      <c r="BS30" s="563"/>
      <c r="BT30" s="563"/>
      <c r="BU30" s="564"/>
      <c r="BV30" s="562">
        <v>1576090</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606" t="s">
        <v>181</v>
      </c>
      <c r="D32" s="606"/>
      <c r="E32" s="606"/>
      <c r="F32" s="606"/>
      <c r="G32" s="606"/>
      <c r="H32" s="606"/>
      <c r="I32" s="606"/>
      <c r="J32" s="606"/>
      <c r="K32" s="606"/>
      <c r="L32" s="606"/>
      <c r="M32" s="606"/>
      <c r="N32" s="606"/>
      <c r="O32" s="606"/>
      <c r="P32" s="606"/>
      <c r="Q32" s="606"/>
      <c r="R32" s="606"/>
      <c r="S32" s="606"/>
      <c r="U32" s="447" t="s">
        <v>182</v>
      </c>
      <c r="V32" s="447"/>
      <c r="W32" s="447"/>
      <c r="X32" s="447"/>
      <c r="Y32" s="447"/>
      <c r="Z32" s="447"/>
      <c r="AA32" s="447"/>
      <c r="AB32" s="447"/>
      <c r="AC32" s="447"/>
      <c r="AD32" s="447"/>
      <c r="AE32" s="447"/>
      <c r="AF32" s="447"/>
      <c r="AG32" s="447"/>
      <c r="AH32" s="447"/>
      <c r="AI32" s="447"/>
      <c r="AJ32" s="447"/>
      <c r="AK32" s="447"/>
      <c r="AM32" s="447" t="s">
        <v>183</v>
      </c>
      <c r="AN32" s="447"/>
      <c r="AO32" s="447"/>
      <c r="AP32" s="447"/>
      <c r="AQ32" s="447"/>
      <c r="AR32" s="447"/>
      <c r="AS32" s="447"/>
      <c r="AT32" s="447"/>
      <c r="AU32" s="447"/>
      <c r="AV32" s="447"/>
      <c r="AW32" s="447"/>
      <c r="AX32" s="447"/>
      <c r="AY32" s="447"/>
      <c r="AZ32" s="447"/>
      <c r="BA32" s="447"/>
      <c r="BB32" s="447"/>
      <c r="BC32" s="447"/>
      <c r="BE32" s="447" t="s">
        <v>184</v>
      </c>
      <c r="BF32" s="447"/>
      <c r="BG32" s="447"/>
      <c r="BH32" s="447"/>
      <c r="BI32" s="447"/>
      <c r="BJ32" s="447"/>
      <c r="BK32" s="447"/>
      <c r="BL32" s="447"/>
      <c r="BM32" s="447"/>
      <c r="BN32" s="447"/>
      <c r="BO32" s="447"/>
      <c r="BP32" s="447"/>
      <c r="BQ32" s="447"/>
      <c r="BR32" s="447"/>
      <c r="BS32" s="447"/>
      <c r="BT32" s="447"/>
      <c r="BU32" s="447"/>
      <c r="BW32" s="447" t="s">
        <v>185</v>
      </c>
      <c r="BX32" s="447"/>
      <c r="BY32" s="447"/>
      <c r="BZ32" s="447"/>
      <c r="CA32" s="447"/>
      <c r="CB32" s="447"/>
      <c r="CC32" s="447"/>
      <c r="CD32" s="447"/>
      <c r="CE32" s="447"/>
      <c r="CF32" s="447"/>
      <c r="CG32" s="447"/>
      <c r="CH32" s="447"/>
      <c r="CI32" s="447"/>
      <c r="CJ32" s="447"/>
      <c r="CK32" s="447"/>
      <c r="CL32" s="447"/>
      <c r="CM32" s="447"/>
      <c r="CO32" s="447" t="s">
        <v>186</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2">
      <c r="A33" s="181"/>
      <c r="B33" s="205"/>
      <c r="C33" s="467" t="s">
        <v>187</v>
      </c>
      <c r="D33" s="467"/>
      <c r="E33" s="432" t="s">
        <v>188</v>
      </c>
      <c r="F33" s="432"/>
      <c r="G33" s="432"/>
      <c r="H33" s="432"/>
      <c r="I33" s="432"/>
      <c r="J33" s="432"/>
      <c r="K33" s="432"/>
      <c r="L33" s="432"/>
      <c r="M33" s="432"/>
      <c r="N33" s="432"/>
      <c r="O33" s="432"/>
      <c r="P33" s="432"/>
      <c r="Q33" s="432"/>
      <c r="R33" s="432"/>
      <c r="S33" s="432"/>
      <c r="T33" s="206"/>
      <c r="U33" s="467" t="s">
        <v>187</v>
      </c>
      <c r="V33" s="467"/>
      <c r="W33" s="432" t="s">
        <v>188</v>
      </c>
      <c r="X33" s="432"/>
      <c r="Y33" s="432"/>
      <c r="Z33" s="432"/>
      <c r="AA33" s="432"/>
      <c r="AB33" s="432"/>
      <c r="AC33" s="432"/>
      <c r="AD33" s="432"/>
      <c r="AE33" s="432"/>
      <c r="AF33" s="432"/>
      <c r="AG33" s="432"/>
      <c r="AH33" s="432"/>
      <c r="AI33" s="432"/>
      <c r="AJ33" s="432"/>
      <c r="AK33" s="432"/>
      <c r="AL33" s="206"/>
      <c r="AM33" s="467" t="s">
        <v>187</v>
      </c>
      <c r="AN33" s="467"/>
      <c r="AO33" s="432" t="s">
        <v>188</v>
      </c>
      <c r="AP33" s="432"/>
      <c r="AQ33" s="432"/>
      <c r="AR33" s="432"/>
      <c r="AS33" s="432"/>
      <c r="AT33" s="432"/>
      <c r="AU33" s="432"/>
      <c r="AV33" s="432"/>
      <c r="AW33" s="432"/>
      <c r="AX33" s="432"/>
      <c r="AY33" s="432"/>
      <c r="AZ33" s="432"/>
      <c r="BA33" s="432"/>
      <c r="BB33" s="432"/>
      <c r="BC33" s="432"/>
      <c r="BD33" s="207"/>
      <c r="BE33" s="432" t="s">
        <v>189</v>
      </c>
      <c r="BF33" s="432"/>
      <c r="BG33" s="432" t="s">
        <v>190</v>
      </c>
      <c r="BH33" s="432"/>
      <c r="BI33" s="432"/>
      <c r="BJ33" s="432"/>
      <c r="BK33" s="432"/>
      <c r="BL33" s="432"/>
      <c r="BM33" s="432"/>
      <c r="BN33" s="432"/>
      <c r="BO33" s="432"/>
      <c r="BP33" s="432"/>
      <c r="BQ33" s="432"/>
      <c r="BR33" s="432"/>
      <c r="BS33" s="432"/>
      <c r="BT33" s="432"/>
      <c r="BU33" s="432"/>
      <c r="BV33" s="207"/>
      <c r="BW33" s="467" t="s">
        <v>189</v>
      </c>
      <c r="BX33" s="467"/>
      <c r="BY33" s="432" t="s">
        <v>191</v>
      </c>
      <c r="BZ33" s="432"/>
      <c r="CA33" s="432"/>
      <c r="CB33" s="432"/>
      <c r="CC33" s="432"/>
      <c r="CD33" s="432"/>
      <c r="CE33" s="432"/>
      <c r="CF33" s="432"/>
      <c r="CG33" s="432"/>
      <c r="CH33" s="432"/>
      <c r="CI33" s="432"/>
      <c r="CJ33" s="432"/>
      <c r="CK33" s="432"/>
      <c r="CL33" s="432"/>
      <c r="CM33" s="432"/>
      <c r="CN33" s="206"/>
      <c r="CO33" s="467" t="s">
        <v>187</v>
      </c>
      <c r="CP33" s="467"/>
      <c r="CQ33" s="432" t="s">
        <v>192</v>
      </c>
      <c r="CR33" s="432"/>
      <c r="CS33" s="432"/>
      <c r="CT33" s="432"/>
      <c r="CU33" s="432"/>
      <c r="CV33" s="432"/>
      <c r="CW33" s="432"/>
      <c r="CX33" s="432"/>
      <c r="CY33" s="432"/>
      <c r="CZ33" s="432"/>
      <c r="DA33" s="432"/>
      <c r="DB33" s="432"/>
      <c r="DC33" s="432"/>
      <c r="DD33" s="432"/>
      <c r="DE33" s="432"/>
      <c r="DF33" s="206"/>
      <c r="DG33" s="632" t="s">
        <v>193</v>
      </c>
      <c r="DH33" s="632"/>
      <c r="DI33" s="208"/>
    </row>
    <row r="34" spans="1:113" ht="32.25" customHeight="1" x14ac:dyDescent="0.2">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2</v>
      </c>
      <c r="V34" s="633"/>
      <c r="W34" s="634" t="str">
        <f>IF('各会計、関係団体の財政状況及び健全化判断比率'!B28="","",'各会計、関係団体の財政状況及び健全化判断比率'!B28)</f>
        <v>国民健康保険特別会計</v>
      </c>
      <c r="X34" s="634"/>
      <c r="Y34" s="634"/>
      <c r="Z34" s="634"/>
      <c r="AA34" s="634"/>
      <c r="AB34" s="634"/>
      <c r="AC34" s="634"/>
      <c r="AD34" s="634"/>
      <c r="AE34" s="634"/>
      <c r="AF34" s="634"/>
      <c r="AG34" s="634"/>
      <c r="AH34" s="634"/>
      <c r="AI34" s="634"/>
      <c r="AJ34" s="634"/>
      <c r="AK34" s="634"/>
      <c r="AL34" s="181"/>
      <c r="AM34" s="633">
        <f>IF(AO34="","",MAX(C34:D43,U34:V43)+1)</f>
        <v>6</v>
      </c>
      <c r="AN34" s="633"/>
      <c r="AO34" s="634" t="str">
        <f>IF('各会計、関係団体の財政状況及び健全化判断比率'!B32="","",'各会計、関係団体の財政状況及び健全化判断比率'!B32)</f>
        <v>水道事業会計</v>
      </c>
      <c r="AP34" s="634"/>
      <c r="AQ34" s="634"/>
      <c r="AR34" s="634"/>
      <c r="AS34" s="634"/>
      <c r="AT34" s="634"/>
      <c r="AU34" s="634"/>
      <c r="AV34" s="634"/>
      <c r="AW34" s="634"/>
      <c r="AX34" s="634"/>
      <c r="AY34" s="634"/>
      <c r="AZ34" s="634"/>
      <c r="BA34" s="634"/>
      <c r="BB34" s="634"/>
      <c r="BC34" s="634"/>
      <c r="BD34" s="181"/>
      <c r="BE34" s="633" t="str">
        <f>IF(BG34="","",MAX(C34:D43,U34:V43,AM34:AN43)+1)</f>
        <v/>
      </c>
      <c r="BF34" s="633"/>
      <c r="BG34" s="634"/>
      <c r="BH34" s="634"/>
      <c r="BI34" s="634"/>
      <c r="BJ34" s="634"/>
      <c r="BK34" s="634"/>
      <c r="BL34" s="634"/>
      <c r="BM34" s="634"/>
      <c r="BN34" s="634"/>
      <c r="BO34" s="634"/>
      <c r="BP34" s="634"/>
      <c r="BQ34" s="634"/>
      <c r="BR34" s="634"/>
      <c r="BS34" s="634"/>
      <c r="BT34" s="634"/>
      <c r="BU34" s="634"/>
      <c r="BV34" s="181"/>
      <c r="BW34" s="633">
        <f>IF(BY34="","",MAX(C34:D43,U34:V43,AM34:AN43,BE34:BF43)+1)</f>
        <v>7</v>
      </c>
      <c r="BX34" s="633"/>
      <c r="BY34" s="634" t="str">
        <f>IF('各会計、関係団体の財政状況及び健全化判断比率'!B68="","",'各会計、関係団体の財政状況及び健全化判断比率'!B68)</f>
        <v>わたらい老人福祉施設組合（一般会計）</v>
      </c>
      <c r="BZ34" s="634"/>
      <c r="CA34" s="634"/>
      <c r="CB34" s="634"/>
      <c r="CC34" s="634"/>
      <c r="CD34" s="634"/>
      <c r="CE34" s="634"/>
      <c r="CF34" s="634"/>
      <c r="CG34" s="634"/>
      <c r="CH34" s="634"/>
      <c r="CI34" s="634"/>
      <c r="CJ34" s="634"/>
      <c r="CK34" s="634"/>
      <c r="CL34" s="634"/>
      <c r="CM34" s="634"/>
      <c r="CN34" s="181"/>
      <c r="CO34" s="633">
        <f>IF(CQ34="","",MAX(C34:D43,U34:V43,AM34:AN43,BE34:BF43,BW34:BX43)+1)</f>
        <v>17</v>
      </c>
      <c r="CP34" s="633"/>
      <c r="CQ34" s="634" t="str">
        <f>IF('各会計、関係団体の財政状況及び健全化判断比率'!BS7="","",'各会計、関係団体の財政状況及び健全化判断比率'!BS7)</f>
        <v>度会土地開発公社</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〇</v>
      </c>
      <c r="DH34" s="635"/>
      <c r="DI34" s="208"/>
    </row>
    <row r="35" spans="1:113" ht="32.25" customHeight="1" x14ac:dyDescent="0.2">
      <c r="A35" s="181"/>
      <c r="B35" s="205"/>
      <c r="C35" s="633" t="str">
        <f>IF(E35="","",C34+1)</f>
        <v/>
      </c>
      <c r="D35" s="633"/>
      <c r="E35" s="634" t="str">
        <f>IF('各会計、関係団体の財政状況及び健全化判断比率'!B8="","",'各会計、関係団体の財政状況及び健全化判断比率'!B8)</f>
        <v/>
      </c>
      <c r="F35" s="634"/>
      <c r="G35" s="634"/>
      <c r="H35" s="634"/>
      <c r="I35" s="634"/>
      <c r="J35" s="634"/>
      <c r="K35" s="634"/>
      <c r="L35" s="634"/>
      <c r="M35" s="634"/>
      <c r="N35" s="634"/>
      <c r="O35" s="634"/>
      <c r="P35" s="634"/>
      <c r="Q35" s="634"/>
      <c r="R35" s="634"/>
      <c r="S35" s="634"/>
      <c r="T35" s="181"/>
      <c r="U35" s="633">
        <f>IF(W35="","",U34+1)</f>
        <v>3</v>
      </c>
      <c r="V35" s="633"/>
      <c r="W35" s="634" t="str">
        <f>IF('各会計、関係団体の財政状況及び健全化判断比率'!B29="","",'各会計、関係団体の財政状況及び健全化判断比率'!B29)</f>
        <v>介護保険特別会計</v>
      </c>
      <c r="X35" s="634"/>
      <c r="Y35" s="634"/>
      <c r="Z35" s="634"/>
      <c r="AA35" s="634"/>
      <c r="AB35" s="634"/>
      <c r="AC35" s="634"/>
      <c r="AD35" s="634"/>
      <c r="AE35" s="634"/>
      <c r="AF35" s="634"/>
      <c r="AG35" s="634"/>
      <c r="AH35" s="634"/>
      <c r="AI35" s="634"/>
      <c r="AJ35" s="634"/>
      <c r="AK35" s="634"/>
      <c r="AL35" s="181"/>
      <c r="AM35" s="633" t="str">
        <f t="shared" ref="AM35:AM43" si="0">IF(AO35="","",AM34+1)</f>
        <v/>
      </c>
      <c r="AN35" s="633"/>
      <c r="AO35" s="634"/>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8</v>
      </c>
      <c r="BX35" s="633"/>
      <c r="BY35" s="634" t="str">
        <f>IF('各会計、関係団体の財政状況及び健全化判断比率'!B69="","",'各会計、関係団体の財政状況及び健全化判断比率'!B69)</f>
        <v>わたらい老人福祉施設組合（特別養護老人ホーム高砂寮特別会計）</v>
      </c>
      <c r="BZ35" s="634"/>
      <c r="CA35" s="634"/>
      <c r="CB35" s="634"/>
      <c r="CC35" s="634"/>
      <c r="CD35" s="634"/>
      <c r="CE35" s="634"/>
      <c r="CF35" s="634"/>
      <c r="CG35" s="634"/>
      <c r="CH35" s="634"/>
      <c r="CI35" s="634"/>
      <c r="CJ35" s="634"/>
      <c r="CK35" s="634"/>
      <c r="CL35" s="634"/>
      <c r="CM35" s="634"/>
      <c r="CN35" s="181"/>
      <c r="CO35" s="633" t="str">
        <f t="shared" ref="CO35:CO43" si="3">IF(CQ35="","",CO34+1)</f>
        <v/>
      </c>
      <c r="CP35" s="633"/>
      <c r="CQ35" s="634" t="str">
        <f>IF('各会計、関係団体の財政状況及び健全化判断比率'!BS8="","",'各会計、関係団体の財政状況及び健全化判断比率'!BS8)</f>
        <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2">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4</v>
      </c>
      <c r="V36" s="633"/>
      <c r="W36" s="634" t="str">
        <f>IF('各会計、関係団体の財政状況及び健全化判断比率'!B30="","",'各会計、関係団体の財政状況及び健全化判断比率'!B30)</f>
        <v>後期高齢者医療特別会計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9</v>
      </c>
      <c r="BX36" s="633"/>
      <c r="BY36" s="634" t="str">
        <f>IF('各会計、関係団体の財政状況及び健全化判断比率'!B70="","",'各会計、関係団体の財政状況及び健全化判断比率'!B70)</f>
        <v>わたらい老人福祉施設組合（指定通所介護事業所高砂寮特別会計）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2">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f t="shared" si="4"/>
        <v>5</v>
      </c>
      <c r="V37" s="633"/>
      <c r="W37" s="634" t="str">
        <f>IF('各会計、関係団体の財政状況及び健全化判断比率'!B31="","",'各会計、関係団体の財政状況及び健全化判断比率'!B31)</f>
        <v>介護サービス事業特別会計</v>
      </c>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10</v>
      </c>
      <c r="BX37" s="633"/>
      <c r="BY37" s="634" t="str">
        <f>IF('各会計、関係団体の財政状況及び健全化判断比率'!B71="","",'各会計、関係団体の財政状況及び健全化判断比率'!B71)</f>
        <v>わたらい老人福祉施設組合（特別養護老人ホーム真砂寮特別会計）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2">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11</v>
      </c>
      <c r="BX38" s="633"/>
      <c r="BY38" s="634" t="str">
        <f>IF('各会計、関係団体の財政状況及び健全化判断比率'!B72="","",'各会計、関係団体の財政状況及び健全化判断比率'!B72)</f>
        <v>わたらい老人福祉施設組合（特別養護老人ホームわたらい緑清苑特別会計）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2">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12</v>
      </c>
      <c r="BX39" s="633"/>
      <c r="BY39" s="634" t="str">
        <f>IF('各会計、関係団体の財政状況及び健全化判断比率'!B73="","",'各会計、関係団体の財政状況及び健全化判断比率'!B73)</f>
        <v>三重県市町総合事務組合（一般会計）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2">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13</v>
      </c>
      <c r="BX40" s="633"/>
      <c r="BY40" s="634" t="str">
        <f>IF('各会計、関係団体の財政状況及び健全化判断比率'!B74="","",'各会計、関係団体の財政状況及び健全化判断比率'!B74)</f>
        <v>三重県市町総合事務組合（共同研修特別会計）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2">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14</v>
      </c>
      <c r="BX41" s="633"/>
      <c r="BY41" s="634" t="str">
        <f>IF('各会計、関係団体の財政状況及び健全化判断比率'!B75="","",'各会計、関係団体の財政状況及び健全化判断比率'!B75)</f>
        <v>三重県市町総合事務組合（デジタル地図特別会計）</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2">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f t="shared" si="2"/>
        <v>15</v>
      </c>
      <c r="BX42" s="633"/>
      <c r="BY42" s="634" t="str">
        <f>IF('各会計、関係団体の財政状況及び健全化判断比率'!B76="","",'各会計、関係団体の財政状況及び健全化判断比率'!B76)</f>
        <v>三重県市町総合事務組合（物品特別会計）</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2">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f t="shared" si="2"/>
        <v>16</v>
      </c>
      <c r="BX43" s="633"/>
      <c r="BY43" s="634" t="str">
        <f>IF('各会計、関係団体の財政状況及び健全化判断比率'!B77="","",'各会計、関係団体の財政状況及び健全化判断比率'!B77)</f>
        <v>三重県市町総合事務組合（退職手当特別会計）</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194</v>
      </c>
      <c r="E46" s="636" t="s">
        <v>195</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2">
      <c r="E47" s="636" t="s">
        <v>196</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2">
      <c r="E48" s="636" t="s">
        <v>197</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2">
      <c r="E49" s="637" t="s">
        <v>198</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2">
      <c r="E50" s="636" t="s">
        <v>199</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2">
      <c r="E51" s="636" t="s">
        <v>200</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2">
      <c r="E52" s="636" t="s">
        <v>201</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2">
      <c r="E53" s="636" t="s">
        <v>202</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2"/>
    <row r="55" spans="5:113" x14ac:dyDescent="0.2"/>
    <row r="56" spans="5:113" x14ac:dyDescent="0.2"/>
  </sheetData>
  <sheetProtection algorithmName="SHA-512" hashValue="lyHTP0K5SxcJRF/wFPAhbRFvd7J6resk9fmlzBQmVduXagYMRONF1lFJT1wKiVqgsCyaN9vLtE4i5K/PDA5JVQ==" saltValue="+YcCm5Mt6Y5tVqdwOq1tV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87" t="s">
        <v>531</v>
      </c>
      <c r="D34" s="1187"/>
      <c r="E34" s="1188"/>
      <c r="F34" s="32">
        <v>2.31</v>
      </c>
      <c r="G34" s="33">
        <v>2.99</v>
      </c>
      <c r="H34" s="33">
        <v>3.55</v>
      </c>
      <c r="I34" s="33">
        <v>4.22</v>
      </c>
      <c r="J34" s="34">
        <v>4.79</v>
      </c>
      <c r="K34" s="22"/>
      <c r="L34" s="22"/>
      <c r="M34" s="22"/>
      <c r="N34" s="22"/>
      <c r="O34" s="22"/>
      <c r="P34" s="22"/>
    </row>
    <row r="35" spans="1:16" ht="39" customHeight="1" x14ac:dyDescent="0.2">
      <c r="A35" s="22"/>
      <c r="B35" s="35"/>
      <c r="C35" s="1181" t="s">
        <v>532</v>
      </c>
      <c r="D35" s="1182"/>
      <c r="E35" s="1183"/>
      <c r="F35" s="36">
        <v>2.2999999999999998</v>
      </c>
      <c r="G35" s="37">
        <v>3.07</v>
      </c>
      <c r="H35" s="37">
        <v>3.94</v>
      </c>
      <c r="I35" s="37">
        <v>3.24</v>
      </c>
      <c r="J35" s="38">
        <v>3.1</v>
      </c>
      <c r="K35" s="22"/>
      <c r="L35" s="22"/>
      <c r="M35" s="22"/>
      <c r="N35" s="22"/>
      <c r="O35" s="22"/>
      <c r="P35" s="22"/>
    </row>
    <row r="36" spans="1:16" ht="39" customHeight="1" x14ac:dyDescent="0.2">
      <c r="A36" s="22"/>
      <c r="B36" s="35"/>
      <c r="C36" s="1181" t="s">
        <v>533</v>
      </c>
      <c r="D36" s="1182"/>
      <c r="E36" s="1183"/>
      <c r="F36" s="36">
        <v>4.93</v>
      </c>
      <c r="G36" s="37">
        <v>5.66</v>
      </c>
      <c r="H36" s="37">
        <v>5.42</v>
      </c>
      <c r="I36" s="37">
        <v>5.18</v>
      </c>
      <c r="J36" s="38">
        <v>2.91</v>
      </c>
      <c r="K36" s="22"/>
      <c r="L36" s="22"/>
      <c r="M36" s="22"/>
      <c r="N36" s="22"/>
      <c r="O36" s="22"/>
      <c r="P36" s="22"/>
    </row>
    <row r="37" spans="1:16" ht="39" customHeight="1" x14ac:dyDescent="0.2">
      <c r="A37" s="22"/>
      <c r="B37" s="35"/>
      <c r="C37" s="1181" t="s">
        <v>534</v>
      </c>
      <c r="D37" s="1182"/>
      <c r="E37" s="1183"/>
      <c r="F37" s="36">
        <v>2.1</v>
      </c>
      <c r="G37" s="37">
        <v>0.3</v>
      </c>
      <c r="H37" s="37">
        <v>0.5</v>
      </c>
      <c r="I37" s="37">
        <v>1.01</v>
      </c>
      <c r="J37" s="38">
        <v>0.37</v>
      </c>
      <c r="K37" s="22"/>
      <c r="L37" s="22"/>
      <c r="M37" s="22"/>
      <c r="N37" s="22"/>
      <c r="O37" s="22"/>
      <c r="P37" s="22"/>
    </row>
    <row r="38" spans="1:16" ht="39" customHeight="1" x14ac:dyDescent="0.2">
      <c r="A38" s="22"/>
      <c r="B38" s="35"/>
      <c r="C38" s="1181" t="s">
        <v>535</v>
      </c>
      <c r="D38" s="1182"/>
      <c r="E38" s="1183"/>
      <c r="F38" s="36">
        <v>0.2</v>
      </c>
      <c r="G38" s="37">
        <v>0.21</v>
      </c>
      <c r="H38" s="37">
        <v>0.2</v>
      </c>
      <c r="I38" s="37">
        <v>0.22</v>
      </c>
      <c r="J38" s="38">
        <v>0.16</v>
      </c>
      <c r="K38" s="22"/>
      <c r="L38" s="22"/>
      <c r="M38" s="22"/>
      <c r="N38" s="22"/>
      <c r="O38" s="22"/>
      <c r="P38" s="22"/>
    </row>
    <row r="39" spans="1:16" ht="39" customHeight="1" x14ac:dyDescent="0.2">
      <c r="A39" s="22"/>
      <c r="B39" s="35"/>
      <c r="C39" s="1181" t="s">
        <v>536</v>
      </c>
      <c r="D39" s="1182"/>
      <c r="E39" s="1183"/>
      <c r="F39" s="36">
        <v>0.01</v>
      </c>
      <c r="G39" s="37">
        <v>0.05</v>
      </c>
      <c r="H39" s="37">
        <v>0</v>
      </c>
      <c r="I39" s="37">
        <v>0</v>
      </c>
      <c r="J39" s="38">
        <v>7.0000000000000007E-2</v>
      </c>
      <c r="K39" s="22"/>
      <c r="L39" s="22"/>
      <c r="M39" s="22"/>
      <c r="N39" s="22"/>
      <c r="O39" s="22"/>
      <c r="P39" s="22"/>
    </row>
    <row r="40" spans="1:16" ht="39" customHeight="1" x14ac:dyDescent="0.2">
      <c r="A40" s="22"/>
      <c r="B40" s="35"/>
      <c r="C40" s="1181"/>
      <c r="D40" s="1182"/>
      <c r="E40" s="1183"/>
      <c r="F40" s="36"/>
      <c r="G40" s="37"/>
      <c r="H40" s="37"/>
      <c r="I40" s="37"/>
      <c r="J40" s="38"/>
      <c r="K40" s="22"/>
      <c r="L40" s="22"/>
      <c r="M40" s="22"/>
      <c r="N40" s="22"/>
      <c r="O40" s="22"/>
      <c r="P40" s="22"/>
    </row>
    <row r="41" spans="1:16" ht="39" customHeight="1" x14ac:dyDescent="0.2">
      <c r="A41" s="22"/>
      <c r="B41" s="35"/>
      <c r="C41" s="1181"/>
      <c r="D41" s="1182"/>
      <c r="E41" s="1183"/>
      <c r="F41" s="36"/>
      <c r="G41" s="37"/>
      <c r="H41" s="37"/>
      <c r="I41" s="37"/>
      <c r="J41" s="38"/>
      <c r="K41" s="22"/>
      <c r="L41" s="22"/>
      <c r="M41" s="22"/>
      <c r="N41" s="22"/>
      <c r="O41" s="22"/>
      <c r="P41" s="22"/>
    </row>
    <row r="42" spans="1:16" ht="39" customHeight="1" x14ac:dyDescent="0.2">
      <c r="A42" s="22"/>
      <c r="B42" s="39"/>
      <c r="C42" s="1181" t="s">
        <v>537</v>
      </c>
      <c r="D42" s="1182"/>
      <c r="E42" s="1183"/>
      <c r="F42" s="36" t="s">
        <v>486</v>
      </c>
      <c r="G42" s="37" t="s">
        <v>486</v>
      </c>
      <c r="H42" s="37" t="s">
        <v>486</v>
      </c>
      <c r="I42" s="37" t="s">
        <v>486</v>
      </c>
      <c r="J42" s="38" t="s">
        <v>486</v>
      </c>
      <c r="K42" s="22"/>
      <c r="L42" s="22"/>
      <c r="M42" s="22"/>
      <c r="N42" s="22"/>
      <c r="O42" s="22"/>
      <c r="P42" s="22"/>
    </row>
    <row r="43" spans="1:16" ht="39" customHeight="1" thickBot="1" x14ac:dyDescent="0.25">
      <c r="A43" s="22"/>
      <c r="B43" s="40"/>
      <c r="C43" s="1184" t="s">
        <v>538</v>
      </c>
      <c r="D43" s="1185"/>
      <c r="E43" s="1186"/>
      <c r="F43" s="41">
        <v>0.03</v>
      </c>
      <c r="G43" s="42">
        <v>7.0000000000000007E-2</v>
      </c>
      <c r="H43" s="42">
        <v>0.05</v>
      </c>
      <c r="I43" s="42">
        <v>0</v>
      </c>
      <c r="J43" s="43" t="s">
        <v>486</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8Ia2Jkmg+5p9iLPwpsy+jhffgdaNGwf9wqp9BwYoQyn+fCpS4nUDzft8JNhL9LeI0P028eQNwxrxsldsaFb5CA==" saltValue="fKEwMJrH31foOnFhzDmxl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2">
      <c r="A45" s="48"/>
      <c r="B45" s="1189" t="s">
        <v>9</v>
      </c>
      <c r="C45" s="1190"/>
      <c r="D45" s="58"/>
      <c r="E45" s="1195" t="s">
        <v>10</v>
      </c>
      <c r="F45" s="1195"/>
      <c r="G45" s="1195"/>
      <c r="H45" s="1195"/>
      <c r="I45" s="1195"/>
      <c r="J45" s="1196"/>
      <c r="K45" s="59">
        <v>317</v>
      </c>
      <c r="L45" s="60">
        <v>318</v>
      </c>
      <c r="M45" s="60">
        <v>319</v>
      </c>
      <c r="N45" s="60">
        <v>318</v>
      </c>
      <c r="O45" s="61">
        <v>323</v>
      </c>
      <c r="P45" s="48"/>
      <c r="Q45" s="48"/>
      <c r="R45" s="48"/>
      <c r="S45" s="48"/>
      <c r="T45" s="48"/>
      <c r="U45" s="48"/>
    </row>
    <row r="46" spans="1:21" ht="30.75" customHeight="1" x14ac:dyDescent="0.2">
      <c r="A46" s="48"/>
      <c r="B46" s="1191"/>
      <c r="C46" s="1192"/>
      <c r="D46" s="62"/>
      <c r="E46" s="1197" t="s">
        <v>11</v>
      </c>
      <c r="F46" s="1197"/>
      <c r="G46" s="1197"/>
      <c r="H46" s="1197"/>
      <c r="I46" s="1197"/>
      <c r="J46" s="1198"/>
      <c r="K46" s="63" t="s">
        <v>486</v>
      </c>
      <c r="L46" s="64" t="s">
        <v>486</v>
      </c>
      <c r="M46" s="64" t="s">
        <v>486</v>
      </c>
      <c r="N46" s="64" t="s">
        <v>486</v>
      </c>
      <c r="O46" s="65" t="s">
        <v>486</v>
      </c>
      <c r="P46" s="48"/>
      <c r="Q46" s="48"/>
      <c r="R46" s="48"/>
      <c r="S46" s="48"/>
      <c r="T46" s="48"/>
      <c r="U46" s="48"/>
    </row>
    <row r="47" spans="1:21" ht="30.75" customHeight="1" x14ac:dyDescent="0.2">
      <c r="A47" s="48"/>
      <c r="B47" s="1191"/>
      <c r="C47" s="1192"/>
      <c r="D47" s="62"/>
      <c r="E47" s="1197" t="s">
        <v>12</v>
      </c>
      <c r="F47" s="1197"/>
      <c r="G47" s="1197"/>
      <c r="H47" s="1197"/>
      <c r="I47" s="1197"/>
      <c r="J47" s="1198"/>
      <c r="K47" s="63">
        <v>21</v>
      </c>
      <c r="L47" s="64" t="s">
        <v>486</v>
      </c>
      <c r="M47" s="64" t="s">
        <v>486</v>
      </c>
      <c r="N47" s="64" t="s">
        <v>486</v>
      </c>
      <c r="O47" s="65" t="s">
        <v>486</v>
      </c>
      <c r="P47" s="48"/>
      <c r="Q47" s="48"/>
      <c r="R47" s="48"/>
      <c r="S47" s="48"/>
      <c r="T47" s="48"/>
      <c r="U47" s="48"/>
    </row>
    <row r="48" spans="1:21" ht="30.75" customHeight="1" x14ac:dyDescent="0.2">
      <c r="A48" s="48"/>
      <c r="B48" s="1191"/>
      <c r="C48" s="1192"/>
      <c r="D48" s="62"/>
      <c r="E48" s="1197" t="s">
        <v>13</v>
      </c>
      <c r="F48" s="1197"/>
      <c r="G48" s="1197"/>
      <c r="H48" s="1197"/>
      <c r="I48" s="1197"/>
      <c r="J48" s="1198"/>
      <c r="K48" s="63">
        <v>19</v>
      </c>
      <c r="L48" s="64">
        <v>29</v>
      </c>
      <c r="M48" s="64">
        <v>41</v>
      </c>
      <c r="N48" s="64">
        <v>69</v>
      </c>
      <c r="O48" s="65">
        <v>32</v>
      </c>
      <c r="P48" s="48"/>
      <c r="Q48" s="48"/>
      <c r="R48" s="48"/>
      <c r="S48" s="48"/>
      <c r="T48" s="48"/>
      <c r="U48" s="48"/>
    </row>
    <row r="49" spans="1:21" ht="30.75" customHeight="1" x14ac:dyDescent="0.2">
      <c r="A49" s="48"/>
      <c r="B49" s="1191"/>
      <c r="C49" s="1192"/>
      <c r="D49" s="62"/>
      <c r="E49" s="1197" t="s">
        <v>14</v>
      </c>
      <c r="F49" s="1197"/>
      <c r="G49" s="1197"/>
      <c r="H49" s="1197"/>
      <c r="I49" s="1197"/>
      <c r="J49" s="1198"/>
      <c r="K49" s="63" t="s">
        <v>486</v>
      </c>
      <c r="L49" s="64">
        <v>12</v>
      </c>
      <c r="M49" s="64">
        <v>11</v>
      </c>
      <c r="N49" s="64">
        <v>11</v>
      </c>
      <c r="O49" s="65">
        <v>11</v>
      </c>
      <c r="P49" s="48"/>
      <c r="Q49" s="48"/>
      <c r="R49" s="48"/>
      <c r="S49" s="48"/>
      <c r="T49" s="48"/>
      <c r="U49" s="48"/>
    </row>
    <row r="50" spans="1:21" ht="30.75" customHeight="1" x14ac:dyDescent="0.2">
      <c r="A50" s="48"/>
      <c r="B50" s="1191"/>
      <c r="C50" s="1192"/>
      <c r="D50" s="62"/>
      <c r="E50" s="1197" t="s">
        <v>15</v>
      </c>
      <c r="F50" s="1197"/>
      <c r="G50" s="1197"/>
      <c r="H50" s="1197"/>
      <c r="I50" s="1197"/>
      <c r="J50" s="1198"/>
      <c r="K50" s="63" t="s">
        <v>486</v>
      </c>
      <c r="L50" s="64" t="s">
        <v>486</v>
      </c>
      <c r="M50" s="64" t="s">
        <v>486</v>
      </c>
      <c r="N50" s="64" t="s">
        <v>486</v>
      </c>
      <c r="O50" s="65" t="s">
        <v>486</v>
      </c>
      <c r="P50" s="48"/>
      <c r="Q50" s="48"/>
      <c r="R50" s="48"/>
      <c r="S50" s="48"/>
      <c r="T50" s="48"/>
      <c r="U50" s="48"/>
    </row>
    <row r="51" spans="1:21" ht="30.75" customHeight="1" x14ac:dyDescent="0.2">
      <c r="A51" s="48"/>
      <c r="B51" s="1193"/>
      <c r="C51" s="1194"/>
      <c r="D51" s="66"/>
      <c r="E51" s="1197" t="s">
        <v>16</v>
      </c>
      <c r="F51" s="1197"/>
      <c r="G51" s="1197"/>
      <c r="H51" s="1197"/>
      <c r="I51" s="1197"/>
      <c r="J51" s="1198"/>
      <c r="K51" s="63" t="s">
        <v>486</v>
      </c>
      <c r="L51" s="64" t="s">
        <v>486</v>
      </c>
      <c r="M51" s="64" t="s">
        <v>486</v>
      </c>
      <c r="N51" s="64" t="s">
        <v>486</v>
      </c>
      <c r="O51" s="65" t="s">
        <v>486</v>
      </c>
      <c r="P51" s="48"/>
      <c r="Q51" s="48"/>
      <c r="R51" s="48"/>
      <c r="S51" s="48"/>
      <c r="T51" s="48"/>
      <c r="U51" s="48"/>
    </row>
    <row r="52" spans="1:21" ht="30.75" customHeight="1" x14ac:dyDescent="0.2">
      <c r="A52" s="48"/>
      <c r="B52" s="1199" t="s">
        <v>17</v>
      </c>
      <c r="C52" s="1200"/>
      <c r="D52" s="66"/>
      <c r="E52" s="1197" t="s">
        <v>18</v>
      </c>
      <c r="F52" s="1197"/>
      <c r="G52" s="1197"/>
      <c r="H52" s="1197"/>
      <c r="I52" s="1197"/>
      <c r="J52" s="1198"/>
      <c r="K52" s="63">
        <v>268</v>
      </c>
      <c r="L52" s="64">
        <v>269</v>
      </c>
      <c r="M52" s="64">
        <v>264</v>
      </c>
      <c r="N52" s="64">
        <v>253</v>
      </c>
      <c r="O52" s="65">
        <v>218</v>
      </c>
      <c r="P52" s="48"/>
      <c r="Q52" s="48"/>
      <c r="R52" s="48"/>
      <c r="S52" s="48"/>
      <c r="T52" s="48"/>
      <c r="U52" s="48"/>
    </row>
    <row r="53" spans="1:21" ht="30.75" customHeight="1" thickBot="1" x14ac:dyDescent="0.25">
      <c r="A53" s="48"/>
      <c r="B53" s="1201" t="s">
        <v>19</v>
      </c>
      <c r="C53" s="1202"/>
      <c r="D53" s="67"/>
      <c r="E53" s="1203" t="s">
        <v>20</v>
      </c>
      <c r="F53" s="1203"/>
      <c r="G53" s="1203"/>
      <c r="H53" s="1203"/>
      <c r="I53" s="1203"/>
      <c r="J53" s="1204"/>
      <c r="K53" s="68">
        <v>89</v>
      </c>
      <c r="L53" s="69">
        <v>90</v>
      </c>
      <c r="M53" s="69">
        <v>107</v>
      </c>
      <c r="N53" s="69">
        <v>145</v>
      </c>
      <c r="O53" s="70">
        <v>148</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539</v>
      </c>
      <c r="L57" s="81" t="s">
        <v>540</v>
      </c>
      <c r="M57" s="81" t="s">
        <v>541</v>
      </c>
      <c r="N57" s="81" t="s">
        <v>542</v>
      </c>
      <c r="O57" s="82" t="s">
        <v>543</v>
      </c>
      <c r="P57" s="48"/>
      <c r="Q57" s="48"/>
      <c r="R57" s="48"/>
      <c r="S57" s="48"/>
      <c r="T57" s="48"/>
      <c r="U57" s="48"/>
    </row>
    <row r="58" spans="1:21" ht="31.5" customHeight="1" x14ac:dyDescent="0.2">
      <c r="B58" s="1205" t="s">
        <v>24</v>
      </c>
      <c r="C58" s="1206"/>
      <c r="D58" s="1211" t="s">
        <v>25</v>
      </c>
      <c r="E58" s="1212"/>
      <c r="F58" s="1212"/>
      <c r="G58" s="1212"/>
      <c r="H58" s="1212"/>
      <c r="I58" s="1212"/>
      <c r="J58" s="1213"/>
      <c r="K58" s="83"/>
      <c r="L58" s="84"/>
      <c r="M58" s="84"/>
      <c r="N58" s="84"/>
      <c r="O58" s="85"/>
    </row>
    <row r="59" spans="1:21" ht="31.5" customHeight="1" x14ac:dyDescent="0.2">
      <c r="B59" s="1207"/>
      <c r="C59" s="1208"/>
      <c r="D59" s="1214" t="s">
        <v>26</v>
      </c>
      <c r="E59" s="1215"/>
      <c r="F59" s="1215"/>
      <c r="G59" s="1215"/>
      <c r="H59" s="1215"/>
      <c r="I59" s="1215"/>
      <c r="J59" s="1216"/>
      <c r="K59" s="86"/>
      <c r="L59" s="87"/>
      <c r="M59" s="87"/>
      <c r="N59" s="87"/>
      <c r="O59" s="88"/>
    </row>
    <row r="60" spans="1:21" ht="31.5" customHeight="1" thickBot="1" x14ac:dyDescent="0.25">
      <c r="B60" s="1209"/>
      <c r="C60" s="1210"/>
      <c r="D60" s="1217" t="s">
        <v>27</v>
      </c>
      <c r="E60" s="1218"/>
      <c r="F60" s="1218"/>
      <c r="G60" s="1218"/>
      <c r="H60" s="1218"/>
      <c r="I60" s="1218"/>
      <c r="J60" s="1219"/>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qGotPbA4xhMj9R/SlcV8mKs75/PYIyBLrMxMGocKSCfU1p5eaFXcw87haEZ2CDIooze5dGKwLE69wBDgLxLBhA==" saltValue="DtReR7ENKsKXhnCcSMkmZ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525</v>
      </c>
      <c r="J40" s="103" t="s">
        <v>526</v>
      </c>
      <c r="K40" s="103" t="s">
        <v>527</v>
      </c>
      <c r="L40" s="103" t="s">
        <v>528</v>
      </c>
      <c r="M40" s="104" t="s">
        <v>529</v>
      </c>
    </row>
    <row r="41" spans="2:13" ht="27.75" customHeight="1" x14ac:dyDescent="0.2">
      <c r="B41" s="1220" t="s">
        <v>30</v>
      </c>
      <c r="C41" s="1221"/>
      <c r="D41" s="105"/>
      <c r="E41" s="1226" t="s">
        <v>31</v>
      </c>
      <c r="F41" s="1226"/>
      <c r="G41" s="1226"/>
      <c r="H41" s="1227"/>
      <c r="I41" s="355">
        <v>2922</v>
      </c>
      <c r="J41" s="356">
        <v>2830</v>
      </c>
      <c r="K41" s="356">
        <v>3016</v>
      </c>
      <c r="L41" s="356">
        <v>2842</v>
      </c>
      <c r="M41" s="357">
        <v>2634</v>
      </c>
    </row>
    <row r="42" spans="2:13" ht="27.75" customHeight="1" x14ac:dyDescent="0.2">
      <c r="B42" s="1222"/>
      <c r="C42" s="1223"/>
      <c r="D42" s="106"/>
      <c r="E42" s="1228" t="s">
        <v>32</v>
      </c>
      <c r="F42" s="1228"/>
      <c r="G42" s="1228"/>
      <c r="H42" s="1229"/>
      <c r="I42" s="358" t="s">
        <v>486</v>
      </c>
      <c r="J42" s="359" t="s">
        <v>486</v>
      </c>
      <c r="K42" s="359" t="s">
        <v>486</v>
      </c>
      <c r="L42" s="359" t="s">
        <v>486</v>
      </c>
      <c r="M42" s="360" t="s">
        <v>486</v>
      </c>
    </row>
    <row r="43" spans="2:13" ht="27.75" customHeight="1" x14ac:dyDescent="0.2">
      <c r="B43" s="1222"/>
      <c r="C43" s="1223"/>
      <c r="D43" s="106"/>
      <c r="E43" s="1228" t="s">
        <v>33</v>
      </c>
      <c r="F43" s="1228"/>
      <c r="G43" s="1228"/>
      <c r="H43" s="1229"/>
      <c r="I43" s="358">
        <v>631</v>
      </c>
      <c r="J43" s="359">
        <v>686</v>
      </c>
      <c r="K43" s="359">
        <v>704</v>
      </c>
      <c r="L43" s="359">
        <v>754</v>
      </c>
      <c r="M43" s="360">
        <v>851</v>
      </c>
    </row>
    <row r="44" spans="2:13" ht="27.75" customHeight="1" x14ac:dyDescent="0.2">
      <c r="B44" s="1222"/>
      <c r="C44" s="1223"/>
      <c r="D44" s="106"/>
      <c r="E44" s="1228" t="s">
        <v>34</v>
      </c>
      <c r="F44" s="1228"/>
      <c r="G44" s="1228"/>
      <c r="H44" s="1229"/>
      <c r="I44" s="358">
        <v>79</v>
      </c>
      <c r="J44" s="359">
        <v>68</v>
      </c>
      <c r="K44" s="359">
        <v>58</v>
      </c>
      <c r="L44" s="359">
        <v>46</v>
      </c>
      <c r="M44" s="360">
        <v>36</v>
      </c>
    </row>
    <row r="45" spans="2:13" ht="27.75" customHeight="1" x14ac:dyDescent="0.2">
      <c r="B45" s="1222"/>
      <c r="C45" s="1223"/>
      <c r="D45" s="106"/>
      <c r="E45" s="1228" t="s">
        <v>35</v>
      </c>
      <c r="F45" s="1228"/>
      <c r="G45" s="1228"/>
      <c r="H45" s="1229"/>
      <c r="I45" s="358">
        <v>563</v>
      </c>
      <c r="J45" s="359">
        <v>531</v>
      </c>
      <c r="K45" s="359">
        <v>518</v>
      </c>
      <c r="L45" s="359">
        <v>476</v>
      </c>
      <c r="M45" s="360">
        <v>480</v>
      </c>
    </row>
    <row r="46" spans="2:13" ht="27.75" customHeight="1" x14ac:dyDescent="0.2">
      <c r="B46" s="1222"/>
      <c r="C46" s="1223"/>
      <c r="D46" s="107"/>
      <c r="E46" s="1228" t="s">
        <v>36</v>
      </c>
      <c r="F46" s="1228"/>
      <c r="G46" s="1228"/>
      <c r="H46" s="1229"/>
      <c r="I46" s="358" t="s">
        <v>486</v>
      </c>
      <c r="J46" s="359" t="s">
        <v>486</v>
      </c>
      <c r="K46" s="359" t="s">
        <v>486</v>
      </c>
      <c r="L46" s="359" t="s">
        <v>486</v>
      </c>
      <c r="M46" s="360" t="s">
        <v>486</v>
      </c>
    </row>
    <row r="47" spans="2:13" ht="27.75" customHeight="1" x14ac:dyDescent="0.2">
      <c r="B47" s="1222"/>
      <c r="C47" s="1223"/>
      <c r="D47" s="108"/>
      <c r="E47" s="1230" t="s">
        <v>37</v>
      </c>
      <c r="F47" s="1231"/>
      <c r="G47" s="1231"/>
      <c r="H47" s="1232"/>
      <c r="I47" s="358" t="s">
        <v>486</v>
      </c>
      <c r="J47" s="359" t="s">
        <v>486</v>
      </c>
      <c r="K47" s="359" t="s">
        <v>486</v>
      </c>
      <c r="L47" s="359" t="s">
        <v>486</v>
      </c>
      <c r="M47" s="360" t="s">
        <v>486</v>
      </c>
    </row>
    <row r="48" spans="2:13" ht="27.75" customHeight="1" x14ac:dyDescent="0.2">
      <c r="B48" s="1222"/>
      <c r="C48" s="1223"/>
      <c r="D48" s="106"/>
      <c r="E48" s="1228" t="s">
        <v>38</v>
      </c>
      <c r="F48" s="1228"/>
      <c r="G48" s="1228"/>
      <c r="H48" s="1229"/>
      <c r="I48" s="358" t="s">
        <v>486</v>
      </c>
      <c r="J48" s="359" t="s">
        <v>486</v>
      </c>
      <c r="K48" s="359" t="s">
        <v>486</v>
      </c>
      <c r="L48" s="359" t="s">
        <v>486</v>
      </c>
      <c r="M48" s="360" t="s">
        <v>486</v>
      </c>
    </row>
    <row r="49" spans="2:13" ht="27.75" customHeight="1" x14ac:dyDescent="0.2">
      <c r="B49" s="1224"/>
      <c r="C49" s="1225"/>
      <c r="D49" s="106"/>
      <c r="E49" s="1228" t="s">
        <v>39</v>
      </c>
      <c r="F49" s="1228"/>
      <c r="G49" s="1228"/>
      <c r="H49" s="1229"/>
      <c r="I49" s="358" t="s">
        <v>486</v>
      </c>
      <c r="J49" s="359" t="s">
        <v>486</v>
      </c>
      <c r="K49" s="359" t="s">
        <v>486</v>
      </c>
      <c r="L49" s="359" t="s">
        <v>486</v>
      </c>
      <c r="M49" s="360" t="s">
        <v>486</v>
      </c>
    </row>
    <row r="50" spans="2:13" ht="27.75" customHeight="1" x14ac:dyDescent="0.2">
      <c r="B50" s="1233" t="s">
        <v>40</v>
      </c>
      <c r="C50" s="1234"/>
      <c r="D50" s="109"/>
      <c r="E50" s="1228" t="s">
        <v>41</v>
      </c>
      <c r="F50" s="1228"/>
      <c r="G50" s="1228"/>
      <c r="H50" s="1229"/>
      <c r="I50" s="358">
        <v>3141</v>
      </c>
      <c r="J50" s="359">
        <v>3334</v>
      </c>
      <c r="K50" s="359">
        <v>3749</v>
      </c>
      <c r="L50" s="359">
        <v>4042</v>
      </c>
      <c r="M50" s="360">
        <v>4178</v>
      </c>
    </row>
    <row r="51" spans="2:13" ht="27.75" customHeight="1" x14ac:dyDescent="0.2">
      <c r="B51" s="1222"/>
      <c r="C51" s="1223"/>
      <c r="D51" s="106"/>
      <c r="E51" s="1228" t="s">
        <v>42</v>
      </c>
      <c r="F51" s="1228"/>
      <c r="G51" s="1228"/>
      <c r="H51" s="1229"/>
      <c r="I51" s="358" t="s">
        <v>486</v>
      </c>
      <c r="J51" s="359" t="s">
        <v>486</v>
      </c>
      <c r="K51" s="359" t="s">
        <v>486</v>
      </c>
      <c r="L51" s="359" t="s">
        <v>486</v>
      </c>
      <c r="M51" s="360" t="s">
        <v>486</v>
      </c>
    </row>
    <row r="52" spans="2:13" ht="27.75" customHeight="1" x14ac:dyDescent="0.2">
      <c r="B52" s="1224"/>
      <c r="C52" s="1225"/>
      <c r="D52" s="106"/>
      <c r="E52" s="1228" t="s">
        <v>43</v>
      </c>
      <c r="F52" s="1228"/>
      <c r="G52" s="1228"/>
      <c r="H52" s="1229"/>
      <c r="I52" s="358">
        <v>2338</v>
      </c>
      <c r="J52" s="359">
        <v>2348</v>
      </c>
      <c r="K52" s="359">
        <v>2248</v>
      </c>
      <c r="L52" s="359">
        <v>2117</v>
      </c>
      <c r="M52" s="360">
        <v>2213</v>
      </c>
    </row>
    <row r="53" spans="2:13" ht="27.75" customHeight="1" thickBot="1" x14ac:dyDescent="0.25">
      <c r="B53" s="1235" t="s">
        <v>19</v>
      </c>
      <c r="C53" s="1236"/>
      <c r="D53" s="110"/>
      <c r="E53" s="1237" t="s">
        <v>44</v>
      </c>
      <c r="F53" s="1237"/>
      <c r="G53" s="1237"/>
      <c r="H53" s="1238"/>
      <c r="I53" s="361">
        <v>-1284</v>
      </c>
      <c r="J53" s="362">
        <v>-1566</v>
      </c>
      <c r="K53" s="362">
        <v>-1700</v>
      </c>
      <c r="L53" s="362">
        <v>-2039</v>
      </c>
      <c r="M53" s="363">
        <v>-2390</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9nn3z6AcpPoD4ewRKAdZ0KnkEueZS5P/HHTO+9yAaY4U0JZaF3yIMv+s/j+zr9HDU6dzJM0gkCgYgF96Tv9lhg==" saltValue="E0yCW+/zMVorYjRYiypuy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527</v>
      </c>
      <c r="G54" s="119" t="s">
        <v>528</v>
      </c>
      <c r="H54" s="120" t="s">
        <v>529</v>
      </c>
    </row>
    <row r="55" spans="2:8" ht="52.5" customHeight="1" x14ac:dyDescent="0.2">
      <c r="B55" s="121"/>
      <c r="C55" s="1247" t="s">
        <v>46</v>
      </c>
      <c r="D55" s="1247"/>
      <c r="E55" s="1248"/>
      <c r="F55" s="122">
        <v>1568</v>
      </c>
      <c r="G55" s="122">
        <v>1718</v>
      </c>
      <c r="H55" s="123">
        <v>1686</v>
      </c>
    </row>
    <row r="56" spans="2:8" ht="52.5" customHeight="1" x14ac:dyDescent="0.2">
      <c r="B56" s="124"/>
      <c r="C56" s="1249" t="s">
        <v>47</v>
      </c>
      <c r="D56" s="1249"/>
      <c r="E56" s="1250"/>
      <c r="F56" s="125">
        <v>398</v>
      </c>
      <c r="G56" s="125">
        <v>403</v>
      </c>
      <c r="H56" s="126">
        <v>408</v>
      </c>
    </row>
    <row r="57" spans="2:8" ht="53.25" customHeight="1" x14ac:dyDescent="0.2">
      <c r="B57" s="124"/>
      <c r="C57" s="1251" t="s">
        <v>48</v>
      </c>
      <c r="D57" s="1251"/>
      <c r="E57" s="1252"/>
      <c r="F57" s="127">
        <v>1438</v>
      </c>
      <c r="G57" s="127">
        <v>1576</v>
      </c>
      <c r="H57" s="128">
        <v>1683</v>
      </c>
    </row>
    <row r="58" spans="2:8" ht="45.75" customHeight="1" x14ac:dyDescent="0.2">
      <c r="B58" s="129"/>
      <c r="C58" s="1239" t="s">
        <v>565</v>
      </c>
      <c r="D58" s="1240"/>
      <c r="E58" s="1241"/>
      <c r="F58" s="130">
        <v>525</v>
      </c>
      <c r="G58" s="130">
        <v>638</v>
      </c>
      <c r="H58" s="131">
        <v>749</v>
      </c>
    </row>
    <row r="59" spans="2:8" ht="45.75" customHeight="1" x14ac:dyDescent="0.2">
      <c r="B59" s="129"/>
      <c r="C59" s="1239" t="s">
        <v>566</v>
      </c>
      <c r="D59" s="1240"/>
      <c r="E59" s="1241"/>
      <c r="F59" s="130">
        <v>506</v>
      </c>
      <c r="G59" s="130">
        <v>516</v>
      </c>
      <c r="H59" s="131">
        <v>527</v>
      </c>
    </row>
    <row r="60" spans="2:8" ht="45.75" customHeight="1" x14ac:dyDescent="0.2">
      <c r="B60" s="129"/>
      <c r="C60" s="1239" t="s">
        <v>567</v>
      </c>
      <c r="D60" s="1240"/>
      <c r="E60" s="1241"/>
      <c r="F60" s="130">
        <v>267</v>
      </c>
      <c r="G60" s="130">
        <v>261</v>
      </c>
      <c r="H60" s="131">
        <v>230</v>
      </c>
    </row>
    <row r="61" spans="2:8" ht="45.75" customHeight="1" x14ac:dyDescent="0.2">
      <c r="B61" s="129"/>
      <c r="C61" s="1239" t="s">
        <v>568</v>
      </c>
      <c r="D61" s="1240"/>
      <c r="E61" s="1241"/>
      <c r="F61" s="130">
        <v>28</v>
      </c>
      <c r="G61" s="130">
        <v>63</v>
      </c>
      <c r="H61" s="131">
        <v>95</v>
      </c>
    </row>
    <row r="62" spans="2:8" ht="45.75" customHeight="1" thickBot="1" x14ac:dyDescent="0.25">
      <c r="B62" s="132"/>
      <c r="C62" s="1242" t="s">
        <v>569</v>
      </c>
      <c r="D62" s="1243"/>
      <c r="E62" s="1244"/>
      <c r="F62" s="133">
        <v>33</v>
      </c>
      <c r="G62" s="133">
        <v>33</v>
      </c>
      <c r="H62" s="134">
        <v>33</v>
      </c>
    </row>
    <row r="63" spans="2:8" ht="52.5" customHeight="1" thickBot="1" x14ac:dyDescent="0.25">
      <c r="B63" s="135"/>
      <c r="C63" s="1245" t="s">
        <v>49</v>
      </c>
      <c r="D63" s="1245"/>
      <c r="E63" s="1246"/>
      <c r="F63" s="136">
        <v>3404</v>
      </c>
      <c r="G63" s="136">
        <v>3697</v>
      </c>
      <c r="H63" s="137">
        <v>3776</v>
      </c>
    </row>
    <row r="64" spans="2:8" ht="13" x14ac:dyDescent="0.2"/>
  </sheetData>
  <sheetProtection algorithmName="SHA-512" hashValue="RqhXAdNFkZcfGKa7b0j312L8cjQNgTQD3yYQWYjD4lofWiDVuUhpOb3TozXbggwcz7eAELHjzN4AlJg/uLAYFA==" saltValue="UyYKK7W22FGcMWytVtXsn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B7278D-E72B-4712-8DF2-7C85553C0511}">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6328125" style="366" customWidth="1"/>
    <col min="2" max="107" width="2.453125" style="366" customWidth="1"/>
    <col min="108" max="108" width="6.08984375" style="373" customWidth="1"/>
    <col min="109" max="109" width="5.90625" style="372" customWidth="1"/>
    <col min="110" max="16384" width="8.63281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 x14ac:dyDescent="0.2">
      <c r="DD19" s="366"/>
      <c r="DE19" s="366"/>
    </row>
    <row r="20" spans="1:109" ht="13"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 x14ac:dyDescent="0.2">
      <c r="B23" s="372"/>
    </row>
    <row r="24" spans="1:109" ht="13" x14ac:dyDescent="0.2">
      <c r="B24" s="372"/>
    </row>
    <row r="25" spans="1:109" ht="13" x14ac:dyDescent="0.2">
      <c r="B25" s="372"/>
    </row>
    <row r="26" spans="1:109" ht="13" x14ac:dyDescent="0.2">
      <c r="B26" s="372"/>
    </row>
    <row r="27" spans="1:109" ht="13" x14ac:dyDescent="0.2">
      <c r="B27" s="372"/>
    </row>
    <row r="28" spans="1:109" ht="13" x14ac:dyDescent="0.2">
      <c r="B28" s="372"/>
    </row>
    <row r="29" spans="1:109" ht="13" x14ac:dyDescent="0.2">
      <c r="B29" s="372"/>
    </row>
    <row r="30" spans="1:109" ht="13" x14ac:dyDescent="0.2">
      <c r="B30" s="372"/>
    </row>
    <row r="31" spans="1:109" ht="13" x14ac:dyDescent="0.2">
      <c r="B31" s="372"/>
    </row>
    <row r="32" spans="1:109" ht="13" x14ac:dyDescent="0.2">
      <c r="B32" s="372"/>
    </row>
    <row r="33" spans="2:109" ht="13" x14ac:dyDescent="0.2">
      <c r="B33" s="372"/>
    </row>
    <row r="34" spans="2:109" ht="13" x14ac:dyDescent="0.2">
      <c r="B34" s="372"/>
    </row>
    <row r="35" spans="2:109" ht="13" x14ac:dyDescent="0.2">
      <c r="B35" s="372"/>
    </row>
    <row r="36" spans="2:109" ht="13" x14ac:dyDescent="0.2">
      <c r="B36" s="372"/>
    </row>
    <row r="37" spans="2:109" ht="13" x14ac:dyDescent="0.2">
      <c r="B37" s="372"/>
    </row>
    <row r="38" spans="2:109" ht="13" x14ac:dyDescent="0.2">
      <c r="B38" s="372"/>
    </row>
    <row r="39" spans="2:109" ht="13"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 x14ac:dyDescent="0.2">
      <c r="B40" s="377"/>
      <c r="DD40" s="377"/>
      <c r="DE40" s="366"/>
    </row>
    <row r="41" spans="2:109" ht="16.5" x14ac:dyDescent="0.2">
      <c r="B41" s="378" t="s">
        <v>570</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 x14ac:dyDescent="0.2">
      <c r="B42" s="372"/>
      <c r="G42" s="379"/>
      <c r="I42" s="380"/>
      <c r="J42" s="380"/>
      <c r="K42" s="380"/>
      <c r="AM42" s="379"/>
      <c r="AN42" s="379" t="s">
        <v>571</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53" t="s">
        <v>579</v>
      </c>
      <c r="AO43" s="1254"/>
      <c r="AP43" s="1254"/>
      <c r="AQ43" s="1254"/>
      <c r="AR43" s="1254"/>
      <c r="AS43" s="1254"/>
      <c r="AT43" s="1254"/>
      <c r="AU43" s="1254"/>
      <c r="AV43" s="1254"/>
      <c r="AW43" s="1254"/>
      <c r="AX43" s="1254"/>
      <c r="AY43" s="1254"/>
      <c r="AZ43" s="1254"/>
      <c r="BA43" s="1254"/>
      <c r="BB43" s="1254"/>
      <c r="BC43" s="1254"/>
      <c r="BD43" s="1254"/>
      <c r="BE43" s="1254"/>
      <c r="BF43" s="1254"/>
      <c r="BG43" s="1254"/>
      <c r="BH43" s="1254"/>
      <c r="BI43" s="1254"/>
      <c r="BJ43" s="1254"/>
      <c r="BK43" s="1254"/>
      <c r="BL43" s="1254"/>
      <c r="BM43" s="1254"/>
      <c r="BN43" s="1254"/>
      <c r="BO43" s="1254"/>
      <c r="BP43" s="1254"/>
      <c r="BQ43" s="1254"/>
      <c r="BR43" s="1254"/>
      <c r="BS43" s="1254"/>
      <c r="BT43" s="1254"/>
      <c r="BU43" s="1254"/>
      <c r="BV43" s="1254"/>
      <c r="BW43" s="1254"/>
      <c r="BX43" s="1254"/>
      <c r="BY43" s="1254"/>
      <c r="BZ43" s="1254"/>
      <c r="CA43" s="1254"/>
      <c r="CB43" s="1254"/>
      <c r="CC43" s="1254"/>
      <c r="CD43" s="1254"/>
      <c r="CE43" s="1254"/>
      <c r="CF43" s="1254"/>
      <c r="CG43" s="1254"/>
      <c r="CH43" s="1254"/>
      <c r="CI43" s="1254"/>
      <c r="CJ43" s="1254"/>
      <c r="CK43" s="1254"/>
      <c r="CL43" s="1254"/>
      <c r="CM43" s="1254"/>
      <c r="CN43" s="1254"/>
      <c r="CO43" s="1254"/>
      <c r="CP43" s="1254"/>
      <c r="CQ43" s="1254"/>
      <c r="CR43" s="1254"/>
      <c r="CS43" s="1254"/>
      <c r="CT43" s="1254"/>
      <c r="CU43" s="1254"/>
      <c r="CV43" s="1254"/>
      <c r="CW43" s="1254"/>
      <c r="CX43" s="1254"/>
      <c r="CY43" s="1254"/>
      <c r="CZ43" s="1254"/>
      <c r="DA43" s="1254"/>
      <c r="DB43" s="1254"/>
      <c r="DC43" s="1255"/>
    </row>
    <row r="44" spans="2:109" ht="13" x14ac:dyDescent="0.2">
      <c r="B44" s="372"/>
      <c r="AN44" s="1256"/>
      <c r="AO44" s="1257"/>
      <c r="AP44" s="1257"/>
      <c r="AQ44" s="1257"/>
      <c r="AR44" s="1257"/>
      <c r="AS44" s="1257"/>
      <c r="AT44" s="1257"/>
      <c r="AU44" s="1257"/>
      <c r="AV44" s="1257"/>
      <c r="AW44" s="1257"/>
      <c r="AX44" s="1257"/>
      <c r="AY44" s="1257"/>
      <c r="AZ44" s="1257"/>
      <c r="BA44" s="1257"/>
      <c r="BB44" s="1257"/>
      <c r="BC44" s="1257"/>
      <c r="BD44" s="1257"/>
      <c r="BE44" s="1257"/>
      <c r="BF44" s="1257"/>
      <c r="BG44" s="1257"/>
      <c r="BH44" s="1257"/>
      <c r="BI44" s="1257"/>
      <c r="BJ44" s="1257"/>
      <c r="BK44" s="1257"/>
      <c r="BL44" s="1257"/>
      <c r="BM44" s="1257"/>
      <c r="BN44" s="1257"/>
      <c r="BO44" s="1257"/>
      <c r="BP44" s="1257"/>
      <c r="BQ44" s="1257"/>
      <c r="BR44" s="1257"/>
      <c r="BS44" s="1257"/>
      <c r="BT44" s="1257"/>
      <c r="BU44" s="1257"/>
      <c r="BV44" s="1257"/>
      <c r="BW44" s="1257"/>
      <c r="BX44" s="1257"/>
      <c r="BY44" s="1257"/>
      <c r="BZ44" s="1257"/>
      <c r="CA44" s="1257"/>
      <c r="CB44" s="1257"/>
      <c r="CC44" s="1257"/>
      <c r="CD44" s="1257"/>
      <c r="CE44" s="1257"/>
      <c r="CF44" s="1257"/>
      <c r="CG44" s="1257"/>
      <c r="CH44" s="1257"/>
      <c r="CI44" s="1257"/>
      <c r="CJ44" s="1257"/>
      <c r="CK44" s="1257"/>
      <c r="CL44" s="1257"/>
      <c r="CM44" s="1257"/>
      <c r="CN44" s="1257"/>
      <c r="CO44" s="1257"/>
      <c r="CP44" s="1257"/>
      <c r="CQ44" s="1257"/>
      <c r="CR44" s="1257"/>
      <c r="CS44" s="1257"/>
      <c r="CT44" s="1257"/>
      <c r="CU44" s="1257"/>
      <c r="CV44" s="1257"/>
      <c r="CW44" s="1257"/>
      <c r="CX44" s="1257"/>
      <c r="CY44" s="1257"/>
      <c r="CZ44" s="1257"/>
      <c r="DA44" s="1257"/>
      <c r="DB44" s="1257"/>
      <c r="DC44" s="1258"/>
    </row>
    <row r="45" spans="2:109" ht="13" x14ac:dyDescent="0.2">
      <c r="B45" s="372"/>
      <c r="AN45" s="1256"/>
      <c r="AO45" s="1257"/>
      <c r="AP45" s="1257"/>
      <c r="AQ45" s="1257"/>
      <c r="AR45" s="1257"/>
      <c r="AS45" s="1257"/>
      <c r="AT45" s="1257"/>
      <c r="AU45" s="1257"/>
      <c r="AV45" s="1257"/>
      <c r="AW45" s="1257"/>
      <c r="AX45" s="1257"/>
      <c r="AY45" s="1257"/>
      <c r="AZ45" s="1257"/>
      <c r="BA45" s="1257"/>
      <c r="BB45" s="1257"/>
      <c r="BC45" s="1257"/>
      <c r="BD45" s="1257"/>
      <c r="BE45" s="1257"/>
      <c r="BF45" s="1257"/>
      <c r="BG45" s="1257"/>
      <c r="BH45" s="1257"/>
      <c r="BI45" s="1257"/>
      <c r="BJ45" s="1257"/>
      <c r="BK45" s="1257"/>
      <c r="BL45" s="1257"/>
      <c r="BM45" s="1257"/>
      <c r="BN45" s="1257"/>
      <c r="BO45" s="1257"/>
      <c r="BP45" s="1257"/>
      <c r="BQ45" s="1257"/>
      <c r="BR45" s="1257"/>
      <c r="BS45" s="1257"/>
      <c r="BT45" s="1257"/>
      <c r="BU45" s="1257"/>
      <c r="BV45" s="1257"/>
      <c r="BW45" s="1257"/>
      <c r="BX45" s="1257"/>
      <c r="BY45" s="1257"/>
      <c r="BZ45" s="1257"/>
      <c r="CA45" s="1257"/>
      <c r="CB45" s="1257"/>
      <c r="CC45" s="1257"/>
      <c r="CD45" s="1257"/>
      <c r="CE45" s="1257"/>
      <c r="CF45" s="1257"/>
      <c r="CG45" s="1257"/>
      <c r="CH45" s="1257"/>
      <c r="CI45" s="1257"/>
      <c r="CJ45" s="1257"/>
      <c r="CK45" s="1257"/>
      <c r="CL45" s="1257"/>
      <c r="CM45" s="1257"/>
      <c r="CN45" s="1257"/>
      <c r="CO45" s="1257"/>
      <c r="CP45" s="1257"/>
      <c r="CQ45" s="1257"/>
      <c r="CR45" s="1257"/>
      <c r="CS45" s="1257"/>
      <c r="CT45" s="1257"/>
      <c r="CU45" s="1257"/>
      <c r="CV45" s="1257"/>
      <c r="CW45" s="1257"/>
      <c r="CX45" s="1257"/>
      <c r="CY45" s="1257"/>
      <c r="CZ45" s="1257"/>
      <c r="DA45" s="1257"/>
      <c r="DB45" s="1257"/>
      <c r="DC45" s="1258"/>
    </row>
    <row r="46" spans="2:109" ht="13" x14ac:dyDescent="0.2">
      <c r="B46" s="372"/>
      <c r="AN46" s="1256"/>
      <c r="AO46" s="1257"/>
      <c r="AP46" s="1257"/>
      <c r="AQ46" s="1257"/>
      <c r="AR46" s="1257"/>
      <c r="AS46" s="1257"/>
      <c r="AT46" s="1257"/>
      <c r="AU46" s="1257"/>
      <c r="AV46" s="1257"/>
      <c r="AW46" s="1257"/>
      <c r="AX46" s="1257"/>
      <c r="AY46" s="1257"/>
      <c r="AZ46" s="1257"/>
      <c r="BA46" s="1257"/>
      <c r="BB46" s="1257"/>
      <c r="BC46" s="1257"/>
      <c r="BD46" s="1257"/>
      <c r="BE46" s="1257"/>
      <c r="BF46" s="1257"/>
      <c r="BG46" s="1257"/>
      <c r="BH46" s="1257"/>
      <c r="BI46" s="1257"/>
      <c r="BJ46" s="1257"/>
      <c r="BK46" s="1257"/>
      <c r="BL46" s="1257"/>
      <c r="BM46" s="1257"/>
      <c r="BN46" s="1257"/>
      <c r="BO46" s="1257"/>
      <c r="BP46" s="1257"/>
      <c r="BQ46" s="1257"/>
      <c r="BR46" s="1257"/>
      <c r="BS46" s="1257"/>
      <c r="BT46" s="1257"/>
      <c r="BU46" s="1257"/>
      <c r="BV46" s="1257"/>
      <c r="BW46" s="1257"/>
      <c r="BX46" s="1257"/>
      <c r="BY46" s="1257"/>
      <c r="BZ46" s="1257"/>
      <c r="CA46" s="1257"/>
      <c r="CB46" s="1257"/>
      <c r="CC46" s="1257"/>
      <c r="CD46" s="1257"/>
      <c r="CE46" s="1257"/>
      <c r="CF46" s="1257"/>
      <c r="CG46" s="1257"/>
      <c r="CH46" s="1257"/>
      <c r="CI46" s="1257"/>
      <c r="CJ46" s="1257"/>
      <c r="CK46" s="1257"/>
      <c r="CL46" s="1257"/>
      <c r="CM46" s="1257"/>
      <c r="CN46" s="1257"/>
      <c r="CO46" s="1257"/>
      <c r="CP46" s="1257"/>
      <c r="CQ46" s="1257"/>
      <c r="CR46" s="1257"/>
      <c r="CS46" s="1257"/>
      <c r="CT46" s="1257"/>
      <c r="CU46" s="1257"/>
      <c r="CV46" s="1257"/>
      <c r="CW46" s="1257"/>
      <c r="CX46" s="1257"/>
      <c r="CY46" s="1257"/>
      <c r="CZ46" s="1257"/>
      <c r="DA46" s="1257"/>
      <c r="DB46" s="1257"/>
      <c r="DC46" s="1258"/>
    </row>
    <row r="47" spans="2:109" ht="13" x14ac:dyDescent="0.2">
      <c r="B47" s="372"/>
      <c r="AN47" s="1259"/>
      <c r="AO47" s="1260"/>
      <c r="AP47" s="1260"/>
      <c r="AQ47" s="1260"/>
      <c r="AR47" s="1260"/>
      <c r="AS47" s="1260"/>
      <c r="AT47" s="1260"/>
      <c r="AU47" s="1260"/>
      <c r="AV47" s="1260"/>
      <c r="AW47" s="1260"/>
      <c r="AX47" s="1260"/>
      <c r="AY47" s="1260"/>
      <c r="AZ47" s="1260"/>
      <c r="BA47" s="1260"/>
      <c r="BB47" s="1260"/>
      <c r="BC47" s="1260"/>
      <c r="BD47" s="1260"/>
      <c r="BE47" s="1260"/>
      <c r="BF47" s="1260"/>
      <c r="BG47" s="1260"/>
      <c r="BH47" s="1260"/>
      <c r="BI47" s="1260"/>
      <c r="BJ47" s="1260"/>
      <c r="BK47" s="1260"/>
      <c r="BL47" s="1260"/>
      <c r="BM47" s="1260"/>
      <c r="BN47" s="1260"/>
      <c r="BO47" s="1260"/>
      <c r="BP47" s="1260"/>
      <c r="BQ47" s="1260"/>
      <c r="BR47" s="1260"/>
      <c r="BS47" s="1260"/>
      <c r="BT47" s="1260"/>
      <c r="BU47" s="1260"/>
      <c r="BV47" s="1260"/>
      <c r="BW47" s="1260"/>
      <c r="BX47" s="1260"/>
      <c r="BY47" s="1260"/>
      <c r="BZ47" s="1260"/>
      <c r="CA47" s="1260"/>
      <c r="CB47" s="1260"/>
      <c r="CC47" s="1260"/>
      <c r="CD47" s="1260"/>
      <c r="CE47" s="1260"/>
      <c r="CF47" s="1260"/>
      <c r="CG47" s="1260"/>
      <c r="CH47" s="1260"/>
      <c r="CI47" s="1260"/>
      <c r="CJ47" s="1260"/>
      <c r="CK47" s="1260"/>
      <c r="CL47" s="1260"/>
      <c r="CM47" s="1260"/>
      <c r="CN47" s="1260"/>
      <c r="CO47" s="1260"/>
      <c r="CP47" s="1260"/>
      <c r="CQ47" s="1260"/>
      <c r="CR47" s="1260"/>
      <c r="CS47" s="1260"/>
      <c r="CT47" s="1260"/>
      <c r="CU47" s="1260"/>
      <c r="CV47" s="1260"/>
      <c r="CW47" s="1260"/>
      <c r="CX47" s="1260"/>
      <c r="CY47" s="1260"/>
      <c r="CZ47" s="1260"/>
      <c r="DA47" s="1260"/>
      <c r="DB47" s="1260"/>
      <c r="DC47" s="1261"/>
    </row>
    <row r="48" spans="2:109" ht="13"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 x14ac:dyDescent="0.2">
      <c r="B49" s="372"/>
      <c r="AN49" s="366" t="s">
        <v>572</v>
      </c>
    </row>
    <row r="50" spans="1:109" ht="13" x14ac:dyDescent="0.2">
      <c r="B50" s="372"/>
      <c r="G50" s="1262"/>
      <c r="H50" s="1262"/>
      <c r="I50" s="1262"/>
      <c r="J50" s="1262"/>
      <c r="K50" s="382"/>
      <c r="L50" s="382"/>
      <c r="M50" s="383"/>
      <c r="N50" s="383"/>
      <c r="AN50" s="1263"/>
      <c r="AO50" s="1264"/>
      <c r="AP50" s="1264"/>
      <c r="AQ50" s="1264"/>
      <c r="AR50" s="1264"/>
      <c r="AS50" s="1264"/>
      <c r="AT50" s="1264"/>
      <c r="AU50" s="1264"/>
      <c r="AV50" s="1264"/>
      <c r="AW50" s="1264"/>
      <c r="AX50" s="1264"/>
      <c r="AY50" s="1264"/>
      <c r="AZ50" s="1264"/>
      <c r="BA50" s="1264"/>
      <c r="BB50" s="1264"/>
      <c r="BC50" s="1264"/>
      <c r="BD50" s="1264"/>
      <c r="BE50" s="1264"/>
      <c r="BF50" s="1264"/>
      <c r="BG50" s="1264"/>
      <c r="BH50" s="1264"/>
      <c r="BI50" s="1264"/>
      <c r="BJ50" s="1264"/>
      <c r="BK50" s="1264"/>
      <c r="BL50" s="1264"/>
      <c r="BM50" s="1264"/>
      <c r="BN50" s="1264"/>
      <c r="BO50" s="1265"/>
      <c r="BP50" s="1266" t="s">
        <v>525</v>
      </c>
      <c r="BQ50" s="1266"/>
      <c r="BR50" s="1266"/>
      <c r="BS50" s="1266"/>
      <c r="BT50" s="1266"/>
      <c r="BU50" s="1266"/>
      <c r="BV50" s="1266"/>
      <c r="BW50" s="1266"/>
      <c r="BX50" s="1266" t="s">
        <v>526</v>
      </c>
      <c r="BY50" s="1266"/>
      <c r="BZ50" s="1266"/>
      <c r="CA50" s="1266"/>
      <c r="CB50" s="1266"/>
      <c r="CC50" s="1266"/>
      <c r="CD50" s="1266"/>
      <c r="CE50" s="1266"/>
      <c r="CF50" s="1266" t="s">
        <v>527</v>
      </c>
      <c r="CG50" s="1266"/>
      <c r="CH50" s="1266"/>
      <c r="CI50" s="1266"/>
      <c r="CJ50" s="1266"/>
      <c r="CK50" s="1266"/>
      <c r="CL50" s="1266"/>
      <c r="CM50" s="1266"/>
      <c r="CN50" s="1266" t="s">
        <v>528</v>
      </c>
      <c r="CO50" s="1266"/>
      <c r="CP50" s="1266"/>
      <c r="CQ50" s="1266"/>
      <c r="CR50" s="1266"/>
      <c r="CS50" s="1266"/>
      <c r="CT50" s="1266"/>
      <c r="CU50" s="1266"/>
      <c r="CV50" s="1266" t="s">
        <v>529</v>
      </c>
      <c r="CW50" s="1266"/>
      <c r="CX50" s="1266"/>
      <c r="CY50" s="1266"/>
      <c r="CZ50" s="1266"/>
      <c r="DA50" s="1266"/>
      <c r="DB50" s="1266"/>
      <c r="DC50" s="1266"/>
    </row>
    <row r="51" spans="1:109" ht="13.5" customHeight="1" x14ac:dyDescent="0.2">
      <c r="B51" s="372"/>
      <c r="G51" s="1272"/>
      <c r="H51" s="1272"/>
      <c r="I51" s="1270"/>
      <c r="J51" s="1270"/>
      <c r="K51" s="1268"/>
      <c r="L51" s="1268"/>
      <c r="M51" s="1268"/>
      <c r="N51" s="1268"/>
      <c r="AM51" s="381"/>
      <c r="AN51" s="1269" t="s">
        <v>573</v>
      </c>
      <c r="AO51" s="1269"/>
      <c r="AP51" s="1269"/>
      <c r="AQ51" s="1269"/>
      <c r="AR51" s="1269"/>
      <c r="AS51" s="1269"/>
      <c r="AT51" s="1269"/>
      <c r="AU51" s="1269"/>
      <c r="AV51" s="1269"/>
      <c r="AW51" s="1269"/>
      <c r="AX51" s="1269"/>
      <c r="AY51" s="1269"/>
      <c r="AZ51" s="1269"/>
      <c r="BA51" s="1269"/>
      <c r="BB51" s="1269" t="s">
        <v>574</v>
      </c>
      <c r="BC51" s="1269"/>
      <c r="BD51" s="1269"/>
      <c r="BE51" s="1269"/>
      <c r="BF51" s="1269"/>
      <c r="BG51" s="1269"/>
      <c r="BH51" s="1269"/>
      <c r="BI51" s="1269"/>
      <c r="BJ51" s="1269"/>
      <c r="BK51" s="1269"/>
      <c r="BL51" s="1269"/>
      <c r="BM51" s="1269"/>
      <c r="BN51" s="1269"/>
      <c r="BO51" s="1269"/>
      <c r="BP51" s="1267"/>
      <c r="BQ51" s="1267"/>
      <c r="BR51" s="1267"/>
      <c r="BS51" s="1267"/>
      <c r="BT51" s="1267"/>
      <c r="BU51" s="1267"/>
      <c r="BV51" s="1267"/>
      <c r="BW51" s="1267"/>
      <c r="BX51" s="1267"/>
      <c r="BY51" s="1267"/>
      <c r="BZ51" s="1267"/>
      <c r="CA51" s="1267"/>
      <c r="CB51" s="1267"/>
      <c r="CC51" s="1267"/>
      <c r="CD51" s="1267"/>
      <c r="CE51" s="1267"/>
      <c r="CF51" s="1267"/>
      <c r="CG51" s="1267"/>
      <c r="CH51" s="1267"/>
      <c r="CI51" s="1267"/>
      <c r="CJ51" s="1267"/>
      <c r="CK51" s="1267"/>
      <c r="CL51" s="1267"/>
      <c r="CM51" s="1267"/>
      <c r="CN51" s="1267"/>
      <c r="CO51" s="1267"/>
      <c r="CP51" s="1267"/>
      <c r="CQ51" s="1267"/>
      <c r="CR51" s="1267"/>
      <c r="CS51" s="1267"/>
      <c r="CT51" s="1267"/>
      <c r="CU51" s="1267"/>
      <c r="CV51" s="1267"/>
      <c r="CW51" s="1267"/>
      <c r="CX51" s="1267"/>
      <c r="CY51" s="1267"/>
      <c r="CZ51" s="1267"/>
      <c r="DA51" s="1267"/>
      <c r="DB51" s="1267"/>
      <c r="DC51" s="1267"/>
    </row>
    <row r="52" spans="1:109" ht="13" x14ac:dyDescent="0.2">
      <c r="B52" s="372"/>
      <c r="G52" s="1272"/>
      <c r="H52" s="1272"/>
      <c r="I52" s="1270"/>
      <c r="J52" s="1270"/>
      <c r="K52" s="1268"/>
      <c r="L52" s="1268"/>
      <c r="M52" s="1268"/>
      <c r="N52" s="1268"/>
      <c r="AM52" s="381"/>
      <c r="AN52" s="1269"/>
      <c r="AO52" s="1269"/>
      <c r="AP52" s="1269"/>
      <c r="AQ52" s="1269"/>
      <c r="AR52" s="1269"/>
      <c r="AS52" s="1269"/>
      <c r="AT52" s="1269"/>
      <c r="AU52" s="1269"/>
      <c r="AV52" s="1269"/>
      <c r="AW52" s="1269"/>
      <c r="AX52" s="1269"/>
      <c r="AY52" s="1269"/>
      <c r="AZ52" s="1269"/>
      <c r="BA52" s="1269"/>
      <c r="BB52" s="1269"/>
      <c r="BC52" s="1269"/>
      <c r="BD52" s="1269"/>
      <c r="BE52" s="1269"/>
      <c r="BF52" s="1269"/>
      <c r="BG52" s="1269"/>
      <c r="BH52" s="1269"/>
      <c r="BI52" s="1269"/>
      <c r="BJ52" s="1269"/>
      <c r="BK52" s="1269"/>
      <c r="BL52" s="1269"/>
      <c r="BM52" s="1269"/>
      <c r="BN52" s="1269"/>
      <c r="BO52" s="1269"/>
      <c r="BP52" s="1267"/>
      <c r="BQ52" s="1267"/>
      <c r="BR52" s="1267"/>
      <c r="BS52" s="1267"/>
      <c r="BT52" s="1267"/>
      <c r="BU52" s="1267"/>
      <c r="BV52" s="1267"/>
      <c r="BW52" s="1267"/>
      <c r="BX52" s="1267"/>
      <c r="BY52" s="1267"/>
      <c r="BZ52" s="1267"/>
      <c r="CA52" s="1267"/>
      <c r="CB52" s="1267"/>
      <c r="CC52" s="1267"/>
      <c r="CD52" s="1267"/>
      <c r="CE52" s="1267"/>
      <c r="CF52" s="1267"/>
      <c r="CG52" s="1267"/>
      <c r="CH52" s="1267"/>
      <c r="CI52" s="1267"/>
      <c r="CJ52" s="1267"/>
      <c r="CK52" s="1267"/>
      <c r="CL52" s="1267"/>
      <c r="CM52" s="1267"/>
      <c r="CN52" s="1267"/>
      <c r="CO52" s="1267"/>
      <c r="CP52" s="1267"/>
      <c r="CQ52" s="1267"/>
      <c r="CR52" s="1267"/>
      <c r="CS52" s="1267"/>
      <c r="CT52" s="1267"/>
      <c r="CU52" s="1267"/>
      <c r="CV52" s="1267"/>
      <c r="CW52" s="1267"/>
      <c r="CX52" s="1267"/>
      <c r="CY52" s="1267"/>
      <c r="CZ52" s="1267"/>
      <c r="DA52" s="1267"/>
      <c r="DB52" s="1267"/>
      <c r="DC52" s="1267"/>
    </row>
    <row r="53" spans="1:109" ht="13" x14ac:dyDescent="0.2">
      <c r="A53" s="380"/>
      <c r="B53" s="372"/>
      <c r="G53" s="1272"/>
      <c r="H53" s="1272"/>
      <c r="I53" s="1262"/>
      <c r="J53" s="1262"/>
      <c r="K53" s="1268"/>
      <c r="L53" s="1268"/>
      <c r="M53" s="1268"/>
      <c r="N53" s="1268"/>
      <c r="AM53" s="381"/>
      <c r="AN53" s="1269"/>
      <c r="AO53" s="1269"/>
      <c r="AP53" s="1269"/>
      <c r="AQ53" s="1269"/>
      <c r="AR53" s="1269"/>
      <c r="AS53" s="1269"/>
      <c r="AT53" s="1269"/>
      <c r="AU53" s="1269"/>
      <c r="AV53" s="1269"/>
      <c r="AW53" s="1269"/>
      <c r="AX53" s="1269"/>
      <c r="AY53" s="1269"/>
      <c r="AZ53" s="1269"/>
      <c r="BA53" s="1269"/>
      <c r="BB53" s="1269" t="s">
        <v>575</v>
      </c>
      <c r="BC53" s="1269"/>
      <c r="BD53" s="1269"/>
      <c r="BE53" s="1269"/>
      <c r="BF53" s="1269"/>
      <c r="BG53" s="1269"/>
      <c r="BH53" s="1269"/>
      <c r="BI53" s="1269"/>
      <c r="BJ53" s="1269"/>
      <c r="BK53" s="1269"/>
      <c r="BL53" s="1269"/>
      <c r="BM53" s="1269"/>
      <c r="BN53" s="1269"/>
      <c r="BO53" s="1269"/>
      <c r="BP53" s="1267">
        <v>48</v>
      </c>
      <c r="BQ53" s="1267"/>
      <c r="BR53" s="1267"/>
      <c r="BS53" s="1267"/>
      <c r="BT53" s="1267"/>
      <c r="BU53" s="1267"/>
      <c r="BV53" s="1267"/>
      <c r="BW53" s="1267"/>
      <c r="BX53" s="1267">
        <v>49.2</v>
      </c>
      <c r="BY53" s="1267"/>
      <c r="BZ53" s="1267"/>
      <c r="CA53" s="1267"/>
      <c r="CB53" s="1267"/>
      <c r="CC53" s="1267"/>
      <c r="CD53" s="1267"/>
      <c r="CE53" s="1267"/>
      <c r="CF53" s="1267">
        <v>49.6</v>
      </c>
      <c r="CG53" s="1267"/>
      <c r="CH53" s="1267"/>
      <c r="CI53" s="1267"/>
      <c r="CJ53" s="1267"/>
      <c r="CK53" s="1267"/>
      <c r="CL53" s="1267"/>
      <c r="CM53" s="1267"/>
      <c r="CN53" s="1267">
        <v>50.4</v>
      </c>
      <c r="CO53" s="1267"/>
      <c r="CP53" s="1267"/>
      <c r="CQ53" s="1267"/>
      <c r="CR53" s="1267"/>
      <c r="CS53" s="1267"/>
      <c r="CT53" s="1267"/>
      <c r="CU53" s="1267"/>
      <c r="CV53" s="1267">
        <v>51.3</v>
      </c>
      <c r="CW53" s="1267"/>
      <c r="CX53" s="1267"/>
      <c r="CY53" s="1267"/>
      <c r="CZ53" s="1267"/>
      <c r="DA53" s="1267"/>
      <c r="DB53" s="1267"/>
      <c r="DC53" s="1267"/>
    </row>
    <row r="54" spans="1:109" ht="13" x14ac:dyDescent="0.2">
      <c r="A54" s="380"/>
      <c r="B54" s="372"/>
      <c r="G54" s="1272"/>
      <c r="H54" s="1272"/>
      <c r="I54" s="1262"/>
      <c r="J54" s="1262"/>
      <c r="K54" s="1268"/>
      <c r="L54" s="1268"/>
      <c r="M54" s="1268"/>
      <c r="N54" s="1268"/>
      <c r="AM54" s="381"/>
      <c r="AN54" s="1269"/>
      <c r="AO54" s="1269"/>
      <c r="AP54" s="1269"/>
      <c r="AQ54" s="1269"/>
      <c r="AR54" s="1269"/>
      <c r="AS54" s="1269"/>
      <c r="AT54" s="1269"/>
      <c r="AU54" s="1269"/>
      <c r="AV54" s="1269"/>
      <c r="AW54" s="1269"/>
      <c r="AX54" s="1269"/>
      <c r="AY54" s="1269"/>
      <c r="AZ54" s="1269"/>
      <c r="BA54" s="1269"/>
      <c r="BB54" s="1269"/>
      <c r="BC54" s="1269"/>
      <c r="BD54" s="1269"/>
      <c r="BE54" s="1269"/>
      <c r="BF54" s="1269"/>
      <c r="BG54" s="1269"/>
      <c r="BH54" s="1269"/>
      <c r="BI54" s="1269"/>
      <c r="BJ54" s="1269"/>
      <c r="BK54" s="1269"/>
      <c r="BL54" s="1269"/>
      <c r="BM54" s="1269"/>
      <c r="BN54" s="1269"/>
      <c r="BO54" s="1269"/>
      <c r="BP54" s="1267"/>
      <c r="BQ54" s="1267"/>
      <c r="BR54" s="1267"/>
      <c r="BS54" s="1267"/>
      <c r="BT54" s="1267"/>
      <c r="BU54" s="1267"/>
      <c r="BV54" s="1267"/>
      <c r="BW54" s="1267"/>
      <c r="BX54" s="1267"/>
      <c r="BY54" s="1267"/>
      <c r="BZ54" s="1267"/>
      <c r="CA54" s="1267"/>
      <c r="CB54" s="1267"/>
      <c r="CC54" s="1267"/>
      <c r="CD54" s="1267"/>
      <c r="CE54" s="1267"/>
      <c r="CF54" s="1267"/>
      <c r="CG54" s="1267"/>
      <c r="CH54" s="1267"/>
      <c r="CI54" s="1267"/>
      <c r="CJ54" s="1267"/>
      <c r="CK54" s="1267"/>
      <c r="CL54" s="1267"/>
      <c r="CM54" s="1267"/>
      <c r="CN54" s="1267"/>
      <c r="CO54" s="1267"/>
      <c r="CP54" s="1267"/>
      <c r="CQ54" s="1267"/>
      <c r="CR54" s="1267"/>
      <c r="CS54" s="1267"/>
      <c r="CT54" s="1267"/>
      <c r="CU54" s="1267"/>
      <c r="CV54" s="1267"/>
      <c r="CW54" s="1267"/>
      <c r="CX54" s="1267"/>
      <c r="CY54" s="1267"/>
      <c r="CZ54" s="1267"/>
      <c r="DA54" s="1267"/>
      <c r="DB54" s="1267"/>
      <c r="DC54" s="1267"/>
    </row>
    <row r="55" spans="1:109" ht="13" x14ac:dyDescent="0.2">
      <c r="A55" s="380"/>
      <c r="B55" s="372"/>
      <c r="G55" s="1262"/>
      <c r="H55" s="1262"/>
      <c r="I55" s="1262"/>
      <c r="J55" s="1262"/>
      <c r="K55" s="1268"/>
      <c r="L55" s="1268"/>
      <c r="M55" s="1268"/>
      <c r="N55" s="1268"/>
      <c r="AN55" s="1266" t="s">
        <v>576</v>
      </c>
      <c r="AO55" s="1266"/>
      <c r="AP55" s="1266"/>
      <c r="AQ55" s="1266"/>
      <c r="AR55" s="1266"/>
      <c r="AS55" s="1266"/>
      <c r="AT55" s="1266"/>
      <c r="AU55" s="1266"/>
      <c r="AV55" s="1266"/>
      <c r="AW55" s="1266"/>
      <c r="AX55" s="1266"/>
      <c r="AY55" s="1266"/>
      <c r="AZ55" s="1266"/>
      <c r="BA55" s="1266"/>
      <c r="BB55" s="1269" t="s">
        <v>574</v>
      </c>
      <c r="BC55" s="1269"/>
      <c r="BD55" s="1269"/>
      <c r="BE55" s="1269"/>
      <c r="BF55" s="1269"/>
      <c r="BG55" s="1269"/>
      <c r="BH55" s="1269"/>
      <c r="BI55" s="1269"/>
      <c r="BJ55" s="1269"/>
      <c r="BK55" s="1269"/>
      <c r="BL55" s="1269"/>
      <c r="BM55" s="1269"/>
      <c r="BN55" s="1269"/>
      <c r="BO55" s="1269"/>
      <c r="BP55" s="1267">
        <v>0</v>
      </c>
      <c r="BQ55" s="1267"/>
      <c r="BR55" s="1267"/>
      <c r="BS55" s="1267"/>
      <c r="BT55" s="1267"/>
      <c r="BU55" s="1267"/>
      <c r="BV55" s="1267"/>
      <c r="BW55" s="1267"/>
      <c r="BX55" s="1267">
        <v>0</v>
      </c>
      <c r="BY55" s="1267"/>
      <c r="BZ55" s="1267"/>
      <c r="CA55" s="1267"/>
      <c r="CB55" s="1267"/>
      <c r="CC55" s="1267"/>
      <c r="CD55" s="1267"/>
      <c r="CE55" s="1267"/>
      <c r="CF55" s="1267">
        <v>0</v>
      </c>
      <c r="CG55" s="1267"/>
      <c r="CH55" s="1267"/>
      <c r="CI55" s="1267"/>
      <c r="CJ55" s="1267"/>
      <c r="CK55" s="1267"/>
      <c r="CL55" s="1267"/>
      <c r="CM55" s="1267"/>
      <c r="CN55" s="1267">
        <v>0</v>
      </c>
      <c r="CO55" s="1267"/>
      <c r="CP55" s="1267"/>
      <c r="CQ55" s="1267"/>
      <c r="CR55" s="1267"/>
      <c r="CS55" s="1267"/>
      <c r="CT55" s="1267"/>
      <c r="CU55" s="1267"/>
      <c r="CV55" s="1267">
        <v>0</v>
      </c>
      <c r="CW55" s="1267"/>
      <c r="CX55" s="1267"/>
      <c r="CY55" s="1267"/>
      <c r="CZ55" s="1267"/>
      <c r="DA55" s="1267"/>
      <c r="DB55" s="1267"/>
      <c r="DC55" s="1267"/>
    </row>
    <row r="56" spans="1:109" ht="13" x14ac:dyDescent="0.2">
      <c r="A56" s="380"/>
      <c r="B56" s="372"/>
      <c r="G56" s="1262"/>
      <c r="H56" s="1262"/>
      <c r="I56" s="1262"/>
      <c r="J56" s="1262"/>
      <c r="K56" s="1268"/>
      <c r="L56" s="1268"/>
      <c r="M56" s="1268"/>
      <c r="N56" s="1268"/>
      <c r="AN56" s="1266"/>
      <c r="AO56" s="1266"/>
      <c r="AP56" s="1266"/>
      <c r="AQ56" s="1266"/>
      <c r="AR56" s="1266"/>
      <c r="AS56" s="1266"/>
      <c r="AT56" s="1266"/>
      <c r="AU56" s="1266"/>
      <c r="AV56" s="1266"/>
      <c r="AW56" s="1266"/>
      <c r="AX56" s="1266"/>
      <c r="AY56" s="1266"/>
      <c r="AZ56" s="1266"/>
      <c r="BA56" s="1266"/>
      <c r="BB56" s="1269"/>
      <c r="BC56" s="1269"/>
      <c r="BD56" s="1269"/>
      <c r="BE56" s="1269"/>
      <c r="BF56" s="1269"/>
      <c r="BG56" s="1269"/>
      <c r="BH56" s="1269"/>
      <c r="BI56" s="1269"/>
      <c r="BJ56" s="1269"/>
      <c r="BK56" s="1269"/>
      <c r="BL56" s="1269"/>
      <c r="BM56" s="1269"/>
      <c r="BN56" s="1269"/>
      <c r="BO56" s="1269"/>
      <c r="BP56" s="1267"/>
      <c r="BQ56" s="1267"/>
      <c r="BR56" s="1267"/>
      <c r="BS56" s="1267"/>
      <c r="BT56" s="1267"/>
      <c r="BU56" s="1267"/>
      <c r="BV56" s="1267"/>
      <c r="BW56" s="1267"/>
      <c r="BX56" s="1267"/>
      <c r="BY56" s="1267"/>
      <c r="BZ56" s="1267"/>
      <c r="CA56" s="1267"/>
      <c r="CB56" s="1267"/>
      <c r="CC56" s="1267"/>
      <c r="CD56" s="1267"/>
      <c r="CE56" s="1267"/>
      <c r="CF56" s="1267"/>
      <c r="CG56" s="1267"/>
      <c r="CH56" s="1267"/>
      <c r="CI56" s="1267"/>
      <c r="CJ56" s="1267"/>
      <c r="CK56" s="1267"/>
      <c r="CL56" s="1267"/>
      <c r="CM56" s="1267"/>
      <c r="CN56" s="1267"/>
      <c r="CO56" s="1267"/>
      <c r="CP56" s="1267"/>
      <c r="CQ56" s="1267"/>
      <c r="CR56" s="1267"/>
      <c r="CS56" s="1267"/>
      <c r="CT56" s="1267"/>
      <c r="CU56" s="1267"/>
      <c r="CV56" s="1267"/>
      <c r="CW56" s="1267"/>
      <c r="CX56" s="1267"/>
      <c r="CY56" s="1267"/>
      <c r="CZ56" s="1267"/>
      <c r="DA56" s="1267"/>
      <c r="DB56" s="1267"/>
      <c r="DC56" s="1267"/>
    </row>
    <row r="57" spans="1:109" s="380" customFormat="1" ht="13" x14ac:dyDescent="0.2">
      <c r="B57" s="384"/>
      <c r="G57" s="1262"/>
      <c r="H57" s="1262"/>
      <c r="I57" s="1271"/>
      <c r="J57" s="1271"/>
      <c r="K57" s="1268"/>
      <c r="L57" s="1268"/>
      <c r="M57" s="1268"/>
      <c r="N57" s="1268"/>
      <c r="AM57" s="366"/>
      <c r="AN57" s="1266"/>
      <c r="AO57" s="1266"/>
      <c r="AP57" s="1266"/>
      <c r="AQ57" s="1266"/>
      <c r="AR57" s="1266"/>
      <c r="AS57" s="1266"/>
      <c r="AT57" s="1266"/>
      <c r="AU57" s="1266"/>
      <c r="AV57" s="1266"/>
      <c r="AW57" s="1266"/>
      <c r="AX57" s="1266"/>
      <c r="AY57" s="1266"/>
      <c r="AZ57" s="1266"/>
      <c r="BA57" s="1266"/>
      <c r="BB57" s="1269" t="s">
        <v>575</v>
      </c>
      <c r="BC57" s="1269"/>
      <c r="BD57" s="1269"/>
      <c r="BE57" s="1269"/>
      <c r="BF57" s="1269"/>
      <c r="BG57" s="1269"/>
      <c r="BH57" s="1269"/>
      <c r="BI57" s="1269"/>
      <c r="BJ57" s="1269"/>
      <c r="BK57" s="1269"/>
      <c r="BL57" s="1269"/>
      <c r="BM57" s="1269"/>
      <c r="BN57" s="1269"/>
      <c r="BO57" s="1269"/>
      <c r="BP57" s="1267">
        <v>62.8</v>
      </c>
      <c r="BQ57" s="1267"/>
      <c r="BR57" s="1267"/>
      <c r="BS57" s="1267"/>
      <c r="BT57" s="1267"/>
      <c r="BU57" s="1267"/>
      <c r="BV57" s="1267"/>
      <c r="BW57" s="1267"/>
      <c r="BX57" s="1267">
        <v>64</v>
      </c>
      <c r="BY57" s="1267"/>
      <c r="BZ57" s="1267"/>
      <c r="CA57" s="1267"/>
      <c r="CB57" s="1267"/>
      <c r="CC57" s="1267"/>
      <c r="CD57" s="1267"/>
      <c r="CE57" s="1267"/>
      <c r="CF57" s="1267">
        <v>66.2</v>
      </c>
      <c r="CG57" s="1267"/>
      <c r="CH57" s="1267"/>
      <c r="CI57" s="1267"/>
      <c r="CJ57" s="1267"/>
      <c r="CK57" s="1267"/>
      <c r="CL57" s="1267"/>
      <c r="CM57" s="1267"/>
      <c r="CN57" s="1267">
        <v>67.099999999999994</v>
      </c>
      <c r="CO57" s="1267"/>
      <c r="CP57" s="1267"/>
      <c r="CQ57" s="1267"/>
      <c r="CR57" s="1267"/>
      <c r="CS57" s="1267"/>
      <c r="CT57" s="1267"/>
      <c r="CU57" s="1267"/>
      <c r="CV57" s="1267">
        <v>67</v>
      </c>
      <c r="CW57" s="1267"/>
      <c r="CX57" s="1267"/>
      <c r="CY57" s="1267"/>
      <c r="CZ57" s="1267"/>
      <c r="DA57" s="1267"/>
      <c r="DB57" s="1267"/>
      <c r="DC57" s="1267"/>
      <c r="DD57" s="385"/>
      <c r="DE57" s="384"/>
    </row>
    <row r="58" spans="1:109" s="380" customFormat="1" ht="13" x14ac:dyDescent="0.2">
      <c r="A58" s="366"/>
      <c r="B58" s="384"/>
      <c r="G58" s="1262"/>
      <c r="H58" s="1262"/>
      <c r="I58" s="1271"/>
      <c r="J58" s="1271"/>
      <c r="K58" s="1268"/>
      <c r="L58" s="1268"/>
      <c r="M58" s="1268"/>
      <c r="N58" s="1268"/>
      <c r="AM58" s="366"/>
      <c r="AN58" s="1266"/>
      <c r="AO58" s="1266"/>
      <c r="AP58" s="1266"/>
      <c r="AQ58" s="1266"/>
      <c r="AR58" s="1266"/>
      <c r="AS58" s="1266"/>
      <c r="AT58" s="1266"/>
      <c r="AU58" s="1266"/>
      <c r="AV58" s="1266"/>
      <c r="AW58" s="1266"/>
      <c r="AX58" s="1266"/>
      <c r="AY58" s="1266"/>
      <c r="AZ58" s="1266"/>
      <c r="BA58" s="1266"/>
      <c r="BB58" s="1269"/>
      <c r="BC58" s="1269"/>
      <c r="BD58" s="1269"/>
      <c r="BE58" s="1269"/>
      <c r="BF58" s="1269"/>
      <c r="BG58" s="1269"/>
      <c r="BH58" s="1269"/>
      <c r="BI58" s="1269"/>
      <c r="BJ58" s="1269"/>
      <c r="BK58" s="1269"/>
      <c r="BL58" s="1269"/>
      <c r="BM58" s="1269"/>
      <c r="BN58" s="1269"/>
      <c r="BO58" s="1269"/>
      <c r="BP58" s="1267"/>
      <c r="BQ58" s="1267"/>
      <c r="BR58" s="1267"/>
      <c r="BS58" s="1267"/>
      <c r="BT58" s="1267"/>
      <c r="BU58" s="1267"/>
      <c r="BV58" s="1267"/>
      <c r="BW58" s="1267"/>
      <c r="BX58" s="1267"/>
      <c r="BY58" s="1267"/>
      <c r="BZ58" s="1267"/>
      <c r="CA58" s="1267"/>
      <c r="CB58" s="1267"/>
      <c r="CC58" s="1267"/>
      <c r="CD58" s="1267"/>
      <c r="CE58" s="1267"/>
      <c r="CF58" s="1267"/>
      <c r="CG58" s="1267"/>
      <c r="CH58" s="1267"/>
      <c r="CI58" s="1267"/>
      <c r="CJ58" s="1267"/>
      <c r="CK58" s="1267"/>
      <c r="CL58" s="1267"/>
      <c r="CM58" s="1267"/>
      <c r="CN58" s="1267"/>
      <c r="CO58" s="1267"/>
      <c r="CP58" s="1267"/>
      <c r="CQ58" s="1267"/>
      <c r="CR58" s="1267"/>
      <c r="CS58" s="1267"/>
      <c r="CT58" s="1267"/>
      <c r="CU58" s="1267"/>
      <c r="CV58" s="1267"/>
      <c r="CW58" s="1267"/>
      <c r="CX58" s="1267"/>
      <c r="CY58" s="1267"/>
      <c r="CZ58" s="1267"/>
      <c r="DA58" s="1267"/>
      <c r="DB58" s="1267"/>
      <c r="DC58" s="1267"/>
      <c r="DD58" s="385"/>
      <c r="DE58" s="384"/>
    </row>
    <row r="59" spans="1:109" s="380" customFormat="1" ht="13"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5" x14ac:dyDescent="0.2">
      <c r="B63" s="391" t="s">
        <v>577</v>
      </c>
    </row>
    <row r="64" spans="1:109" ht="13" x14ac:dyDescent="0.2">
      <c r="B64" s="372"/>
      <c r="G64" s="379"/>
      <c r="I64" s="392"/>
      <c r="J64" s="392"/>
      <c r="K64" s="392"/>
      <c r="L64" s="392"/>
      <c r="M64" s="392"/>
      <c r="N64" s="393"/>
      <c r="AM64" s="379"/>
      <c r="AN64" s="379" t="s">
        <v>571</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 x14ac:dyDescent="0.2">
      <c r="B65" s="372"/>
      <c r="AN65" s="1253" t="s">
        <v>580</v>
      </c>
      <c r="AO65" s="1254"/>
      <c r="AP65" s="1254"/>
      <c r="AQ65" s="1254"/>
      <c r="AR65" s="1254"/>
      <c r="AS65" s="1254"/>
      <c r="AT65" s="1254"/>
      <c r="AU65" s="1254"/>
      <c r="AV65" s="1254"/>
      <c r="AW65" s="1254"/>
      <c r="AX65" s="1254"/>
      <c r="AY65" s="1254"/>
      <c r="AZ65" s="1254"/>
      <c r="BA65" s="1254"/>
      <c r="BB65" s="1254"/>
      <c r="BC65" s="1254"/>
      <c r="BD65" s="1254"/>
      <c r="BE65" s="1254"/>
      <c r="BF65" s="1254"/>
      <c r="BG65" s="1254"/>
      <c r="BH65" s="1254"/>
      <c r="BI65" s="1254"/>
      <c r="BJ65" s="1254"/>
      <c r="BK65" s="1254"/>
      <c r="BL65" s="1254"/>
      <c r="BM65" s="1254"/>
      <c r="BN65" s="1254"/>
      <c r="BO65" s="1254"/>
      <c r="BP65" s="1254"/>
      <c r="BQ65" s="1254"/>
      <c r="BR65" s="1254"/>
      <c r="BS65" s="1254"/>
      <c r="BT65" s="1254"/>
      <c r="BU65" s="1254"/>
      <c r="BV65" s="1254"/>
      <c r="BW65" s="1254"/>
      <c r="BX65" s="1254"/>
      <c r="BY65" s="1254"/>
      <c r="BZ65" s="1254"/>
      <c r="CA65" s="1254"/>
      <c r="CB65" s="1254"/>
      <c r="CC65" s="1254"/>
      <c r="CD65" s="1254"/>
      <c r="CE65" s="1254"/>
      <c r="CF65" s="1254"/>
      <c r="CG65" s="1254"/>
      <c r="CH65" s="1254"/>
      <c r="CI65" s="1254"/>
      <c r="CJ65" s="1254"/>
      <c r="CK65" s="1254"/>
      <c r="CL65" s="1254"/>
      <c r="CM65" s="1254"/>
      <c r="CN65" s="1254"/>
      <c r="CO65" s="1254"/>
      <c r="CP65" s="1254"/>
      <c r="CQ65" s="1254"/>
      <c r="CR65" s="1254"/>
      <c r="CS65" s="1254"/>
      <c r="CT65" s="1254"/>
      <c r="CU65" s="1254"/>
      <c r="CV65" s="1254"/>
      <c r="CW65" s="1254"/>
      <c r="CX65" s="1254"/>
      <c r="CY65" s="1254"/>
      <c r="CZ65" s="1254"/>
      <c r="DA65" s="1254"/>
      <c r="DB65" s="1254"/>
      <c r="DC65" s="1255"/>
    </row>
    <row r="66" spans="2:107" ht="13" x14ac:dyDescent="0.2">
      <c r="B66" s="372"/>
      <c r="AN66" s="1256"/>
      <c r="AO66" s="1257"/>
      <c r="AP66" s="1257"/>
      <c r="AQ66" s="1257"/>
      <c r="AR66" s="1257"/>
      <c r="AS66" s="1257"/>
      <c r="AT66" s="1257"/>
      <c r="AU66" s="1257"/>
      <c r="AV66" s="1257"/>
      <c r="AW66" s="1257"/>
      <c r="AX66" s="1257"/>
      <c r="AY66" s="1257"/>
      <c r="AZ66" s="1257"/>
      <c r="BA66" s="1257"/>
      <c r="BB66" s="1257"/>
      <c r="BC66" s="1257"/>
      <c r="BD66" s="1257"/>
      <c r="BE66" s="1257"/>
      <c r="BF66" s="1257"/>
      <c r="BG66" s="1257"/>
      <c r="BH66" s="1257"/>
      <c r="BI66" s="1257"/>
      <c r="BJ66" s="1257"/>
      <c r="BK66" s="1257"/>
      <c r="BL66" s="1257"/>
      <c r="BM66" s="1257"/>
      <c r="BN66" s="1257"/>
      <c r="BO66" s="1257"/>
      <c r="BP66" s="1257"/>
      <c r="BQ66" s="1257"/>
      <c r="BR66" s="1257"/>
      <c r="BS66" s="1257"/>
      <c r="BT66" s="1257"/>
      <c r="BU66" s="1257"/>
      <c r="BV66" s="1257"/>
      <c r="BW66" s="1257"/>
      <c r="BX66" s="1257"/>
      <c r="BY66" s="1257"/>
      <c r="BZ66" s="1257"/>
      <c r="CA66" s="1257"/>
      <c r="CB66" s="1257"/>
      <c r="CC66" s="1257"/>
      <c r="CD66" s="1257"/>
      <c r="CE66" s="1257"/>
      <c r="CF66" s="1257"/>
      <c r="CG66" s="1257"/>
      <c r="CH66" s="1257"/>
      <c r="CI66" s="1257"/>
      <c r="CJ66" s="1257"/>
      <c r="CK66" s="1257"/>
      <c r="CL66" s="1257"/>
      <c r="CM66" s="1257"/>
      <c r="CN66" s="1257"/>
      <c r="CO66" s="1257"/>
      <c r="CP66" s="1257"/>
      <c r="CQ66" s="1257"/>
      <c r="CR66" s="1257"/>
      <c r="CS66" s="1257"/>
      <c r="CT66" s="1257"/>
      <c r="CU66" s="1257"/>
      <c r="CV66" s="1257"/>
      <c r="CW66" s="1257"/>
      <c r="CX66" s="1257"/>
      <c r="CY66" s="1257"/>
      <c r="CZ66" s="1257"/>
      <c r="DA66" s="1257"/>
      <c r="DB66" s="1257"/>
      <c r="DC66" s="1258"/>
    </row>
    <row r="67" spans="2:107" ht="13" x14ac:dyDescent="0.2">
      <c r="B67" s="372"/>
      <c r="AN67" s="1256"/>
      <c r="AO67" s="1257"/>
      <c r="AP67" s="1257"/>
      <c r="AQ67" s="1257"/>
      <c r="AR67" s="1257"/>
      <c r="AS67" s="1257"/>
      <c r="AT67" s="1257"/>
      <c r="AU67" s="1257"/>
      <c r="AV67" s="1257"/>
      <c r="AW67" s="1257"/>
      <c r="AX67" s="1257"/>
      <c r="AY67" s="1257"/>
      <c r="AZ67" s="1257"/>
      <c r="BA67" s="1257"/>
      <c r="BB67" s="1257"/>
      <c r="BC67" s="1257"/>
      <c r="BD67" s="1257"/>
      <c r="BE67" s="1257"/>
      <c r="BF67" s="1257"/>
      <c r="BG67" s="1257"/>
      <c r="BH67" s="1257"/>
      <c r="BI67" s="1257"/>
      <c r="BJ67" s="1257"/>
      <c r="BK67" s="1257"/>
      <c r="BL67" s="1257"/>
      <c r="BM67" s="1257"/>
      <c r="BN67" s="1257"/>
      <c r="BO67" s="1257"/>
      <c r="BP67" s="1257"/>
      <c r="BQ67" s="1257"/>
      <c r="BR67" s="1257"/>
      <c r="BS67" s="1257"/>
      <c r="BT67" s="1257"/>
      <c r="BU67" s="1257"/>
      <c r="BV67" s="1257"/>
      <c r="BW67" s="1257"/>
      <c r="BX67" s="1257"/>
      <c r="BY67" s="1257"/>
      <c r="BZ67" s="1257"/>
      <c r="CA67" s="1257"/>
      <c r="CB67" s="1257"/>
      <c r="CC67" s="1257"/>
      <c r="CD67" s="1257"/>
      <c r="CE67" s="1257"/>
      <c r="CF67" s="1257"/>
      <c r="CG67" s="1257"/>
      <c r="CH67" s="1257"/>
      <c r="CI67" s="1257"/>
      <c r="CJ67" s="1257"/>
      <c r="CK67" s="1257"/>
      <c r="CL67" s="1257"/>
      <c r="CM67" s="1257"/>
      <c r="CN67" s="1257"/>
      <c r="CO67" s="1257"/>
      <c r="CP67" s="1257"/>
      <c r="CQ67" s="1257"/>
      <c r="CR67" s="1257"/>
      <c r="CS67" s="1257"/>
      <c r="CT67" s="1257"/>
      <c r="CU67" s="1257"/>
      <c r="CV67" s="1257"/>
      <c r="CW67" s="1257"/>
      <c r="CX67" s="1257"/>
      <c r="CY67" s="1257"/>
      <c r="CZ67" s="1257"/>
      <c r="DA67" s="1257"/>
      <c r="DB67" s="1257"/>
      <c r="DC67" s="1258"/>
    </row>
    <row r="68" spans="2:107" ht="13" x14ac:dyDescent="0.2">
      <c r="B68" s="372"/>
      <c r="AN68" s="1256"/>
      <c r="AO68" s="1257"/>
      <c r="AP68" s="1257"/>
      <c r="AQ68" s="1257"/>
      <c r="AR68" s="1257"/>
      <c r="AS68" s="1257"/>
      <c r="AT68" s="1257"/>
      <c r="AU68" s="1257"/>
      <c r="AV68" s="1257"/>
      <c r="AW68" s="1257"/>
      <c r="AX68" s="1257"/>
      <c r="AY68" s="1257"/>
      <c r="AZ68" s="1257"/>
      <c r="BA68" s="1257"/>
      <c r="BB68" s="1257"/>
      <c r="BC68" s="1257"/>
      <c r="BD68" s="1257"/>
      <c r="BE68" s="1257"/>
      <c r="BF68" s="1257"/>
      <c r="BG68" s="1257"/>
      <c r="BH68" s="1257"/>
      <c r="BI68" s="1257"/>
      <c r="BJ68" s="1257"/>
      <c r="BK68" s="1257"/>
      <c r="BL68" s="1257"/>
      <c r="BM68" s="1257"/>
      <c r="BN68" s="1257"/>
      <c r="BO68" s="1257"/>
      <c r="BP68" s="1257"/>
      <c r="BQ68" s="1257"/>
      <c r="BR68" s="1257"/>
      <c r="BS68" s="1257"/>
      <c r="BT68" s="1257"/>
      <c r="BU68" s="1257"/>
      <c r="BV68" s="1257"/>
      <c r="BW68" s="1257"/>
      <c r="BX68" s="1257"/>
      <c r="BY68" s="1257"/>
      <c r="BZ68" s="1257"/>
      <c r="CA68" s="1257"/>
      <c r="CB68" s="1257"/>
      <c r="CC68" s="1257"/>
      <c r="CD68" s="1257"/>
      <c r="CE68" s="1257"/>
      <c r="CF68" s="1257"/>
      <c r="CG68" s="1257"/>
      <c r="CH68" s="1257"/>
      <c r="CI68" s="1257"/>
      <c r="CJ68" s="1257"/>
      <c r="CK68" s="1257"/>
      <c r="CL68" s="1257"/>
      <c r="CM68" s="1257"/>
      <c r="CN68" s="1257"/>
      <c r="CO68" s="1257"/>
      <c r="CP68" s="1257"/>
      <c r="CQ68" s="1257"/>
      <c r="CR68" s="1257"/>
      <c r="CS68" s="1257"/>
      <c r="CT68" s="1257"/>
      <c r="CU68" s="1257"/>
      <c r="CV68" s="1257"/>
      <c r="CW68" s="1257"/>
      <c r="CX68" s="1257"/>
      <c r="CY68" s="1257"/>
      <c r="CZ68" s="1257"/>
      <c r="DA68" s="1257"/>
      <c r="DB68" s="1257"/>
      <c r="DC68" s="1258"/>
    </row>
    <row r="69" spans="2:107" ht="13" x14ac:dyDescent="0.2">
      <c r="B69" s="372"/>
      <c r="AN69" s="1259"/>
      <c r="AO69" s="1260"/>
      <c r="AP69" s="1260"/>
      <c r="AQ69" s="1260"/>
      <c r="AR69" s="1260"/>
      <c r="AS69" s="1260"/>
      <c r="AT69" s="1260"/>
      <c r="AU69" s="1260"/>
      <c r="AV69" s="1260"/>
      <c r="AW69" s="1260"/>
      <c r="AX69" s="1260"/>
      <c r="AY69" s="1260"/>
      <c r="AZ69" s="1260"/>
      <c r="BA69" s="1260"/>
      <c r="BB69" s="1260"/>
      <c r="BC69" s="1260"/>
      <c r="BD69" s="1260"/>
      <c r="BE69" s="1260"/>
      <c r="BF69" s="1260"/>
      <c r="BG69" s="1260"/>
      <c r="BH69" s="1260"/>
      <c r="BI69" s="1260"/>
      <c r="BJ69" s="1260"/>
      <c r="BK69" s="1260"/>
      <c r="BL69" s="1260"/>
      <c r="BM69" s="1260"/>
      <c r="BN69" s="1260"/>
      <c r="BO69" s="1260"/>
      <c r="BP69" s="1260"/>
      <c r="BQ69" s="1260"/>
      <c r="BR69" s="1260"/>
      <c r="BS69" s="1260"/>
      <c r="BT69" s="1260"/>
      <c r="BU69" s="1260"/>
      <c r="BV69" s="1260"/>
      <c r="BW69" s="1260"/>
      <c r="BX69" s="1260"/>
      <c r="BY69" s="1260"/>
      <c r="BZ69" s="1260"/>
      <c r="CA69" s="1260"/>
      <c r="CB69" s="1260"/>
      <c r="CC69" s="1260"/>
      <c r="CD69" s="1260"/>
      <c r="CE69" s="1260"/>
      <c r="CF69" s="1260"/>
      <c r="CG69" s="1260"/>
      <c r="CH69" s="1260"/>
      <c r="CI69" s="1260"/>
      <c r="CJ69" s="1260"/>
      <c r="CK69" s="1260"/>
      <c r="CL69" s="1260"/>
      <c r="CM69" s="1260"/>
      <c r="CN69" s="1260"/>
      <c r="CO69" s="1260"/>
      <c r="CP69" s="1260"/>
      <c r="CQ69" s="1260"/>
      <c r="CR69" s="1260"/>
      <c r="CS69" s="1260"/>
      <c r="CT69" s="1260"/>
      <c r="CU69" s="1260"/>
      <c r="CV69" s="1260"/>
      <c r="CW69" s="1260"/>
      <c r="CX69" s="1260"/>
      <c r="CY69" s="1260"/>
      <c r="CZ69" s="1260"/>
      <c r="DA69" s="1260"/>
      <c r="DB69" s="1260"/>
      <c r="DC69" s="1261"/>
    </row>
    <row r="70" spans="2:107" ht="13"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 x14ac:dyDescent="0.2">
      <c r="B71" s="372"/>
      <c r="G71" s="397"/>
      <c r="I71" s="398"/>
      <c r="J71" s="395"/>
      <c r="K71" s="395"/>
      <c r="L71" s="396"/>
      <c r="M71" s="395"/>
      <c r="N71" s="396"/>
      <c r="AM71" s="397"/>
      <c r="AN71" s="366" t="s">
        <v>572</v>
      </c>
    </row>
    <row r="72" spans="2:107" ht="13" x14ac:dyDescent="0.2">
      <c r="B72" s="372"/>
      <c r="G72" s="1262"/>
      <c r="H72" s="1262"/>
      <c r="I72" s="1262"/>
      <c r="J72" s="1262"/>
      <c r="K72" s="382"/>
      <c r="L72" s="382"/>
      <c r="M72" s="383"/>
      <c r="N72" s="383"/>
      <c r="AN72" s="1263"/>
      <c r="AO72" s="1264"/>
      <c r="AP72" s="1264"/>
      <c r="AQ72" s="1264"/>
      <c r="AR72" s="1264"/>
      <c r="AS72" s="1264"/>
      <c r="AT72" s="1264"/>
      <c r="AU72" s="1264"/>
      <c r="AV72" s="1264"/>
      <c r="AW72" s="1264"/>
      <c r="AX72" s="1264"/>
      <c r="AY72" s="1264"/>
      <c r="AZ72" s="1264"/>
      <c r="BA72" s="1264"/>
      <c r="BB72" s="1264"/>
      <c r="BC72" s="1264"/>
      <c r="BD72" s="1264"/>
      <c r="BE72" s="1264"/>
      <c r="BF72" s="1264"/>
      <c r="BG72" s="1264"/>
      <c r="BH72" s="1264"/>
      <c r="BI72" s="1264"/>
      <c r="BJ72" s="1264"/>
      <c r="BK72" s="1264"/>
      <c r="BL72" s="1264"/>
      <c r="BM72" s="1264"/>
      <c r="BN72" s="1264"/>
      <c r="BO72" s="1265"/>
      <c r="BP72" s="1266" t="s">
        <v>525</v>
      </c>
      <c r="BQ72" s="1266"/>
      <c r="BR72" s="1266"/>
      <c r="BS72" s="1266"/>
      <c r="BT72" s="1266"/>
      <c r="BU72" s="1266"/>
      <c r="BV72" s="1266"/>
      <c r="BW72" s="1266"/>
      <c r="BX72" s="1266" t="s">
        <v>526</v>
      </c>
      <c r="BY72" s="1266"/>
      <c r="BZ72" s="1266"/>
      <c r="CA72" s="1266"/>
      <c r="CB72" s="1266"/>
      <c r="CC72" s="1266"/>
      <c r="CD72" s="1266"/>
      <c r="CE72" s="1266"/>
      <c r="CF72" s="1266" t="s">
        <v>527</v>
      </c>
      <c r="CG72" s="1266"/>
      <c r="CH72" s="1266"/>
      <c r="CI72" s="1266"/>
      <c r="CJ72" s="1266"/>
      <c r="CK72" s="1266"/>
      <c r="CL72" s="1266"/>
      <c r="CM72" s="1266"/>
      <c r="CN72" s="1266" t="s">
        <v>528</v>
      </c>
      <c r="CO72" s="1266"/>
      <c r="CP72" s="1266"/>
      <c r="CQ72" s="1266"/>
      <c r="CR72" s="1266"/>
      <c r="CS72" s="1266"/>
      <c r="CT72" s="1266"/>
      <c r="CU72" s="1266"/>
      <c r="CV72" s="1266" t="s">
        <v>529</v>
      </c>
      <c r="CW72" s="1266"/>
      <c r="CX72" s="1266"/>
      <c r="CY72" s="1266"/>
      <c r="CZ72" s="1266"/>
      <c r="DA72" s="1266"/>
      <c r="DB72" s="1266"/>
      <c r="DC72" s="1266"/>
    </row>
    <row r="73" spans="2:107" ht="13" x14ac:dyDescent="0.2">
      <c r="B73" s="372"/>
      <c r="G73" s="1272"/>
      <c r="H73" s="1272"/>
      <c r="I73" s="1272"/>
      <c r="J73" s="1272"/>
      <c r="K73" s="1273"/>
      <c r="L73" s="1273"/>
      <c r="M73" s="1273"/>
      <c r="N73" s="1273"/>
      <c r="AM73" s="381"/>
      <c r="AN73" s="1269" t="s">
        <v>573</v>
      </c>
      <c r="AO73" s="1269"/>
      <c r="AP73" s="1269"/>
      <c r="AQ73" s="1269"/>
      <c r="AR73" s="1269"/>
      <c r="AS73" s="1269"/>
      <c r="AT73" s="1269"/>
      <c r="AU73" s="1269"/>
      <c r="AV73" s="1269"/>
      <c r="AW73" s="1269"/>
      <c r="AX73" s="1269"/>
      <c r="AY73" s="1269"/>
      <c r="AZ73" s="1269"/>
      <c r="BA73" s="1269"/>
      <c r="BB73" s="1269" t="s">
        <v>574</v>
      </c>
      <c r="BC73" s="1269"/>
      <c r="BD73" s="1269"/>
      <c r="BE73" s="1269"/>
      <c r="BF73" s="1269"/>
      <c r="BG73" s="1269"/>
      <c r="BH73" s="1269"/>
      <c r="BI73" s="1269"/>
      <c r="BJ73" s="1269"/>
      <c r="BK73" s="1269"/>
      <c r="BL73" s="1269"/>
      <c r="BM73" s="1269"/>
      <c r="BN73" s="1269"/>
      <c r="BO73" s="1269"/>
      <c r="BP73" s="1267"/>
      <c r="BQ73" s="1267"/>
      <c r="BR73" s="1267"/>
      <c r="BS73" s="1267"/>
      <c r="BT73" s="1267"/>
      <c r="BU73" s="1267"/>
      <c r="BV73" s="1267"/>
      <c r="BW73" s="1267"/>
      <c r="BX73" s="1267"/>
      <c r="BY73" s="1267"/>
      <c r="BZ73" s="1267"/>
      <c r="CA73" s="1267"/>
      <c r="CB73" s="1267"/>
      <c r="CC73" s="1267"/>
      <c r="CD73" s="1267"/>
      <c r="CE73" s="1267"/>
      <c r="CF73" s="1267"/>
      <c r="CG73" s="1267"/>
      <c r="CH73" s="1267"/>
      <c r="CI73" s="1267"/>
      <c r="CJ73" s="1267"/>
      <c r="CK73" s="1267"/>
      <c r="CL73" s="1267"/>
      <c r="CM73" s="1267"/>
      <c r="CN73" s="1267"/>
      <c r="CO73" s="1267"/>
      <c r="CP73" s="1267"/>
      <c r="CQ73" s="1267"/>
      <c r="CR73" s="1267"/>
      <c r="CS73" s="1267"/>
      <c r="CT73" s="1267"/>
      <c r="CU73" s="1267"/>
      <c r="CV73" s="1267"/>
      <c r="CW73" s="1267"/>
      <c r="CX73" s="1267"/>
      <c r="CY73" s="1267"/>
      <c r="CZ73" s="1267"/>
      <c r="DA73" s="1267"/>
      <c r="DB73" s="1267"/>
      <c r="DC73" s="1267"/>
    </row>
    <row r="74" spans="2:107" ht="13" x14ac:dyDescent="0.2">
      <c r="B74" s="372"/>
      <c r="G74" s="1272"/>
      <c r="H74" s="1272"/>
      <c r="I74" s="1272"/>
      <c r="J74" s="1272"/>
      <c r="K74" s="1273"/>
      <c r="L74" s="1273"/>
      <c r="M74" s="1273"/>
      <c r="N74" s="1273"/>
      <c r="AM74" s="381"/>
      <c r="AN74" s="1269"/>
      <c r="AO74" s="1269"/>
      <c r="AP74" s="1269"/>
      <c r="AQ74" s="1269"/>
      <c r="AR74" s="1269"/>
      <c r="AS74" s="1269"/>
      <c r="AT74" s="1269"/>
      <c r="AU74" s="1269"/>
      <c r="AV74" s="1269"/>
      <c r="AW74" s="1269"/>
      <c r="AX74" s="1269"/>
      <c r="AY74" s="1269"/>
      <c r="AZ74" s="1269"/>
      <c r="BA74" s="1269"/>
      <c r="BB74" s="1269"/>
      <c r="BC74" s="1269"/>
      <c r="BD74" s="1269"/>
      <c r="BE74" s="1269"/>
      <c r="BF74" s="1269"/>
      <c r="BG74" s="1269"/>
      <c r="BH74" s="1269"/>
      <c r="BI74" s="1269"/>
      <c r="BJ74" s="1269"/>
      <c r="BK74" s="1269"/>
      <c r="BL74" s="1269"/>
      <c r="BM74" s="1269"/>
      <c r="BN74" s="1269"/>
      <c r="BO74" s="1269"/>
      <c r="BP74" s="1267"/>
      <c r="BQ74" s="1267"/>
      <c r="BR74" s="1267"/>
      <c r="BS74" s="1267"/>
      <c r="BT74" s="1267"/>
      <c r="BU74" s="1267"/>
      <c r="BV74" s="1267"/>
      <c r="BW74" s="1267"/>
      <c r="BX74" s="1267"/>
      <c r="BY74" s="1267"/>
      <c r="BZ74" s="1267"/>
      <c r="CA74" s="1267"/>
      <c r="CB74" s="1267"/>
      <c r="CC74" s="1267"/>
      <c r="CD74" s="1267"/>
      <c r="CE74" s="1267"/>
      <c r="CF74" s="1267"/>
      <c r="CG74" s="1267"/>
      <c r="CH74" s="1267"/>
      <c r="CI74" s="1267"/>
      <c r="CJ74" s="1267"/>
      <c r="CK74" s="1267"/>
      <c r="CL74" s="1267"/>
      <c r="CM74" s="1267"/>
      <c r="CN74" s="1267"/>
      <c r="CO74" s="1267"/>
      <c r="CP74" s="1267"/>
      <c r="CQ74" s="1267"/>
      <c r="CR74" s="1267"/>
      <c r="CS74" s="1267"/>
      <c r="CT74" s="1267"/>
      <c r="CU74" s="1267"/>
      <c r="CV74" s="1267"/>
      <c r="CW74" s="1267"/>
      <c r="CX74" s="1267"/>
      <c r="CY74" s="1267"/>
      <c r="CZ74" s="1267"/>
      <c r="DA74" s="1267"/>
      <c r="DB74" s="1267"/>
      <c r="DC74" s="1267"/>
    </row>
    <row r="75" spans="2:107" ht="13" x14ac:dyDescent="0.2">
      <c r="B75" s="372"/>
      <c r="G75" s="1272"/>
      <c r="H75" s="1272"/>
      <c r="I75" s="1262"/>
      <c r="J75" s="1262"/>
      <c r="K75" s="1268"/>
      <c r="L75" s="1268"/>
      <c r="M75" s="1268"/>
      <c r="N75" s="1268"/>
      <c r="AM75" s="381"/>
      <c r="AN75" s="1269"/>
      <c r="AO75" s="1269"/>
      <c r="AP75" s="1269"/>
      <c r="AQ75" s="1269"/>
      <c r="AR75" s="1269"/>
      <c r="AS75" s="1269"/>
      <c r="AT75" s="1269"/>
      <c r="AU75" s="1269"/>
      <c r="AV75" s="1269"/>
      <c r="AW75" s="1269"/>
      <c r="AX75" s="1269"/>
      <c r="AY75" s="1269"/>
      <c r="AZ75" s="1269"/>
      <c r="BA75" s="1269"/>
      <c r="BB75" s="1269" t="s">
        <v>578</v>
      </c>
      <c r="BC75" s="1269"/>
      <c r="BD75" s="1269"/>
      <c r="BE75" s="1269"/>
      <c r="BF75" s="1269"/>
      <c r="BG75" s="1269"/>
      <c r="BH75" s="1269"/>
      <c r="BI75" s="1269"/>
      <c r="BJ75" s="1269"/>
      <c r="BK75" s="1269"/>
      <c r="BL75" s="1269"/>
      <c r="BM75" s="1269"/>
      <c r="BN75" s="1269"/>
      <c r="BO75" s="1269"/>
      <c r="BP75" s="1267">
        <v>3.7</v>
      </c>
      <c r="BQ75" s="1267"/>
      <c r="BR75" s="1267"/>
      <c r="BS75" s="1267"/>
      <c r="BT75" s="1267"/>
      <c r="BU75" s="1267"/>
      <c r="BV75" s="1267"/>
      <c r="BW75" s="1267"/>
      <c r="BX75" s="1267">
        <v>3.7</v>
      </c>
      <c r="BY75" s="1267"/>
      <c r="BZ75" s="1267"/>
      <c r="CA75" s="1267"/>
      <c r="CB75" s="1267"/>
      <c r="CC75" s="1267"/>
      <c r="CD75" s="1267"/>
      <c r="CE75" s="1267"/>
      <c r="CF75" s="1267">
        <v>3.6</v>
      </c>
      <c r="CG75" s="1267"/>
      <c r="CH75" s="1267"/>
      <c r="CI75" s="1267"/>
      <c r="CJ75" s="1267"/>
      <c r="CK75" s="1267"/>
      <c r="CL75" s="1267"/>
      <c r="CM75" s="1267"/>
      <c r="CN75" s="1267">
        <v>4.0999999999999996</v>
      </c>
      <c r="CO75" s="1267"/>
      <c r="CP75" s="1267"/>
      <c r="CQ75" s="1267"/>
      <c r="CR75" s="1267"/>
      <c r="CS75" s="1267"/>
      <c r="CT75" s="1267"/>
      <c r="CU75" s="1267"/>
      <c r="CV75" s="1267">
        <v>4.7</v>
      </c>
      <c r="CW75" s="1267"/>
      <c r="CX75" s="1267"/>
      <c r="CY75" s="1267"/>
      <c r="CZ75" s="1267"/>
      <c r="DA75" s="1267"/>
      <c r="DB75" s="1267"/>
      <c r="DC75" s="1267"/>
    </row>
    <row r="76" spans="2:107" ht="13" x14ac:dyDescent="0.2">
      <c r="B76" s="372"/>
      <c r="G76" s="1272"/>
      <c r="H76" s="1272"/>
      <c r="I76" s="1262"/>
      <c r="J76" s="1262"/>
      <c r="K76" s="1268"/>
      <c r="L76" s="1268"/>
      <c r="M76" s="1268"/>
      <c r="N76" s="1268"/>
      <c r="AM76" s="381"/>
      <c r="AN76" s="1269"/>
      <c r="AO76" s="1269"/>
      <c r="AP76" s="1269"/>
      <c r="AQ76" s="1269"/>
      <c r="AR76" s="1269"/>
      <c r="AS76" s="1269"/>
      <c r="AT76" s="1269"/>
      <c r="AU76" s="1269"/>
      <c r="AV76" s="1269"/>
      <c r="AW76" s="1269"/>
      <c r="AX76" s="1269"/>
      <c r="AY76" s="1269"/>
      <c r="AZ76" s="1269"/>
      <c r="BA76" s="1269"/>
      <c r="BB76" s="1269"/>
      <c r="BC76" s="1269"/>
      <c r="BD76" s="1269"/>
      <c r="BE76" s="1269"/>
      <c r="BF76" s="1269"/>
      <c r="BG76" s="1269"/>
      <c r="BH76" s="1269"/>
      <c r="BI76" s="1269"/>
      <c r="BJ76" s="1269"/>
      <c r="BK76" s="1269"/>
      <c r="BL76" s="1269"/>
      <c r="BM76" s="1269"/>
      <c r="BN76" s="1269"/>
      <c r="BO76" s="1269"/>
      <c r="BP76" s="1267"/>
      <c r="BQ76" s="1267"/>
      <c r="BR76" s="1267"/>
      <c r="BS76" s="1267"/>
      <c r="BT76" s="1267"/>
      <c r="BU76" s="1267"/>
      <c r="BV76" s="1267"/>
      <c r="BW76" s="1267"/>
      <c r="BX76" s="1267"/>
      <c r="BY76" s="1267"/>
      <c r="BZ76" s="1267"/>
      <c r="CA76" s="1267"/>
      <c r="CB76" s="1267"/>
      <c r="CC76" s="1267"/>
      <c r="CD76" s="1267"/>
      <c r="CE76" s="1267"/>
      <c r="CF76" s="1267"/>
      <c r="CG76" s="1267"/>
      <c r="CH76" s="1267"/>
      <c r="CI76" s="1267"/>
      <c r="CJ76" s="1267"/>
      <c r="CK76" s="1267"/>
      <c r="CL76" s="1267"/>
      <c r="CM76" s="1267"/>
      <c r="CN76" s="1267"/>
      <c r="CO76" s="1267"/>
      <c r="CP76" s="1267"/>
      <c r="CQ76" s="1267"/>
      <c r="CR76" s="1267"/>
      <c r="CS76" s="1267"/>
      <c r="CT76" s="1267"/>
      <c r="CU76" s="1267"/>
      <c r="CV76" s="1267"/>
      <c r="CW76" s="1267"/>
      <c r="CX76" s="1267"/>
      <c r="CY76" s="1267"/>
      <c r="CZ76" s="1267"/>
      <c r="DA76" s="1267"/>
      <c r="DB76" s="1267"/>
      <c r="DC76" s="1267"/>
    </row>
    <row r="77" spans="2:107" ht="13" x14ac:dyDescent="0.2">
      <c r="B77" s="372"/>
      <c r="G77" s="1262"/>
      <c r="H77" s="1262"/>
      <c r="I77" s="1262"/>
      <c r="J77" s="1262"/>
      <c r="K77" s="1273"/>
      <c r="L77" s="1273"/>
      <c r="M77" s="1273"/>
      <c r="N77" s="1273"/>
      <c r="AN77" s="1266" t="s">
        <v>576</v>
      </c>
      <c r="AO77" s="1266"/>
      <c r="AP77" s="1266"/>
      <c r="AQ77" s="1266"/>
      <c r="AR77" s="1266"/>
      <c r="AS77" s="1266"/>
      <c r="AT77" s="1266"/>
      <c r="AU77" s="1266"/>
      <c r="AV77" s="1266"/>
      <c r="AW77" s="1266"/>
      <c r="AX77" s="1266"/>
      <c r="AY77" s="1266"/>
      <c r="AZ77" s="1266"/>
      <c r="BA77" s="1266"/>
      <c r="BB77" s="1269" t="s">
        <v>574</v>
      </c>
      <c r="BC77" s="1269"/>
      <c r="BD77" s="1269"/>
      <c r="BE77" s="1269"/>
      <c r="BF77" s="1269"/>
      <c r="BG77" s="1269"/>
      <c r="BH77" s="1269"/>
      <c r="BI77" s="1269"/>
      <c r="BJ77" s="1269"/>
      <c r="BK77" s="1269"/>
      <c r="BL77" s="1269"/>
      <c r="BM77" s="1269"/>
      <c r="BN77" s="1269"/>
      <c r="BO77" s="1269"/>
      <c r="BP77" s="1267">
        <v>0</v>
      </c>
      <c r="BQ77" s="1267"/>
      <c r="BR77" s="1267"/>
      <c r="BS77" s="1267"/>
      <c r="BT77" s="1267"/>
      <c r="BU77" s="1267"/>
      <c r="BV77" s="1267"/>
      <c r="BW77" s="1267"/>
      <c r="BX77" s="1267">
        <v>0</v>
      </c>
      <c r="BY77" s="1267"/>
      <c r="BZ77" s="1267"/>
      <c r="CA77" s="1267"/>
      <c r="CB77" s="1267"/>
      <c r="CC77" s="1267"/>
      <c r="CD77" s="1267"/>
      <c r="CE77" s="1267"/>
      <c r="CF77" s="1267">
        <v>0</v>
      </c>
      <c r="CG77" s="1267"/>
      <c r="CH77" s="1267"/>
      <c r="CI77" s="1267"/>
      <c r="CJ77" s="1267"/>
      <c r="CK77" s="1267"/>
      <c r="CL77" s="1267"/>
      <c r="CM77" s="1267"/>
      <c r="CN77" s="1267">
        <v>0</v>
      </c>
      <c r="CO77" s="1267"/>
      <c r="CP77" s="1267"/>
      <c r="CQ77" s="1267"/>
      <c r="CR77" s="1267"/>
      <c r="CS77" s="1267"/>
      <c r="CT77" s="1267"/>
      <c r="CU77" s="1267"/>
      <c r="CV77" s="1267">
        <v>0</v>
      </c>
      <c r="CW77" s="1267"/>
      <c r="CX77" s="1267"/>
      <c r="CY77" s="1267"/>
      <c r="CZ77" s="1267"/>
      <c r="DA77" s="1267"/>
      <c r="DB77" s="1267"/>
      <c r="DC77" s="1267"/>
    </row>
    <row r="78" spans="2:107" ht="13" x14ac:dyDescent="0.2">
      <c r="B78" s="372"/>
      <c r="G78" s="1262"/>
      <c r="H78" s="1262"/>
      <c r="I78" s="1262"/>
      <c r="J78" s="1262"/>
      <c r="K78" s="1273"/>
      <c r="L78" s="1273"/>
      <c r="M78" s="1273"/>
      <c r="N78" s="1273"/>
      <c r="AN78" s="1266"/>
      <c r="AO78" s="1266"/>
      <c r="AP78" s="1266"/>
      <c r="AQ78" s="1266"/>
      <c r="AR78" s="1266"/>
      <c r="AS78" s="1266"/>
      <c r="AT78" s="1266"/>
      <c r="AU78" s="1266"/>
      <c r="AV78" s="1266"/>
      <c r="AW78" s="1266"/>
      <c r="AX78" s="1266"/>
      <c r="AY78" s="1266"/>
      <c r="AZ78" s="1266"/>
      <c r="BA78" s="1266"/>
      <c r="BB78" s="1269"/>
      <c r="BC78" s="1269"/>
      <c r="BD78" s="1269"/>
      <c r="BE78" s="1269"/>
      <c r="BF78" s="1269"/>
      <c r="BG78" s="1269"/>
      <c r="BH78" s="1269"/>
      <c r="BI78" s="1269"/>
      <c r="BJ78" s="1269"/>
      <c r="BK78" s="1269"/>
      <c r="BL78" s="1269"/>
      <c r="BM78" s="1269"/>
      <c r="BN78" s="1269"/>
      <c r="BO78" s="1269"/>
      <c r="BP78" s="1267"/>
      <c r="BQ78" s="1267"/>
      <c r="BR78" s="1267"/>
      <c r="BS78" s="1267"/>
      <c r="BT78" s="1267"/>
      <c r="BU78" s="1267"/>
      <c r="BV78" s="1267"/>
      <c r="BW78" s="1267"/>
      <c r="BX78" s="1267"/>
      <c r="BY78" s="1267"/>
      <c r="BZ78" s="1267"/>
      <c r="CA78" s="1267"/>
      <c r="CB78" s="1267"/>
      <c r="CC78" s="1267"/>
      <c r="CD78" s="1267"/>
      <c r="CE78" s="1267"/>
      <c r="CF78" s="1267"/>
      <c r="CG78" s="1267"/>
      <c r="CH78" s="1267"/>
      <c r="CI78" s="1267"/>
      <c r="CJ78" s="1267"/>
      <c r="CK78" s="1267"/>
      <c r="CL78" s="1267"/>
      <c r="CM78" s="1267"/>
      <c r="CN78" s="1267"/>
      <c r="CO78" s="1267"/>
      <c r="CP78" s="1267"/>
      <c r="CQ78" s="1267"/>
      <c r="CR78" s="1267"/>
      <c r="CS78" s="1267"/>
      <c r="CT78" s="1267"/>
      <c r="CU78" s="1267"/>
      <c r="CV78" s="1267"/>
      <c r="CW78" s="1267"/>
      <c r="CX78" s="1267"/>
      <c r="CY78" s="1267"/>
      <c r="CZ78" s="1267"/>
      <c r="DA78" s="1267"/>
      <c r="DB78" s="1267"/>
      <c r="DC78" s="1267"/>
    </row>
    <row r="79" spans="2:107" ht="13" x14ac:dyDescent="0.2">
      <c r="B79" s="372"/>
      <c r="G79" s="1262"/>
      <c r="H79" s="1262"/>
      <c r="I79" s="1271"/>
      <c r="J79" s="1271"/>
      <c r="K79" s="1274"/>
      <c r="L79" s="1274"/>
      <c r="M79" s="1274"/>
      <c r="N79" s="1274"/>
      <c r="AN79" s="1266"/>
      <c r="AO79" s="1266"/>
      <c r="AP79" s="1266"/>
      <c r="AQ79" s="1266"/>
      <c r="AR79" s="1266"/>
      <c r="AS79" s="1266"/>
      <c r="AT79" s="1266"/>
      <c r="AU79" s="1266"/>
      <c r="AV79" s="1266"/>
      <c r="AW79" s="1266"/>
      <c r="AX79" s="1266"/>
      <c r="AY79" s="1266"/>
      <c r="AZ79" s="1266"/>
      <c r="BA79" s="1266"/>
      <c r="BB79" s="1269" t="s">
        <v>578</v>
      </c>
      <c r="BC79" s="1269"/>
      <c r="BD79" s="1269"/>
      <c r="BE79" s="1269"/>
      <c r="BF79" s="1269"/>
      <c r="BG79" s="1269"/>
      <c r="BH79" s="1269"/>
      <c r="BI79" s="1269"/>
      <c r="BJ79" s="1269"/>
      <c r="BK79" s="1269"/>
      <c r="BL79" s="1269"/>
      <c r="BM79" s="1269"/>
      <c r="BN79" s="1269"/>
      <c r="BO79" s="1269"/>
      <c r="BP79" s="1267">
        <v>7.7</v>
      </c>
      <c r="BQ79" s="1267"/>
      <c r="BR79" s="1267"/>
      <c r="BS79" s="1267"/>
      <c r="BT79" s="1267"/>
      <c r="BU79" s="1267"/>
      <c r="BV79" s="1267"/>
      <c r="BW79" s="1267"/>
      <c r="BX79" s="1267">
        <v>8</v>
      </c>
      <c r="BY79" s="1267"/>
      <c r="BZ79" s="1267"/>
      <c r="CA79" s="1267"/>
      <c r="CB79" s="1267"/>
      <c r="CC79" s="1267"/>
      <c r="CD79" s="1267"/>
      <c r="CE79" s="1267"/>
      <c r="CF79" s="1267">
        <v>8</v>
      </c>
      <c r="CG79" s="1267"/>
      <c r="CH79" s="1267"/>
      <c r="CI79" s="1267"/>
      <c r="CJ79" s="1267"/>
      <c r="CK79" s="1267"/>
      <c r="CL79" s="1267"/>
      <c r="CM79" s="1267"/>
      <c r="CN79" s="1267">
        <v>8.3000000000000007</v>
      </c>
      <c r="CO79" s="1267"/>
      <c r="CP79" s="1267"/>
      <c r="CQ79" s="1267"/>
      <c r="CR79" s="1267"/>
      <c r="CS79" s="1267"/>
      <c r="CT79" s="1267"/>
      <c r="CU79" s="1267"/>
      <c r="CV79" s="1267">
        <v>8.4</v>
      </c>
      <c r="CW79" s="1267"/>
      <c r="CX79" s="1267"/>
      <c r="CY79" s="1267"/>
      <c r="CZ79" s="1267"/>
      <c r="DA79" s="1267"/>
      <c r="DB79" s="1267"/>
      <c r="DC79" s="1267"/>
    </row>
    <row r="80" spans="2:107" ht="13" x14ac:dyDescent="0.2">
      <c r="B80" s="372"/>
      <c r="G80" s="1262"/>
      <c r="H80" s="1262"/>
      <c r="I80" s="1271"/>
      <c r="J80" s="1271"/>
      <c r="K80" s="1274"/>
      <c r="L80" s="1274"/>
      <c r="M80" s="1274"/>
      <c r="N80" s="1274"/>
      <c r="AN80" s="1266"/>
      <c r="AO80" s="1266"/>
      <c r="AP80" s="1266"/>
      <c r="AQ80" s="1266"/>
      <c r="AR80" s="1266"/>
      <c r="AS80" s="1266"/>
      <c r="AT80" s="1266"/>
      <c r="AU80" s="1266"/>
      <c r="AV80" s="1266"/>
      <c r="AW80" s="1266"/>
      <c r="AX80" s="1266"/>
      <c r="AY80" s="1266"/>
      <c r="AZ80" s="1266"/>
      <c r="BA80" s="1266"/>
      <c r="BB80" s="1269"/>
      <c r="BC80" s="1269"/>
      <c r="BD80" s="1269"/>
      <c r="BE80" s="1269"/>
      <c r="BF80" s="1269"/>
      <c r="BG80" s="1269"/>
      <c r="BH80" s="1269"/>
      <c r="BI80" s="1269"/>
      <c r="BJ80" s="1269"/>
      <c r="BK80" s="1269"/>
      <c r="BL80" s="1269"/>
      <c r="BM80" s="1269"/>
      <c r="BN80" s="1269"/>
      <c r="BO80" s="1269"/>
      <c r="BP80" s="1267"/>
      <c r="BQ80" s="1267"/>
      <c r="BR80" s="1267"/>
      <c r="BS80" s="1267"/>
      <c r="BT80" s="1267"/>
      <c r="BU80" s="1267"/>
      <c r="BV80" s="1267"/>
      <c r="BW80" s="1267"/>
      <c r="BX80" s="1267"/>
      <c r="BY80" s="1267"/>
      <c r="BZ80" s="1267"/>
      <c r="CA80" s="1267"/>
      <c r="CB80" s="1267"/>
      <c r="CC80" s="1267"/>
      <c r="CD80" s="1267"/>
      <c r="CE80" s="1267"/>
      <c r="CF80" s="1267"/>
      <c r="CG80" s="1267"/>
      <c r="CH80" s="1267"/>
      <c r="CI80" s="1267"/>
      <c r="CJ80" s="1267"/>
      <c r="CK80" s="1267"/>
      <c r="CL80" s="1267"/>
      <c r="CM80" s="1267"/>
      <c r="CN80" s="1267"/>
      <c r="CO80" s="1267"/>
      <c r="CP80" s="1267"/>
      <c r="CQ80" s="1267"/>
      <c r="CR80" s="1267"/>
      <c r="CS80" s="1267"/>
      <c r="CT80" s="1267"/>
      <c r="CU80" s="1267"/>
      <c r="CV80" s="1267"/>
      <c r="CW80" s="1267"/>
      <c r="CX80" s="1267"/>
      <c r="CY80" s="1267"/>
      <c r="CZ80" s="1267"/>
      <c r="DA80" s="1267"/>
      <c r="DB80" s="1267"/>
      <c r="DC80" s="1267"/>
    </row>
    <row r="81" spans="2:109" ht="13" x14ac:dyDescent="0.2">
      <c r="B81" s="372"/>
    </row>
    <row r="82" spans="2:109" ht="16.5"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 x14ac:dyDescent="0.2">
      <c r="DD84" s="366"/>
      <c r="DE84" s="366"/>
    </row>
    <row r="85" spans="2:109" ht="13" x14ac:dyDescent="0.2">
      <c r="DD85" s="366"/>
      <c r="DE85" s="366"/>
    </row>
  </sheetData>
  <sheetProtection algorithmName="SHA-512" hashValue="u92HysLu7jSRVzWJeKeeTZoRaC4NESzPHX+lyNmufaoEhy/STDC3ie/3tUBsqZMTxifqhsNaeBNZF6NMhqUOPw==" saltValue="p0Birvwy65KllyWBX5gRW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A76ECA-77A8-4FF0-A9C6-694CEC4AA689}">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475</v>
      </c>
    </row>
  </sheetData>
  <sheetProtection algorithmName="SHA-512" hashValue="24gC4LksnCE0K6cSJnLe3mwq2otIkK7YFBFxQFzpm6qOwcCjJEqIr+D46v1512kbbvF3bbVqBMwI4eCIgJMEqQ==" saltValue="NLSm8Tu31CWbvoLQqkZOw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D45878-802D-4555-900C-935A8C60120A}">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475</v>
      </c>
    </row>
  </sheetData>
  <sheetProtection algorithmName="SHA-512" hashValue="L8yGOiLkeZj6CVkGSM1Bwh0zjiYdzD/6La39PGt/n3Uuq41bjYM5dQRzcBqHM7j0/iLfxnR0DA98nJcClCn+bw==" saltValue="rlkNHAcc1M6bZwxQ+6qpQ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50</v>
      </c>
      <c r="E2" s="149"/>
      <c r="F2" s="150" t="s">
        <v>524</v>
      </c>
      <c r="G2" s="151"/>
      <c r="H2" s="152"/>
    </row>
    <row r="3" spans="1:8" x14ac:dyDescent="0.2">
      <c r="A3" s="148" t="s">
        <v>517</v>
      </c>
      <c r="B3" s="153"/>
      <c r="C3" s="154"/>
      <c r="D3" s="155">
        <v>54594</v>
      </c>
      <c r="E3" s="156"/>
      <c r="F3" s="157">
        <v>126262</v>
      </c>
      <c r="G3" s="158"/>
      <c r="H3" s="159"/>
    </row>
    <row r="4" spans="1:8" x14ac:dyDescent="0.2">
      <c r="A4" s="160"/>
      <c r="B4" s="161"/>
      <c r="C4" s="162"/>
      <c r="D4" s="163">
        <v>34846</v>
      </c>
      <c r="E4" s="164"/>
      <c r="F4" s="165">
        <v>56769</v>
      </c>
      <c r="G4" s="166"/>
      <c r="H4" s="167"/>
    </row>
    <row r="5" spans="1:8" x14ac:dyDescent="0.2">
      <c r="A5" s="148" t="s">
        <v>519</v>
      </c>
      <c r="B5" s="153"/>
      <c r="C5" s="154"/>
      <c r="D5" s="155">
        <v>46001</v>
      </c>
      <c r="E5" s="156"/>
      <c r="F5" s="157">
        <v>126525</v>
      </c>
      <c r="G5" s="158"/>
      <c r="H5" s="159"/>
    </row>
    <row r="6" spans="1:8" x14ac:dyDescent="0.2">
      <c r="A6" s="160"/>
      <c r="B6" s="161"/>
      <c r="C6" s="162"/>
      <c r="D6" s="163">
        <v>21907</v>
      </c>
      <c r="E6" s="164"/>
      <c r="F6" s="165">
        <v>67052</v>
      </c>
      <c r="G6" s="166"/>
      <c r="H6" s="167"/>
    </row>
    <row r="7" spans="1:8" x14ac:dyDescent="0.2">
      <c r="A7" s="148" t="s">
        <v>520</v>
      </c>
      <c r="B7" s="153"/>
      <c r="C7" s="154"/>
      <c r="D7" s="155">
        <v>101264</v>
      </c>
      <c r="E7" s="156"/>
      <c r="F7" s="157">
        <v>122054</v>
      </c>
      <c r="G7" s="158"/>
      <c r="H7" s="159"/>
    </row>
    <row r="8" spans="1:8" x14ac:dyDescent="0.2">
      <c r="A8" s="160"/>
      <c r="B8" s="161"/>
      <c r="C8" s="162"/>
      <c r="D8" s="163">
        <v>61073</v>
      </c>
      <c r="E8" s="164"/>
      <c r="F8" s="165">
        <v>68298</v>
      </c>
      <c r="G8" s="166"/>
      <c r="H8" s="167"/>
    </row>
    <row r="9" spans="1:8" x14ac:dyDescent="0.2">
      <c r="A9" s="148" t="s">
        <v>521</v>
      </c>
      <c r="B9" s="153"/>
      <c r="C9" s="154"/>
      <c r="D9" s="155">
        <v>61485</v>
      </c>
      <c r="E9" s="156"/>
      <c r="F9" s="157">
        <v>111644</v>
      </c>
      <c r="G9" s="158"/>
      <c r="H9" s="159"/>
    </row>
    <row r="10" spans="1:8" x14ac:dyDescent="0.2">
      <c r="A10" s="160"/>
      <c r="B10" s="161"/>
      <c r="C10" s="162"/>
      <c r="D10" s="163">
        <v>26649</v>
      </c>
      <c r="E10" s="164"/>
      <c r="F10" s="165">
        <v>66606</v>
      </c>
      <c r="G10" s="166"/>
      <c r="H10" s="167"/>
    </row>
    <row r="11" spans="1:8" x14ac:dyDescent="0.2">
      <c r="A11" s="148" t="s">
        <v>522</v>
      </c>
      <c r="B11" s="153"/>
      <c r="C11" s="154"/>
      <c r="D11" s="155">
        <v>54790</v>
      </c>
      <c r="E11" s="156"/>
      <c r="F11" s="157">
        <v>127917</v>
      </c>
      <c r="G11" s="158"/>
      <c r="H11" s="159"/>
    </row>
    <row r="12" spans="1:8" x14ac:dyDescent="0.2">
      <c r="A12" s="160"/>
      <c r="B12" s="161"/>
      <c r="C12" s="168"/>
      <c r="D12" s="163">
        <v>31669</v>
      </c>
      <c r="E12" s="164"/>
      <c r="F12" s="165">
        <v>69746</v>
      </c>
      <c r="G12" s="166"/>
      <c r="H12" s="167"/>
    </row>
    <row r="13" spans="1:8" x14ac:dyDescent="0.2">
      <c r="A13" s="148"/>
      <c r="B13" s="153"/>
      <c r="C13" s="169"/>
      <c r="D13" s="170">
        <v>63627</v>
      </c>
      <c r="E13" s="171"/>
      <c r="F13" s="172">
        <v>122880</v>
      </c>
      <c r="G13" s="173"/>
      <c r="H13" s="159"/>
    </row>
    <row r="14" spans="1:8" x14ac:dyDescent="0.2">
      <c r="A14" s="160"/>
      <c r="B14" s="161"/>
      <c r="C14" s="162"/>
      <c r="D14" s="163">
        <v>35229</v>
      </c>
      <c r="E14" s="164"/>
      <c r="F14" s="165">
        <v>65694</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4.97</v>
      </c>
      <c r="C19" s="174">
        <f>ROUND(VALUE(SUBSTITUTE(実質収支比率等に係る経年分析!G$48,"▲","-")),2)</f>
        <v>5.75</v>
      </c>
      <c r="D19" s="174">
        <f>ROUND(VALUE(SUBSTITUTE(実質収支比率等に係る経年分析!H$48,"▲","-")),2)</f>
        <v>5.48</v>
      </c>
      <c r="E19" s="174">
        <f>ROUND(VALUE(SUBSTITUTE(実質収支比率等に係る経年分析!I$48,"▲","-")),2)</f>
        <v>5.18</v>
      </c>
      <c r="F19" s="174">
        <f>ROUND(VALUE(SUBSTITUTE(実質収支比率等に係る経年分析!J$48,"▲","-")),2)</f>
        <v>2.91</v>
      </c>
    </row>
    <row r="20" spans="1:11" x14ac:dyDescent="0.2">
      <c r="A20" s="174" t="s">
        <v>53</v>
      </c>
      <c r="B20" s="174">
        <f>ROUND(VALUE(SUBSTITUTE(実質収支比率等に係る経年分析!F$47,"▲","-")),2)</f>
        <v>49.36</v>
      </c>
      <c r="C20" s="174">
        <f>ROUND(VALUE(SUBSTITUTE(実質収支比率等に係る経年分析!G$47,"▲","-")),2)</f>
        <v>46.43</v>
      </c>
      <c r="D20" s="174">
        <f>ROUND(VALUE(SUBSTITUTE(実質収支比率等に係る経年分析!H$47,"▲","-")),2)</f>
        <v>50.09</v>
      </c>
      <c r="E20" s="174">
        <f>ROUND(VALUE(SUBSTITUTE(実質収支比率等に係る経年分析!I$47,"▲","-")),2)</f>
        <v>56.3</v>
      </c>
      <c r="F20" s="174">
        <f>ROUND(VALUE(SUBSTITUTE(実質収支比率等に係る経年分析!J$47,"▲","-")),2)</f>
        <v>56.22</v>
      </c>
    </row>
    <row r="21" spans="1:11" x14ac:dyDescent="0.2">
      <c r="A21" s="174" t="s">
        <v>54</v>
      </c>
      <c r="B21" s="174">
        <f>IF(ISNUMBER(VALUE(SUBSTITUTE(実質収支比率等に係る経年分析!F$49,"▲","-"))),ROUND(VALUE(SUBSTITUTE(実質収支比率等に係る経年分析!F$49,"▲","-")),2),NA())</f>
        <v>0.55000000000000004</v>
      </c>
      <c r="C21" s="174">
        <f>IF(ISNUMBER(VALUE(SUBSTITUTE(実質収支比率等に係る経年分析!G$49,"▲","-"))),ROUND(VALUE(SUBSTITUTE(実質収支比率等に係る経年分析!G$49,"▲","-")),2),NA())</f>
        <v>2.02</v>
      </c>
      <c r="D21" s="174">
        <f>IF(ISNUMBER(VALUE(SUBSTITUTE(実質収支比率等に係る経年分析!H$49,"▲","-"))),ROUND(VALUE(SUBSTITUTE(実質収支比率等に係る経年分析!H$49,"▲","-")),2),NA())</f>
        <v>7.88</v>
      </c>
      <c r="E21" s="174">
        <f>IF(ISNUMBER(VALUE(SUBSTITUTE(実質収支比率等に係る経年分析!I$49,"▲","-"))),ROUND(VALUE(SUBSTITUTE(実質収支比率等に係る経年分析!I$49,"▲","-")),2),NA())</f>
        <v>4.4400000000000004</v>
      </c>
      <c r="F21" s="174">
        <f>IF(ISNUMBER(VALUE(SUBSTITUTE(実質収支比率等に係る経年分析!J$49,"▲","-"))),ROUND(VALUE(SUBSTITUTE(実質収支比率等に係る経年分析!J$49,"▲","-")),2),NA())</f>
        <v>-3.43</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0.03</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7.0000000000000007E-2</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0.05</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2">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0.05</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7.0000000000000007E-2</v>
      </c>
    </row>
    <row r="32" spans="1:11" x14ac:dyDescent="0.2">
      <c r="A32" s="175" t="str">
        <f>IF(連結実質赤字比率に係る赤字・黒字の構成分析!C$38="",NA(),連結実質赤字比率に係る赤字・黒字の構成分析!C$38)</f>
        <v>介護サービス事業特別会計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0.2</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0.21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0.2</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0.22</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0.16</v>
      </c>
    </row>
    <row r="33" spans="1:16" x14ac:dyDescent="0.2">
      <c r="A33" s="175" t="str">
        <f>IF(連結実質赤字比率に係る赤字・黒字の構成分析!C$37="",NA(),連結実質赤字比率に係る赤字・黒字の構成分析!C$37)</f>
        <v>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2.1</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0.3</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0.5</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1.01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0.37</v>
      </c>
    </row>
    <row r="34" spans="1:16" x14ac:dyDescent="0.2">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4.93</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5.66</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5.42</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5.18</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2.91</v>
      </c>
    </row>
    <row r="35" spans="1:16" x14ac:dyDescent="0.2">
      <c r="A35" s="175" t="str">
        <f>IF(連結実質赤字比率に係る赤字・黒字の構成分析!C$35="",NA(),連結実質赤字比率に係る赤字・黒字の構成分析!C$35)</f>
        <v>国民健康保険特別会計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2.2999999999999998</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3.07</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3.94</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3.24</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3.1</v>
      </c>
    </row>
    <row r="36" spans="1:16" x14ac:dyDescent="0.2">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2.31</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2.99</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3.55</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4.22</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4.79</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268</v>
      </c>
      <c r="E42" s="176"/>
      <c r="F42" s="176"/>
      <c r="G42" s="176">
        <f>'実質公債費比率（分子）の構造'!L$52</f>
        <v>269</v>
      </c>
      <c r="H42" s="176"/>
      <c r="I42" s="176"/>
      <c r="J42" s="176">
        <f>'実質公債費比率（分子）の構造'!M$52</f>
        <v>264</v>
      </c>
      <c r="K42" s="176"/>
      <c r="L42" s="176"/>
      <c r="M42" s="176">
        <f>'実質公債費比率（分子）の構造'!N$52</f>
        <v>253</v>
      </c>
      <c r="N42" s="176"/>
      <c r="O42" s="176"/>
      <c r="P42" s="176">
        <f>'実質公債費比率（分子）の構造'!O$52</f>
        <v>218</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63</v>
      </c>
      <c r="B45" s="176" t="str">
        <f>'実質公債費比率（分子）の構造'!K$49</f>
        <v>-</v>
      </c>
      <c r="C45" s="176"/>
      <c r="D45" s="176"/>
      <c r="E45" s="176">
        <f>'実質公債費比率（分子）の構造'!L$49</f>
        <v>12</v>
      </c>
      <c r="F45" s="176"/>
      <c r="G45" s="176"/>
      <c r="H45" s="176">
        <f>'実質公債費比率（分子）の構造'!M$49</f>
        <v>11</v>
      </c>
      <c r="I45" s="176"/>
      <c r="J45" s="176"/>
      <c r="K45" s="176">
        <f>'実質公債費比率（分子）の構造'!N$49</f>
        <v>11</v>
      </c>
      <c r="L45" s="176"/>
      <c r="M45" s="176"/>
      <c r="N45" s="176">
        <f>'実質公債費比率（分子）の構造'!O$49</f>
        <v>11</v>
      </c>
      <c r="O45" s="176"/>
      <c r="P45" s="176"/>
    </row>
    <row r="46" spans="1:16" x14ac:dyDescent="0.2">
      <c r="A46" s="176" t="s">
        <v>64</v>
      </c>
      <c r="B46" s="176">
        <f>'実質公債費比率（分子）の構造'!K$48</f>
        <v>19</v>
      </c>
      <c r="C46" s="176"/>
      <c r="D46" s="176"/>
      <c r="E46" s="176">
        <f>'実質公債費比率（分子）の構造'!L$48</f>
        <v>29</v>
      </c>
      <c r="F46" s="176"/>
      <c r="G46" s="176"/>
      <c r="H46" s="176">
        <f>'実質公債費比率（分子）の構造'!M$48</f>
        <v>41</v>
      </c>
      <c r="I46" s="176"/>
      <c r="J46" s="176"/>
      <c r="K46" s="176">
        <f>'実質公債費比率（分子）の構造'!N$48</f>
        <v>69</v>
      </c>
      <c r="L46" s="176"/>
      <c r="M46" s="176"/>
      <c r="N46" s="176">
        <f>'実質公債費比率（分子）の構造'!O$48</f>
        <v>32</v>
      </c>
      <c r="O46" s="176"/>
      <c r="P46" s="176"/>
    </row>
    <row r="47" spans="1:16" x14ac:dyDescent="0.2">
      <c r="A47" s="176" t="s">
        <v>12</v>
      </c>
      <c r="B47" s="176">
        <f>'実質公債費比率（分子）の構造'!K$47</f>
        <v>21</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317</v>
      </c>
      <c r="C49" s="176"/>
      <c r="D49" s="176"/>
      <c r="E49" s="176">
        <f>'実質公債費比率（分子）の構造'!L$45</f>
        <v>318</v>
      </c>
      <c r="F49" s="176"/>
      <c r="G49" s="176"/>
      <c r="H49" s="176">
        <f>'実質公債費比率（分子）の構造'!M$45</f>
        <v>319</v>
      </c>
      <c r="I49" s="176"/>
      <c r="J49" s="176"/>
      <c r="K49" s="176">
        <f>'実質公債費比率（分子）の構造'!N$45</f>
        <v>318</v>
      </c>
      <c r="L49" s="176"/>
      <c r="M49" s="176"/>
      <c r="N49" s="176">
        <f>'実質公債費比率（分子）の構造'!O$45</f>
        <v>323</v>
      </c>
      <c r="O49" s="176"/>
      <c r="P49" s="176"/>
    </row>
    <row r="50" spans="1:16" x14ac:dyDescent="0.2">
      <c r="A50" s="176" t="s">
        <v>67</v>
      </c>
      <c r="B50" s="176" t="e">
        <f>NA()</f>
        <v>#N/A</v>
      </c>
      <c r="C50" s="176">
        <f>IF(ISNUMBER('実質公債費比率（分子）の構造'!K$53),'実質公債費比率（分子）の構造'!K$53,NA())</f>
        <v>89</v>
      </c>
      <c r="D50" s="176" t="e">
        <f>NA()</f>
        <v>#N/A</v>
      </c>
      <c r="E50" s="176" t="e">
        <f>NA()</f>
        <v>#N/A</v>
      </c>
      <c r="F50" s="176">
        <f>IF(ISNUMBER('実質公債費比率（分子）の構造'!L$53),'実質公債費比率（分子）の構造'!L$53,NA())</f>
        <v>90</v>
      </c>
      <c r="G50" s="176" t="e">
        <f>NA()</f>
        <v>#N/A</v>
      </c>
      <c r="H50" s="176" t="e">
        <f>NA()</f>
        <v>#N/A</v>
      </c>
      <c r="I50" s="176">
        <f>IF(ISNUMBER('実質公債費比率（分子）の構造'!M$53),'実質公債費比率（分子）の構造'!M$53,NA())</f>
        <v>107</v>
      </c>
      <c r="J50" s="176" t="e">
        <f>NA()</f>
        <v>#N/A</v>
      </c>
      <c r="K50" s="176" t="e">
        <f>NA()</f>
        <v>#N/A</v>
      </c>
      <c r="L50" s="176">
        <f>IF(ISNUMBER('実質公債費比率（分子）の構造'!N$53),'実質公債費比率（分子）の構造'!N$53,NA())</f>
        <v>145</v>
      </c>
      <c r="M50" s="176" t="e">
        <f>NA()</f>
        <v>#N/A</v>
      </c>
      <c r="N50" s="176" t="e">
        <f>NA()</f>
        <v>#N/A</v>
      </c>
      <c r="O50" s="176">
        <f>IF(ISNUMBER('実質公債費比率（分子）の構造'!O$53),'実質公債費比率（分子）の構造'!O$53,NA())</f>
        <v>148</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2338</v>
      </c>
      <c r="E56" s="175"/>
      <c r="F56" s="175"/>
      <c r="G56" s="175">
        <f>'将来負担比率（分子）の構造'!J$52</f>
        <v>2348</v>
      </c>
      <c r="H56" s="175"/>
      <c r="I56" s="175"/>
      <c r="J56" s="175">
        <f>'将来負担比率（分子）の構造'!K$52</f>
        <v>2248</v>
      </c>
      <c r="K56" s="175"/>
      <c r="L56" s="175"/>
      <c r="M56" s="175">
        <f>'将来負担比率（分子）の構造'!L$52</f>
        <v>2117</v>
      </c>
      <c r="N56" s="175"/>
      <c r="O56" s="175"/>
      <c r="P56" s="175">
        <f>'将来負担比率（分子）の構造'!M$52</f>
        <v>2213</v>
      </c>
    </row>
    <row r="57" spans="1:16" x14ac:dyDescent="0.2">
      <c r="A57" s="175" t="s">
        <v>42</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2">
      <c r="A58" s="175" t="s">
        <v>41</v>
      </c>
      <c r="B58" s="175"/>
      <c r="C58" s="175"/>
      <c r="D58" s="175">
        <f>'将来負担比率（分子）の構造'!I$50</f>
        <v>3141</v>
      </c>
      <c r="E58" s="175"/>
      <c r="F58" s="175"/>
      <c r="G58" s="175">
        <f>'将来負担比率（分子）の構造'!J$50</f>
        <v>3334</v>
      </c>
      <c r="H58" s="175"/>
      <c r="I58" s="175"/>
      <c r="J58" s="175">
        <f>'将来負担比率（分子）の構造'!K$50</f>
        <v>3749</v>
      </c>
      <c r="K58" s="175"/>
      <c r="L58" s="175"/>
      <c r="M58" s="175">
        <f>'将来負担比率（分子）の構造'!L$50</f>
        <v>4042</v>
      </c>
      <c r="N58" s="175"/>
      <c r="O58" s="175"/>
      <c r="P58" s="175">
        <f>'将来負担比率（分子）の構造'!M$50</f>
        <v>4178</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563</v>
      </c>
      <c r="C62" s="175"/>
      <c r="D62" s="175"/>
      <c r="E62" s="175">
        <f>'将来負担比率（分子）の構造'!J$45</f>
        <v>531</v>
      </c>
      <c r="F62" s="175"/>
      <c r="G62" s="175"/>
      <c r="H62" s="175">
        <f>'将来負担比率（分子）の構造'!K$45</f>
        <v>518</v>
      </c>
      <c r="I62" s="175"/>
      <c r="J62" s="175"/>
      <c r="K62" s="175">
        <f>'将来負担比率（分子）の構造'!L$45</f>
        <v>476</v>
      </c>
      <c r="L62" s="175"/>
      <c r="M62" s="175"/>
      <c r="N62" s="175">
        <f>'将来負担比率（分子）の構造'!M$45</f>
        <v>480</v>
      </c>
      <c r="O62" s="175"/>
      <c r="P62" s="175"/>
    </row>
    <row r="63" spans="1:16" x14ac:dyDescent="0.2">
      <c r="A63" s="175" t="s">
        <v>34</v>
      </c>
      <c r="B63" s="175">
        <f>'将来負担比率（分子）の構造'!I$44</f>
        <v>79</v>
      </c>
      <c r="C63" s="175"/>
      <c r="D63" s="175"/>
      <c r="E63" s="175">
        <f>'将来負担比率（分子）の構造'!J$44</f>
        <v>68</v>
      </c>
      <c r="F63" s="175"/>
      <c r="G63" s="175"/>
      <c r="H63" s="175">
        <f>'将来負担比率（分子）の構造'!K$44</f>
        <v>58</v>
      </c>
      <c r="I63" s="175"/>
      <c r="J63" s="175"/>
      <c r="K63" s="175">
        <f>'将来負担比率（分子）の構造'!L$44</f>
        <v>46</v>
      </c>
      <c r="L63" s="175"/>
      <c r="M63" s="175"/>
      <c r="N63" s="175">
        <f>'将来負担比率（分子）の構造'!M$44</f>
        <v>36</v>
      </c>
      <c r="O63" s="175"/>
      <c r="P63" s="175"/>
    </row>
    <row r="64" spans="1:16" x14ac:dyDescent="0.2">
      <c r="A64" s="175" t="s">
        <v>33</v>
      </c>
      <c r="B64" s="175">
        <f>'将来負担比率（分子）の構造'!I$43</f>
        <v>631</v>
      </c>
      <c r="C64" s="175"/>
      <c r="D64" s="175"/>
      <c r="E64" s="175">
        <f>'将来負担比率（分子）の構造'!J$43</f>
        <v>686</v>
      </c>
      <c r="F64" s="175"/>
      <c r="G64" s="175"/>
      <c r="H64" s="175">
        <f>'将来負担比率（分子）の構造'!K$43</f>
        <v>704</v>
      </c>
      <c r="I64" s="175"/>
      <c r="J64" s="175"/>
      <c r="K64" s="175">
        <f>'将来負担比率（分子）の構造'!L$43</f>
        <v>754</v>
      </c>
      <c r="L64" s="175"/>
      <c r="M64" s="175"/>
      <c r="N64" s="175">
        <f>'将来負担比率（分子）の構造'!M$43</f>
        <v>851</v>
      </c>
      <c r="O64" s="175"/>
      <c r="P64" s="175"/>
    </row>
    <row r="65" spans="1:16" x14ac:dyDescent="0.2">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
      <c r="A66" s="175" t="s">
        <v>31</v>
      </c>
      <c r="B66" s="175">
        <f>'将来負担比率（分子）の構造'!I$41</f>
        <v>2922</v>
      </c>
      <c r="C66" s="175"/>
      <c r="D66" s="175"/>
      <c r="E66" s="175">
        <f>'将来負担比率（分子）の構造'!J$41</f>
        <v>2830</v>
      </c>
      <c r="F66" s="175"/>
      <c r="G66" s="175"/>
      <c r="H66" s="175">
        <f>'将来負担比率（分子）の構造'!K$41</f>
        <v>3016</v>
      </c>
      <c r="I66" s="175"/>
      <c r="J66" s="175"/>
      <c r="K66" s="175">
        <f>'将来負担比率（分子）の構造'!L$41</f>
        <v>2842</v>
      </c>
      <c r="L66" s="175"/>
      <c r="M66" s="175"/>
      <c r="N66" s="175">
        <f>'将来負担比率（分子）の構造'!M$41</f>
        <v>2634</v>
      </c>
      <c r="O66" s="175"/>
      <c r="P66" s="175"/>
    </row>
    <row r="67" spans="1:16" x14ac:dyDescent="0.2">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1568</v>
      </c>
      <c r="C72" s="179">
        <f>基金残高に係る経年分析!G55</f>
        <v>1718</v>
      </c>
      <c r="D72" s="179">
        <f>基金残高に係る経年分析!H55</f>
        <v>1686</v>
      </c>
    </row>
    <row r="73" spans="1:16" x14ac:dyDescent="0.2">
      <c r="A73" s="178" t="s">
        <v>74</v>
      </c>
      <c r="B73" s="179">
        <f>基金残高に係る経年分析!F56</f>
        <v>398</v>
      </c>
      <c r="C73" s="179">
        <f>基金残高に係る経年分析!G56</f>
        <v>403</v>
      </c>
      <c r="D73" s="179">
        <f>基金残高に係る経年分析!H56</f>
        <v>408</v>
      </c>
    </row>
    <row r="74" spans="1:16" x14ac:dyDescent="0.2">
      <c r="A74" s="178" t="s">
        <v>75</v>
      </c>
      <c r="B74" s="179">
        <f>基金残高に係る経年分析!F57</f>
        <v>1438</v>
      </c>
      <c r="C74" s="179">
        <f>基金残高に係る経年分析!G57</f>
        <v>1576</v>
      </c>
      <c r="D74" s="179">
        <f>基金残高に係る経年分析!H57</f>
        <v>1683</v>
      </c>
    </row>
  </sheetData>
  <sheetProtection algorithmName="SHA-512" hashValue="3qOGhMcIgcXe4b25zAkd8So6eRjXCUtmBSZuSbQmrZTrb1soODk81JM2M60SELpP+bHVczHEFBxUy/9nLSjqpg==" saltValue="Ce4wMLxOiueeNYPycespK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203</v>
      </c>
      <c r="DI1" s="639"/>
      <c r="DJ1" s="639"/>
      <c r="DK1" s="639"/>
      <c r="DL1" s="639"/>
      <c r="DM1" s="639"/>
      <c r="DN1" s="640"/>
      <c r="DO1" s="214"/>
      <c r="DP1" s="638" t="s">
        <v>204</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2">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41" t="s">
        <v>206</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207</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208</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2">
      <c r="B4" s="641" t="s">
        <v>1</v>
      </c>
      <c r="C4" s="642"/>
      <c r="D4" s="642"/>
      <c r="E4" s="642"/>
      <c r="F4" s="642"/>
      <c r="G4" s="642"/>
      <c r="H4" s="642"/>
      <c r="I4" s="642"/>
      <c r="J4" s="642"/>
      <c r="K4" s="642"/>
      <c r="L4" s="642"/>
      <c r="M4" s="642"/>
      <c r="N4" s="642"/>
      <c r="O4" s="642"/>
      <c r="P4" s="642"/>
      <c r="Q4" s="643"/>
      <c r="R4" s="641" t="s">
        <v>209</v>
      </c>
      <c r="S4" s="642"/>
      <c r="T4" s="642"/>
      <c r="U4" s="642"/>
      <c r="V4" s="642"/>
      <c r="W4" s="642"/>
      <c r="X4" s="642"/>
      <c r="Y4" s="643"/>
      <c r="Z4" s="641" t="s">
        <v>210</v>
      </c>
      <c r="AA4" s="642"/>
      <c r="AB4" s="642"/>
      <c r="AC4" s="643"/>
      <c r="AD4" s="641" t="s">
        <v>211</v>
      </c>
      <c r="AE4" s="642"/>
      <c r="AF4" s="642"/>
      <c r="AG4" s="642"/>
      <c r="AH4" s="642"/>
      <c r="AI4" s="642"/>
      <c r="AJ4" s="642"/>
      <c r="AK4" s="643"/>
      <c r="AL4" s="641" t="s">
        <v>210</v>
      </c>
      <c r="AM4" s="642"/>
      <c r="AN4" s="642"/>
      <c r="AO4" s="643"/>
      <c r="AP4" s="644" t="s">
        <v>212</v>
      </c>
      <c r="AQ4" s="644"/>
      <c r="AR4" s="644"/>
      <c r="AS4" s="644"/>
      <c r="AT4" s="644"/>
      <c r="AU4" s="644"/>
      <c r="AV4" s="644"/>
      <c r="AW4" s="644"/>
      <c r="AX4" s="644"/>
      <c r="AY4" s="644"/>
      <c r="AZ4" s="644"/>
      <c r="BA4" s="644"/>
      <c r="BB4" s="644"/>
      <c r="BC4" s="644"/>
      <c r="BD4" s="644"/>
      <c r="BE4" s="644"/>
      <c r="BF4" s="644"/>
      <c r="BG4" s="644" t="s">
        <v>213</v>
      </c>
      <c r="BH4" s="644"/>
      <c r="BI4" s="644"/>
      <c r="BJ4" s="644"/>
      <c r="BK4" s="644"/>
      <c r="BL4" s="644"/>
      <c r="BM4" s="644"/>
      <c r="BN4" s="644"/>
      <c r="BO4" s="644" t="s">
        <v>210</v>
      </c>
      <c r="BP4" s="644"/>
      <c r="BQ4" s="644"/>
      <c r="BR4" s="644"/>
      <c r="BS4" s="644" t="s">
        <v>214</v>
      </c>
      <c r="BT4" s="644"/>
      <c r="BU4" s="644"/>
      <c r="BV4" s="644"/>
      <c r="BW4" s="644"/>
      <c r="BX4" s="644"/>
      <c r="BY4" s="644"/>
      <c r="BZ4" s="644"/>
      <c r="CA4" s="644"/>
      <c r="CB4" s="644"/>
      <c r="CD4" s="641" t="s">
        <v>215</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2">
      <c r="B5" s="645" t="s">
        <v>216</v>
      </c>
      <c r="C5" s="646"/>
      <c r="D5" s="646"/>
      <c r="E5" s="646"/>
      <c r="F5" s="646"/>
      <c r="G5" s="646"/>
      <c r="H5" s="646"/>
      <c r="I5" s="646"/>
      <c r="J5" s="646"/>
      <c r="K5" s="646"/>
      <c r="L5" s="646"/>
      <c r="M5" s="646"/>
      <c r="N5" s="646"/>
      <c r="O5" s="646"/>
      <c r="P5" s="646"/>
      <c r="Q5" s="647"/>
      <c r="R5" s="648">
        <v>905233</v>
      </c>
      <c r="S5" s="649"/>
      <c r="T5" s="649"/>
      <c r="U5" s="649"/>
      <c r="V5" s="649"/>
      <c r="W5" s="649"/>
      <c r="X5" s="649"/>
      <c r="Y5" s="650"/>
      <c r="Z5" s="651">
        <v>20</v>
      </c>
      <c r="AA5" s="651"/>
      <c r="AB5" s="651"/>
      <c r="AC5" s="651"/>
      <c r="AD5" s="652">
        <v>905233</v>
      </c>
      <c r="AE5" s="652"/>
      <c r="AF5" s="652"/>
      <c r="AG5" s="652"/>
      <c r="AH5" s="652"/>
      <c r="AI5" s="652"/>
      <c r="AJ5" s="652"/>
      <c r="AK5" s="652"/>
      <c r="AL5" s="653">
        <v>30.2</v>
      </c>
      <c r="AM5" s="654"/>
      <c r="AN5" s="654"/>
      <c r="AO5" s="655"/>
      <c r="AP5" s="645" t="s">
        <v>217</v>
      </c>
      <c r="AQ5" s="646"/>
      <c r="AR5" s="646"/>
      <c r="AS5" s="646"/>
      <c r="AT5" s="646"/>
      <c r="AU5" s="646"/>
      <c r="AV5" s="646"/>
      <c r="AW5" s="646"/>
      <c r="AX5" s="646"/>
      <c r="AY5" s="646"/>
      <c r="AZ5" s="646"/>
      <c r="BA5" s="646"/>
      <c r="BB5" s="646"/>
      <c r="BC5" s="646"/>
      <c r="BD5" s="646"/>
      <c r="BE5" s="646"/>
      <c r="BF5" s="647"/>
      <c r="BG5" s="659">
        <v>905233</v>
      </c>
      <c r="BH5" s="660"/>
      <c r="BI5" s="660"/>
      <c r="BJ5" s="660"/>
      <c r="BK5" s="660"/>
      <c r="BL5" s="660"/>
      <c r="BM5" s="660"/>
      <c r="BN5" s="661"/>
      <c r="BO5" s="662">
        <v>100</v>
      </c>
      <c r="BP5" s="662"/>
      <c r="BQ5" s="662"/>
      <c r="BR5" s="662"/>
      <c r="BS5" s="663" t="s">
        <v>122</v>
      </c>
      <c r="BT5" s="663"/>
      <c r="BU5" s="663"/>
      <c r="BV5" s="663"/>
      <c r="BW5" s="663"/>
      <c r="BX5" s="663"/>
      <c r="BY5" s="663"/>
      <c r="BZ5" s="663"/>
      <c r="CA5" s="663"/>
      <c r="CB5" s="667"/>
      <c r="CD5" s="641" t="s">
        <v>212</v>
      </c>
      <c r="CE5" s="642"/>
      <c r="CF5" s="642"/>
      <c r="CG5" s="642"/>
      <c r="CH5" s="642"/>
      <c r="CI5" s="642"/>
      <c r="CJ5" s="642"/>
      <c r="CK5" s="642"/>
      <c r="CL5" s="642"/>
      <c r="CM5" s="642"/>
      <c r="CN5" s="642"/>
      <c r="CO5" s="642"/>
      <c r="CP5" s="642"/>
      <c r="CQ5" s="643"/>
      <c r="CR5" s="641" t="s">
        <v>218</v>
      </c>
      <c r="CS5" s="642"/>
      <c r="CT5" s="642"/>
      <c r="CU5" s="642"/>
      <c r="CV5" s="642"/>
      <c r="CW5" s="642"/>
      <c r="CX5" s="642"/>
      <c r="CY5" s="643"/>
      <c r="CZ5" s="641" t="s">
        <v>210</v>
      </c>
      <c r="DA5" s="642"/>
      <c r="DB5" s="642"/>
      <c r="DC5" s="643"/>
      <c r="DD5" s="641" t="s">
        <v>219</v>
      </c>
      <c r="DE5" s="642"/>
      <c r="DF5" s="642"/>
      <c r="DG5" s="642"/>
      <c r="DH5" s="642"/>
      <c r="DI5" s="642"/>
      <c r="DJ5" s="642"/>
      <c r="DK5" s="642"/>
      <c r="DL5" s="642"/>
      <c r="DM5" s="642"/>
      <c r="DN5" s="642"/>
      <c r="DO5" s="642"/>
      <c r="DP5" s="643"/>
      <c r="DQ5" s="641" t="s">
        <v>220</v>
      </c>
      <c r="DR5" s="642"/>
      <c r="DS5" s="642"/>
      <c r="DT5" s="642"/>
      <c r="DU5" s="642"/>
      <c r="DV5" s="642"/>
      <c r="DW5" s="642"/>
      <c r="DX5" s="642"/>
      <c r="DY5" s="642"/>
      <c r="DZ5" s="642"/>
      <c r="EA5" s="642"/>
      <c r="EB5" s="642"/>
      <c r="EC5" s="643"/>
    </row>
    <row r="6" spans="2:143" ht="11.25" customHeight="1" x14ac:dyDescent="0.2">
      <c r="B6" s="656" t="s">
        <v>221</v>
      </c>
      <c r="C6" s="657"/>
      <c r="D6" s="657"/>
      <c r="E6" s="657"/>
      <c r="F6" s="657"/>
      <c r="G6" s="657"/>
      <c r="H6" s="657"/>
      <c r="I6" s="657"/>
      <c r="J6" s="657"/>
      <c r="K6" s="657"/>
      <c r="L6" s="657"/>
      <c r="M6" s="657"/>
      <c r="N6" s="657"/>
      <c r="O6" s="657"/>
      <c r="P6" s="657"/>
      <c r="Q6" s="658"/>
      <c r="R6" s="659">
        <v>70615</v>
      </c>
      <c r="S6" s="660"/>
      <c r="T6" s="660"/>
      <c r="U6" s="660"/>
      <c r="V6" s="660"/>
      <c r="W6" s="660"/>
      <c r="X6" s="660"/>
      <c r="Y6" s="661"/>
      <c r="Z6" s="662">
        <v>1.6</v>
      </c>
      <c r="AA6" s="662"/>
      <c r="AB6" s="662"/>
      <c r="AC6" s="662"/>
      <c r="AD6" s="663">
        <v>70615</v>
      </c>
      <c r="AE6" s="663"/>
      <c r="AF6" s="663"/>
      <c r="AG6" s="663"/>
      <c r="AH6" s="663"/>
      <c r="AI6" s="663"/>
      <c r="AJ6" s="663"/>
      <c r="AK6" s="663"/>
      <c r="AL6" s="664">
        <v>2.4</v>
      </c>
      <c r="AM6" s="665"/>
      <c r="AN6" s="665"/>
      <c r="AO6" s="666"/>
      <c r="AP6" s="656" t="s">
        <v>222</v>
      </c>
      <c r="AQ6" s="657"/>
      <c r="AR6" s="657"/>
      <c r="AS6" s="657"/>
      <c r="AT6" s="657"/>
      <c r="AU6" s="657"/>
      <c r="AV6" s="657"/>
      <c r="AW6" s="657"/>
      <c r="AX6" s="657"/>
      <c r="AY6" s="657"/>
      <c r="AZ6" s="657"/>
      <c r="BA6" s="657"/>
      <c r="BB6" s="657"/>
      <c r="BC6" s="657"/>
      <c r="BD6" s="657"/>
      <c r="BE6" s="657"/>
      <c r="BF6" s="658"/>
      <c r="BG6" s="659">
        <v>905233</v>
      </c>
      <c r="BH6" s="660"/>
      <c r="BI6" s="660"/>
      <c r="BJ6" s="660"/>
      <c r="BK6" s="660"/>
      <c r="BL6" s="660"/>
      <c r="BM6" s="660"/>
      <c r="BN6" s="661"/>
      <c r="BO6" s="662">
        <v>100</v>
      </c>
      <c r="BP6" s="662"/>
      <c r="BQ6" s="662"/>
      <c r="BR6" s="662"/>
      <c r="BS6" s="663" t="s">
        <v>122</v>
      </c>
      <c r="BT6" s="663"/>
      <c r="BU6" s="663"/>
      <c r="BV6" s="663"/>
      <c r="BW6" s="663"/>
      <c r="BX6" s="663"/>
      <c r="BY6" s="663"/>
      <c r="BZ6" s="663"/>
      <c r="CA6" s="663"/>
      <c r="CB6" s="667"/>
      <c r="CD6" s="645" t="s">
        <v>223</v>
      </c>
      <c r="CE6" s="646"/>
      <c r="CF6" s="646"/>
      <c r="CG6" s="646"/>
      <c r="CH6" s="646"/>
      <c r="CI6" s="646"/>
      <c r="CJ6" s="646"/>
      <c r="CK6" s="646"/>
      <c r="CL6" s="646"/>
      <c r="CM6" s="646"/>
      <c r="CN6" s="646"/>
      <c r="CO6" s="646"/>
      <c r="CP6" s="646"/>
      <c r="CQ6" s="647"/>
      <c r="CR6" s="659">
        <v>62694</v>
      </c>
      <c r="CS6" s="660"/>
      <c r="CT6" s="660"/>
      <c r="CU6" s="660"/>
      <c r="CV6" s="660"/>
      <c r="CW6" s="660"/>
      <c r="CX6" s="660"/>
      <c r="CY6" s="661"/>
      <c r="CZ6" s="653">
        <v>1.4</v>
      </c>
      <c r="DA6" s="654"/>
      <c r="DB6" s="654"/>
      <c r="DC6" s="670"/>
      <c r="DD6" s="668" t="s">
        <v>122</v>
      </c>
      <c r="DE6" s="660"/>
      <c r="DF6" s="660"/>
      <c r="DG6" s="660"/>
      <c r="DH6" s="660"/>
      <c r="DI6" s="660"/>
      <c r="DJ6" s="660"/>
      <c r="DK6" s="660"/>
      <c r="DL6" s="660"/>
      <c r="DM6" s="660"/>
      <c r="DN6" s="660"/>
      <c r="DO6" s="660"/>
      <c r="DP6" s="661"/>
      <c r="DQ6" s="668">
        <v>62694</v>
      </c>
      <c r="DR6" s="660"/>
      <c r="DS6" s="660"/>
      <c r="DT6" s="660"/>
      <c r="DU6" s="660"/>
      <c r="DV6" s="660"/>
      <c r="DW6" s="660"/>
      <c r="DX6" s="660"/>
      <c r="DY6" s="660"/>
      <c r="DZ6" s="660"/>
      <c r="EA6" s="660"/>
      <c r="EB6" s="660"/>
      <c r="EC6" s="669"/>
    </row>
    <row r="7" spans="2:143" ht="11.25" customHeight="1" x14ac:dyDescent="0.2">
      <c r="B7" s="656" t="s">
        <v>224</v>
      </c>
      <c r="C7" s="657"/>
      <c r="D7" s="657"/>
      <c r="E7" s="657"/>
      <c r="F7" s="657"/>
      <c r="G7" s="657"/>
      <c r="H7" s="657"/>
      <c r="I7" s="657"/>
      <c r="J7" s="657"/>
      <c r="K7" s="657"/>
      <c r="L7" s="657"/>
      <c r="M7" s="657"/>
      <c r="N7" s="657"/>
      <c r="O7" s="657"/>
      <c r="P7" s="657"/>
      <c r="Q7" s="658"/>
      <c r="R7" s="659">
        <v>342</v>
      </c>
      <c r="S7" s="660"/>
      <c r="T7" s="660"/>
      <c r="U7" s="660"/>
      <c r="V7" s="660"/>
      <c r="W7" s="660"/>
      <c r="X7" s="660"/>
      <c r="Y7" s="661"/>
      <c r="Z7" s="662">
        <v>0</v>
      </c>
      <c r="AA7" s="662"/>
      <c r="AB7" s="662"/>
      <c r="AC7" s="662"/>
      <c r="AD7" s="663">
        <v>342</v>
      </c>
      <c r="AE7" s="663"/>
      <c r="AF7" s="663"/>
      <c r="AG7" s="663"/>
      <c r="AH7" s="663"/>
      <c r="AI7" s="663"/>
      <c r="AJ7" s="663"/>
      <c r="AK7" s="663"/>
      <c r="AL7" s="664">
        <v>0</v>
      </c>
      <c r="AM7" s="665"/>
      <c r="AN7" s="665"/>
      <c r="AO7" s="666"/>
      <c r="AP7" s="656" t="s">
        <v>225</v>
      </c>
      <c r="AQ7" s="657"/>
      <c r="AR7" s="657"/>
      <c r="AS7" s="657"/>
      <c r="AT7" s="657"/>
      <c r="AU7" s="657"/>
      <c r="AV7" s="657"/>
      <c r="AW7" s="657"/>
      <c r="AX7" s="657"/>
      <c r="AY7" s="657"/>
      <c r="AZ7" s="657"/>
      <c r="BA7" s="657"/>
      <c r="BB7" s="657"/>
      <c r="BC7" s="657"/>
      <c r="BD7" s="657"/>
      <c r="BE7" s="657"/>
      <c r="BF7" s="658"/>
      <c r="BG7" s="659">
        <v>370639</v>
      </c>
      <c r="BH7" s="660"/>
      <c r="BI7" s="660"/>
      <c r="BJ7" s="660"/>
      <c r="BK7" s="660"/>
      <c r="BL7" s="660"/>
      <c r="BM7" s="660"/>
      <c r="BN7" s="661"/>
      <c r="BO7" s="662">
        <v>40.9</v>
      </c>
      <c r="BP7" s="662"/>
      <c r="BQ7" s="662"/>
      <c r="BR7" s="662"/>
      <c r="BS7" s="663" t="s">
        <v>122</v>
      </c>
      <c r="BT7" s="663"/>
      <c r="BU7" s="663"/>
      <c r="BV7" s="663"/>
      <c r="BW7" s="663"/>
      <c r="BX7" s="663"/>
      <c r="BY7" s="663"/>
      <c r="BZ7" s="663"/>
      <c r="CA7" s="663"/>
      <c r="CB7" s="667"/>
      <c r="CD7" s="656" t="s">
        <v>226</v>
      </c>
      <c r="CE7" s="657"/>
      <c r="CF7" s="657"/>
      <c r="CG7" s="657"/>
      <c r="CH7" s="657"/>
      <c r="CI7" s="657"/>
      <c r="CJ7" s="657"/>
      <c r="CK7" s="657"/>
      <c r="CL7" s="657"/>
      <c r="CM7" s="657"/>
      <c r="CN7" s="657"/>
      <c r="CO7" s="657"/>
      <c r="CP7" s="657"/>
      <c r="CQ7" s="658"/>
      <c r="CR7" s="659">
        <v>776372</v>
      </c>
      <c r="CS7" s="660"/>
      <c r="CT7" s="660"/>
      <c r="CU7" s="660"/>
      <c r="CV7" s="660"/>
      <c r="CW7" s="660"/>
      <c r="CX7" s="660"/>
      <c r="CY7" s="661"/>
      <c r="CZ7" s="662">
        <v>17.8</v>
      </c>
      <c r="DA7" s="662"/>
      <c r="DB7" s="662"/>
      <c r="DC7" s="662"/>
      <c r="DD7" s="668" t="s">
        <v>122</v>
      </c>
      <c r="DE7" s="660"/>
      <c r="DF7" s="660"/>
      <c r="DG7" s="660"/>
      <c r="DH7" s="660"/>
      <c r="DI7" s="660"/>
      <c r="DJ7" s="660"/>
      <c r="DK7" s="660"/>
      <c r="DL7" s="660"/>
      <c r="DM7" s="660"/>
      <c r="DN7" s="660"/>
      <c r="DO7" s="660"/>
      <c r="DP7" s="661"/>
      <c r="DQ7" s="668">
        <v>623446</v>
      </c>
      <c r="DR7" s="660"/>
      <c r="DS7" s="660"/>
      <c r="DT7" s="660"/>
      <c r="DU7" s="660"/>
      <c r="DV7" s="660"/>
      <c r="DW7" s="660"/>
      <c r="DX7" s="660"/>
      <c r="DY7" s="660"/>
      <c r="DZ7" s="660"/>
      <c r="EA7" s="660"/>
      <c r="EB7" s="660"/>
      <c r="EC7" s="669"/>
    </row>
    <row r="8" spans="2:143" ht="11.25" customHeight="1" x14ac:dyDescent="0.2">
      <c r="B8" s="656" t="s">
        <v>227</v>
      </c>
      <c r="C8" s="657"/>
      <c r="D8" s="657"/>
      <c r="E8" s="657"/>
      <c r="F8" s="657"/>
      <c r="G8" s="657"/>
      <c r="H8" s="657"/>
      <c r="I8" s="657"/>
      <c r="J8" s="657"/>
      <c r="K8" s="657"/>
      <c r="L8" s="657"/>
      <c r="M8" s="657"/>
      <c r="N8" s="657"/>
      <c r="O8" s="657"/>
      <c r="P8" s="657"/>
      <c r="Q8" s="658"/>
      <c r="R8" s="659">
        <v>6888</v>
      </c>
      <c r="S8" s="660"/>
      <c r="T8" s="660"/>
      <c r="U8" s="660"/>
      <c r="V8" s="660"/>
      <c r="W8" s="660"/>
      <c r="X8" s="660"/>
      <c r="Y8" s="661"/>
      <c r="Z8" s="662">
        <v>0.2</v>
      </c>
      <c r="AA8" s="662"/>
      <c r="AB8" s="662"/>
      <c r="AC8" s="662"/>
      <c r="AD8" s="663">
        <v>6888</v>
      </c>
      <c r="AE8" s="663"/>
      <c r="AF8" s="663"/>
      <c r="AG8" s="663"/>
      <c r="AH8" s="663"/>
      <c r="AI8" s="663"/>
      <c r="AJ8" s="663"/>
      <c r="AK8" s="663"/>
      <c r="AL8" s="664">
        <v>0.2</v>
      </c>
      <c r="AM8" s="665"/>
      <c r="AN8" s="665"/>
      <c r="AO8" s="666"/>
      <c r="AP8" s="656" t="s">
        <v>228</v>
      </c>
      <c r="AQ8" s="657"/>
      <c r="AR8" s="657"/>
      <c r="AS8" s="657"/>
      <c r="AT8" s="657"/>
      <c r="AU8" s="657"/>
      <c r="AV8" s="657"/>
      <c r="AW8" s="657"/>
      <c r="AX8" s="657"/>
      <c r="AY8" s="657"/>
      <c r="AZ8" s="657"/>
      <c r="BA8" s="657"/>
      <c r="BB8" s="657"/>
      <c r="BC8" s="657"/>
      <c r="BD8" s="657"/>
      <c r="BE8" s="657"/>
      <c r="BF8" s="658"/>
      <c r="BG8" s="659">
        <v>14229</v>
      </c>
      <c r="BH8" s="660"/>
      <c r="BI8" s="660"/>
      <c r="BJ8" s="660"/>
      <c r="BK8" s="660"/>
      <c r="BL8" s="660"/>
      <c r="BM8" s="660"/>
      <c r="BN8" s="661"/>
      <c r="BO8" s="662">
        <v>1.6</v>
      </c>
      <c r="BP8" s="662"/>
      <c r="BQ8" s="662"/>
      <c r="BR8" s="662"/>
      <c r="BS8" s="663" t="s">
        <v>122</v>
      </c>
      <c r="BT8" s="663"/>
      <c r="BU8" s="663"/>
      <c r="BV8" s="663"/>
      <c r="BW8" s="663"/>
      <c r="BX8" s="663"/>
      <c r="BY8" s="663"/>
      <c r="BZ8" s="663"/>
      <c r="CA8" s="663"/>
      <c r="CB8" s="667"/>
      <c r="CD8" s="656" t="s">
        <v>229</v>
      </c>
      <c r="CE8" s="657"/>
      <c r="CF8" s="657"/>
      <c r="CG8" s="657"/>
      <c r="CH8" s="657"/>
      <c r="CI8" s="657"/>
      <c r="CJ8" s="657"/>
      <c r="CK8" s="657"/>
      <c r="CL8" s="657"/>
      <c r="CM8" s="657"/>
      <c r="CN8" s="657"/>
      <c r="CO8" s="657"/>
      <c r="CP8" s="657"/>
      <c r="CQ8" s="658"/>
      <c r="CR8" s="659">
        <v>1228539</v>
      </c>
      <c r="CS8" s="660"/>
      <c r="CT8" s="660"/>
      <c r="CU8" s="660"/>
      <c r="CV8" s="660"/>
      <c r="CW8" s="660"/>
      <c r="CX8" s="660"/>
      <c r="CY8" s="661"/>
      <c r="CZ8" s="662">
        <v>28.1</v>
      </c>
      <c r="DA8" s="662"/>
      <c r="DB8" s="662"/>
      <c r="DC8" s="662"/>
      <c r="DD8" s="668">
        <v>14355</v>
      </c>
      <c r="DE8" s="660"/>
      <c r="DF8" s="660"/>
      <c r="DG8" s="660"/>
      <c r="DH8" s="660"/>
      <c r="DI8" s="660"/>
      <c r="DJ8" s="660"/>
      <c r="DK8" s="660"/>
      <c r="DL8" s="660"/>
      <c r="DM8" s="660"/>
      <c r="DN8" s="660"/>
      <c r="DO8" s="660"/>
      <c r="DP8" s="661"/>
      <c r="DQ8" s="668">
        <v>799471</v>
      </c>
      <c r="DR8" s="660"/>
      <c r="DS8" s="660"/>
      <c r="DT8" s="660"/>
      <c r="DU8" s="660"/>
      <c r="DV8" s="660"/>
      <c r="DW8" s="660"/>
      <c r="DX8" s="660"/>
      <c r="DY8" s="660"/>
      <c r="DZ8" s="660"/>
      <c r="EA8" s="660"/>
      <c r="EB8" s="660"/>
      <c r="EC8" s="669"/>
    </row>
    <row r="9" spans="2:143" ht="11.25" customHeight="1" x14ac:dyDescent="0.2">
      <c r="B9" s="656" t="s">
        <v>230</v>
      </c>
      <c r="C9" s="657"/>
      <c r="D9" s="657"/>
      <c r="E9" s="657"/>
      <c r="F9" s="657"/>
      <c r="G9" s="657"/>
      <c r="H9" s="657"/>
      <c r="I9" s="657"/>
      <c r="J9" s="657"/>
      <c r="K9" s="657"/>
      <c r="L9" s="657"/>
      <c r="M9" s="657"/>
      <c r="N9" s="657"/>
      <c r="O9" s="657"/>
      <c r="P9" s="657"/>
      <c r="Q9" s="658"/>
      <c r="R9" s="659">
        <v>7543</v>
      </c>
      <c r="S9" s="660"/>
      <c r="T9" s="660"/>
      <c r="U9" s="660"/>
      <c r="V9" s="660"/>
      <c r="W9" s="660"/>
      <c r="X9" s="660"/>
      <c r="Y9" s="661"/>
      <c r="Z9" s="662">
        <v>0.2</v>
      </c>
      <c r="AA9" s="662"/>
      <c r="AB9" s="662"/>
      <c r="AC9" s="662"/>
      <c r="AD9" s="663">
        <v>7543</v>
      </c>
      <c r="AE9" s="663"/>
      <c r="AF9" s="663"/>
      <c r="AG9" s="663"/>
      <c r="AH9" s="663"/>
      <c r="AI9" s="663"/>
      <c r="AJ9" s="663"/>
      <c r="AK9" s="663"/>
      <c r="AL9" s="664">
        <v>0.3</v>
      </c>
      <c r="AM9" s="665"/>
      <c r="AN9" s="665"/>
      <c r="AO9" s="666"/>
      <c r="AP9" s="656" t="s">
        <v>231</v>
      </c>
      <c r="AQ9" s="657"/>
      <c r="AR9" s="657"/>
      <c r="AS9" s="657"/>
      <c r="AT9" s="657"/>
      <c r="AU9" s="657"/>
      <c r="AV9" s="657"/>
      <c r="AW9" s="657"/>
      <c r="AX9" s="657"/>
      <c r="AY9" s="657"/>
      <c r="AZ9" s="657"/>
      <c r="BA9" s="657"/>
      <c r="BB9" s="657"/>
      <c r="BC9" s="657"/>
      <c r="BD9" s="657"/>
      <c r="BE9" s="657"/>
      <c r="BF9" s="658"/>
      <c r="BG9" s="659">
        <v>333472</v>
      </c>
      <c r="BH9" s="660"/>
      <c r="BI9" s="660"/>
      <c r="BJ9" s="660"/>
      <c r="BK9" s="660"/>
      <c r="BL9" s="660"/>
      <c r="BM9" s="660"/>
      <c r="BN9" s="661"/>
      <c r="BO9" s="662">
        <v>36.799999999999997</v>
      </c>
      <c r="BP9" s="662"/>
      <c r="BQ9" s="662"/>
      <c r="BR9" s="662"/>
      <c r="BS9" s="663" t="s">
        <v>122</v>
      </c>
      <c r="BT9" s="663"/>
      <c r="BU9" s="663"/>
      <c r="BV9" s="663"/>
      <c r="BW9" s="663"/>
      <c r="BX9" s="663"/>
      <c r="BY9" s="663"/>
      <c r="BZ9" s="663"/>
      <c r="CA9" s="663"/>
      <c r="CB9" s="667"/>
      <c r="CD9" s="656" t="s">
        <v>232</v>
      </c>
      <c r="CE9" s="657"/>
      <c r="CF9" s="657"/>
      <c r="CG9" s="657"/>
      <c r="CH9" s="657"/>
      <c r="CI9" s="657"/>
      <c r="CJ9" s="657"/>
      <c r="CK9" s="657"/>
      <c r="CL9" s="657"/>
      <c r="CM9" s="657"/>
      <c r="CN9" s="657"/>
      <c r="CO9" s="657"/>
      <c r="CP9" s="657"/>
      <c r="CQ9" s="658"/>
      <c r="CR9" s="659">
        <v>418943</v>
      </c>
      <c r="CS9" s="660"/>
      <c r="CT9" s="660"/>
      <c r="CU9" s="660"/>
      <c r="CV9" s="660"/>
      <c r="CW9" s="660"/>
      <c r="CX9" s="660"/>
      <c r="CY9" s="661"/>
      <c r="CZ9" s="662">
        <v>9.6</v>
      </c>
      <c r="DA9" s="662"/>
      <c r="DB9" s="662"/>
      <c r="DC9" s="662"/>
      <c r="DD9" s="668">
        <v>4690</v>
      </c>
      <c r="DE9" s="660"/>
      <c r="DF9" s="660"/>
      <c r="DG9" s="660"/>
      <c r="DH9" s="660"/>
      <c r="DI9" s="660"/>
      <c r="DJ9" s="660"/>
      <c r="DK9" s="660"/>
      <c r="DL9" s="660"/>
      <c r="DM9" s="660"/>
      <c r="DN9" s="660"/>
      <c r="DO9" s="660"/>
      <c r="DP9" s="661"/>
      <c r="DQ9" s="668">
        <v>350219</v>
      </c>
      <c r="DR9" s="660"/>
      <c r="DS9" s="660"/>
      <c r="DT9" s="660"/>
      <c r="DU9" s="660"/>
      <c r="DV9" s="660"/>
      <c r="DW9" s="660"/>
      <c r="DX9" s="660"/>
      <c r="DY9" s="660"/>
      <c r="DZ9" s="660"/>
      <c r="EA9" s="660"/>
      <c r="EB9" s="660"/>
      <c r="EC9" s="669"/>
    </row>
    <row r="10" spans="2:143" ht="11.25" customHeight="1" x14ac:dyDescent="0.2">
      <c r="B10" s="656" t="s">
        <v>233</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234</v>
      </c>
      <c r="AQ10" s="657"/>
      <c r="AR10" s="657"/>
      <c r="AS10" s="657"/>
      <c r="AT10" s="657"/>
      <c r="AU10" s="657"/>
      <c r="AV10" s="657"/>
      <c r="AW10" s="657"/>
      <c r="AX10" s="657"/>
      <c r="AY10" s="657"/>
      <c r="AZ10" s="657"/>
      <c r="BA10" s="657"/>
      <c r="BB10" s="657"/>
      <c r="BC10" s="657"/>
      <c r="BD10" s="657"/>
      <c r="BE10" s="657"/>
      <c r="BF10" s="658"/>
      <c r="BG10" s="659">
        <v>13844</v>
      </c>
      <c r="BH10" s="660"/>
      <c r="BI10" s="660"/>
      <c r="BJ10" s="660"/>
      <c r="BK10" s="660"/>
      <c r="BL10" s="660"/>
      <c r="BM10" s="660"/>
      <c r="BN10" s="661"/>
      <c r="BO10" s="662">
        <v>1.5</v>
      </c>
      <c r="BP10" s="662"/>
      <c r="BQ10" s="662"/>
      <c r="BR10" s="662"/>
      <c r="BS10" s="663" t="s">
        <v>122</v>
      </c>
      <c r="BT10" s="663"/>
      <c r="BU10" s="663"/>
      <c r="BV10" s="663"/>
      <c r="BW10" s="663"/>
      <c r="BX10" s="663"/>
      <c r="BY10" s="663"/>
      <c r="BZ10" s="663"/>
      <c r="CA10" s="663"/>
      <c r="CB10" s="667"/>
      <c r="CD10" s="656" t="s">
        <v>235</v>
      </c>
      <c r="CE10" s="657"/>
      <c r="CF10" s="657"/>
      <c r="CG10" s="657"/>
      <c r="CH10" s="657"/>
      <c r="CI10" s="657"/>
      <c r="CJ10" s="657"/>
      <c r="CK10" s="657"/>
      <c r="CL10" s="657"/>
      <c r="CM10" s="657"/>
      <c r="CN10" s="657"/>
      <c r="CO10" s="657"/>
      <c r="CP10" s="657"/>
      <c r="CQ10" s="658"/>
      <c r="CR10" s="659" t="s">
        <v>122</v>
      </c>
      <c r="CS10" s="660"/>
      <c r="CT10" s="660"/>
      <c r="CU10" s="660"/>
      <c r="CV10" s="660"/>
      <c r="CW10" s="660"/>
      <c r="CX10" s="660"/>
      <c r="CY10" s="661"/>
      <c r="CZ10" s="662" t="s">
        <v>122</v>
      </c>
      <c r="DA10" s="662"/>
      <c r="DB10" s="662"/>
      <c r="DC10" s="662"/>
      <c r="DD10" s="668" t="s">
        <v>122</v>
      </c>
      <c r="DE10" s="660"/>
      <c r="DF10" s="660"/>
      <c r="DG10" s="660"/>
      <c r="DH10" s="660"/>
      <c r="DI10" s="660"/>
      <c r="DJ10" s="660"/>
      <c r="DK10" s="660"/>
      <c r="DL10" s="660"/>
      <c r="DM10" s="660"/>
      <c r="DN10" s="660"/>
      <c r="DO10" s="660"/>
      <c r="DP10" s="661"/>
      <c r="DQ10" s="668" t="s">
        <v>122</v>
      </c>
      <c r="DR10" s="660"/>
      <c r="DS10" s="660"/>
      <c r="DT10" s="660"/>
      <c r="DU10" s="660"/>
      <c r="DV10" s="660"/>
      <c r="DW10" s="660"/>
      <c r="DX10" s="660"/>
      <c r="DY10" s="660"/>
      <c r="DZ10" s="660"/>
      <c r="EA10" s="660"/>
      <c r="EB10" s="660"/>
      <c r="EC10" s="669"/>
    </row>
    <row r="11" spans="2:143" ht="11.25" customHeight="1" x14ac:dyDescent="0.2">
      <c r="B11" s="656" t="s">
        <v>236</v>
      </c>
      <c r="C11" s="657"/>
      <c r="D11" s="657"/>
      <c r="E11" s="657"/>
      <c r="F11" s="657"/>
      <c r="G11" s="657"/>
      <c r="H11" s="657"/>
      <c r="I11" s="657"/>
      <c r="J11" s="657"/>
      <c r="K11" s="657"/>
      <c r="L11" s="657"/>
      <c r="M11" s="657"/>
      <c r="N11" s="657"/>
      <c r="O11" s="657"/>
      <c r="P11" s="657"/>
      <c r="Q11" s="658"/>
      <c r="R11" s="659">
        <v>179907</v>
      </c>
      <c r="S11" s="660"/>
      <c r="T11" s="660"/>
      <c r="U11" s="660"/>
      <c r="V11" s="660"/>
      <c r="W11" s="660"/>
      <c r="X11" s="660"/>
      <c r="Y11" s="661"/>
      <c r="Z11" s="664">
        <v>4</v>
      </c>
      <c r="AA11" s="665"/>
      <c r="AB11" s="665"/>
      <c r="AC11" s="671"/>
      <c r="AD11" s="668">
        <v>179907</v>
      </c>
      <c r="AE11" s="660"/>
      <c r="AF11" s="660"/>
      <c r="AG11" s="660"/>
      <c r="AH11" s="660"/>
      <c r="AI11" s="660"/>
      <c r="AJ11" s="660"/>
      <c r="AK11" s="661"/>
      <c r="AL11" s="664">
        <v>6</v>
      </c>
      <c r="AM11" s="665"/>
      <c r="AN11" s="665"/>
      <c r="AO11" s="666"/>
      <c r="AP11" s="656" t="s">
        <v>237</v>
      </c>
      <c r="AQ11" s="657"/>
      <c r="AR11" s="657"/>
      <c r="AS11" s="657"/>
      <c r="AT11" s="657"/>
      <c r="AU11" s="657"/>
      <c r="AV11" s="657"/>
      <c r="AW11" s="657"/>
      <c r="AX11" s="657"/>
      <c r="AY11" s="657"/>
      <c r="AZ11" s="657"/>
      <c r="BA11" s="657"/>
      <c r="BB11" s="657"/>
      <c r="BC11" s="657"/>
      <c r="BD11" s="657"/>
      <c r="BE11" s="657"/>
      <c r="BF11" s="658"/>
      <c r="BG11" s="659">
        <v>9094</v>
      </c>
      <c r="BH11" s="660"/>
      <c r="BI11" s="660"/>
      <c r="BJ11" s="660"/>
      <c r="BK11" s="660"/>
      <c r="BL11" s="660"/>
      <c r="BM11" s="660"/>
      <c r="BN11" s="661"/>
      <c r="BO11" s="662">
        <v>1</v>
      </c>
      <c r="BP11" s="662"/>
      <c r="BQ11" s="662"/>
      <c r="BR11" s="662"/>
      <c r="BS11" s="663" t="s">
        <v>122</v>
      </c>
      <c r="BT11" s="663"/>
      <c r="BU11" s="663"/>
      <c r="BV11" s="663"/>
      <c r="BW11" s="663"/>
      <c r="BX11" s="663"/>
      <c r="BY11" s="663"/>
      <c r="BZ11" s="663"/>
      <c r="CA11" s="663"/>
      <c r="CB11" s="667"/>
      <c r="CD11" s="656" t="s">
        <v>238</v>
      </c>
      <c r="CE11" s="657"/>
      <c r="CF11" s="657"/>
      <c r="CG11" s="657"/>
      <c r="CH11" s="657"/>
      <c r="CI11" s="657"/>
      <c r="CJ11" s="657"/>
      <c r="CK11" s="657"/>
      <c r="CL11" s="657"/>
      <c r="CM11" s="657"/>
      <c r="CN11" s="657"/>
      <c r="CO11" s="657"/>
      <c r="CP11" s="657"/>
      <c r="CQ11" s="658"/>
      <c r="CR11" s="659">
        <v>227487</v>
      </c>
      <c r="CS11" s="660"/>
      <c r="CT11" s="660"/>
      <c r="CU11" s="660"/>
      <c r="CV11" s="660"/>
      <c r="CW11" s="660"/>
      <c r="CX11" s="660"/>
      <c r="CY11" s="661"/>
      <c r="CZ11" s="662">
        <v>5.2</v>
      </c>
      <c r="DA11" s="662"/>
      <c r="DB11" s="662"/>
      <c r="DC11" s="662"/>
      <c r="DD11" s="668">
        <v>51511</v>
      </c>
      <c r="DE11" s="660"/>
      <c r="DF11" s="660"/>
      <c r="DG11" s="660"/>
      <c r="DH11" s="660"/>
      <c r="DI11" s="660"/>
      <c r="DJ11" s="660"/>
      <c r="DK11" s="660"/>
      <c r="DL11" s="660"/>
      <c r="DM11" s="660"/>
      <c r="DN11" s="660"/>
      <c r="DO11" s="660"/>
      <c r="DP11" s="661"/>
      <c r="DQ11" s="668">
        <v>140080</v>
      </c>
      <c r="DR11" s="660"/>
      <c r="DS11" s="660"/>
      <c r="DT11" s="660"/>
      <c r="DU11" s="660"/>
      <c r="DV11" s="660"/>
      <c r="DW11" s="660"/>
      <c r="DX11" s="660"/>
      <c r="DY11" s="660"/>
      <c r="DZ11" s="660"/>
      <c r="EA11" s="660"/>
      <c r="EB11" s="660"/>
      <c r="EC11" s="669"/>
    </row>
    <row r="12" spans="2:143" ht="11.25" customHeight="1" x14ac:dyDescent="0.2">
      <c r="B12" s="656" t="s">
        <v>239</v>
      </c>
      <c r="C12" s="657"/>
      <c r="D12" s="657"/>
      <c r="E12" s="657"/>
      <c r="F12" s="657"/>
      <c r="G12" s="657"/>
      <c r="H12" s="657"/>
      <c r="I12" s="657"/>
      <c r="J12" s="657"/>
      <c r="K12" s="657"/>
      <c r="L12" s="657"/>
      <c r="M12" s="657"/>
      <c r="N12" s="657"/>
      <c r="O12" s="657"/>
      <c r="P12" s="657"/>
      <c r="Q12" s="658"/>
      <c r="R12" s="659" t="s">
        <v>122</v>
      </c>
      <c r="S12" s="660"/>
      <c r="T12" s="660"/>
      <c r="U12" s="660"/>
      <c r="V12" s="660"/>
      <c r="W12" s="660"/>
      <c r="X12" s="660"/>
      <c r="Y12" s="661"/>
      <c r="Z12" s="662" t="s">
        <v>122</v>
      </c>
      <c r="AA12" s="662"/>
      <c r="AB12" s="662"/>
      <c r="AC12" s="662"/>
      <c r="AD12" s="663" t="s">
        <v>122</v>
      </c>
      <c r="AE12" s="663"/>
      <c r="AF12" s="663"/>
      <c r="AG12" s="663"/>
      <c r="AH12" s="663"/>
      <c r="AI12" s="663"/>
      <c r="AJ12" s="663"/>
      <c r="AK12" s="663"/>
      <c r="AL12" s="664" t="s">
        <v>122</v>
      </c>
      <c r="AM12" s="665"/>
      <c r="AN12" s="665"/>
      <c r="AO12" s="666"/>
      <c r="AP12" s="656" t="s">
        <v>240</v>
      </c>
      <c r="AQ12" s="657"/>
      <c r="AR12" s="657"/>
      <c r="AS12" s="657"/>
      <c r="AT12" s="657"/>
      <c r="AU12" s="657"/>
      <c r="AV12" s="657"/>
      <c r="AW12" s="657"/>
      <c r="AX12" s="657"/>
      <c r="AY12" s="657"/>
      <c r="AZ12" s="657"/>
      <c r="BA12" s="657"/>
      <c r="BB12" s="657"/>
      <c r="BC12" s="657"/>
      <c r="BD12" s="657"/>
      <c r="BE12" s="657"/>
      <c r="BF12" s="658"/>
      <c r="BG12" s="659">
        <v>453275</v>
      </c>
      <c r="BH12" s="660"/>
      <c r="BI12" s="660"/>
      <c r="BJ12" s="660"/>
      <c r="BK12" s="660"/>
      <c r="BL12" s="660"/>
      <c r="BM12" s="660"/>
      <c r="BN12" s="661"/>
      <c r="BO12" s="662">
        <v>50.1</v>
      </c>
      <c r="BP12" s="662"/>
      <c r="BQ12" s="662"/>
      <c r="BR12" s="662"/>
      <c r="BS12" s="663" t="s">
        <v>122</v>
      </c>
      <c r="BT12" s="663"/>
      <c r="BU12" s="663"/>
      <c r="BV12" s="663"/>
      <c r="BW12" s="663"/>
      <c r="BX12" s="663"/>
      <c r="BY12" s="663"/>
      <c r="BZ12" s="663"/>
      <c r="CA12" s="663"/>
      <c r="CB12" s="667"/>
      <c r="CD12" s="656" t="s">
        <v>241</v>
      </c>
      <c r="CE12" s="657"/>
      <c r="CF12" s="657"/>
      <c r="CG12" s="657"/>
      <c r="CH12" s="657"/>
      <c r="CI12" s="657"/>
      <c r="CJ12" s="657"/>
      <c r="CK12" s="657"/>
      <c r="CL12" s="657"/>
      <c r="CM12" s="657"/>
      <c r="CN12" s="657"/>
      <c r="CO12" s="657"/>
      <c r="CP12" s="657"/>
      <c r="CQ12" s="658"/>
      <c r="CR12" s="659">
        <v>76084</v>
      </c>
      <c r="CS12" s="660"/>
      <c r="CT12" s="660"/>
      <c r="CU12" s="660"/>
      <c r="CV12" s="660"/>
      <c r="CW12" s="660"/>
      <c r="CX12" s="660"/>
      <c r="CY12" s="661"/>
      <c r="CZ12" s="662">
        <v>1.7</v>
      </c>
      <c r="DA12" s="662"/>
      <c r="DB12" s="662"/>
      <c r="DC12" s="662"/>
      <c r="DD12" s="668">
        <v>1394</v>
      </c>
      <c r="DE12" s="660"/>
      <c r="DF12" s="660"/>
      <c r="DG12" s="660"/>
      <c r="DH12" s="660"/>
      <c r="DI12" s="660"/>
      <c r="DJ12" s="660"/>
      <c r="DK12" s="660"/>
      <c r="DL12" s="660"/>
      <c r="DM12" s="660"/>
      <c r="DN12" s="660"/>
      <c r="DO12" s="660"/>
      <c r="DP12" s="661"/>
      <c r="DQ12" s="668">
        <v>39866</v>
      </c>
      <c r="DR12" s="660"/>
      <c r="DS12" s="660"/>
      <c r="DT12" s="660"/>
      <c r="DU12" s="660"/>
      <c r="DV12" s="660"/>
      <c r="DW12" s="660"/>
      <c r="DX12" s="660"/>
      <c r="DY12" s="660"/>
      <c r="DZ12" s="660"/>
      <c r="EA12" s="660"/>
      <c r="EB12" s="660"/>
      <c r="EC12" s="669"/>
    </row>
    <row r="13" spans="2:143" ht="11.25" customHeight="1" x14ac:dyDescent="0.2">
      <c r="B13" s="656" t="s">
        <v>242</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243</v>
      </c>
      <c r="AQ13" s="657"/>
      <c r="AR13" s="657"/>
      <c r="AS13" s="657"/>
      <c r="AT13" s="657"/>
      <c r="AU13" s="657"/>
      <c r="AV13" s="657"/>
      <c r="AW13" s="657"/>
      <c r="AX13" s="657"/>
      <c r="AY13" s="657"/>
      <c r="AZ13" s="657"/>
      <c r="BA13" s="657"/>
      <c r="BB13" s="657"/>
      <c r="BC13" s="657"/>
      <c r="BD13" s="657"/>
      <c r="BE13" s="657"/>
      <c r="BF13" s="658"/>
      <c r="BG13" s="659">
        <v>453275</v>
      </c>
      <c r="BH13" s="660"/>
      <c r="BI13" s="660"/>
      <c r="BJ13" s="660"/>
      <c r="BK13" s="660"/>
      <c r="BL13" s="660"/>
      <c r="BM13" s="660"/>
      <c r="BN13" s="661"/>
      <c r="BO13" s="662">
        <v>50.1</v>
      </c>
      <c r="BP13" s="662"/>
      <c r="BQ13" s="662"/>
      <c r="BR13" s="662"/>
      <c r="BS13" s="663" t="s">
        <v>122</v>
      </c>
      <c r="BT13" s="663"/>
      <c r="BU13" s="663"/>
      <c r="BV13" s="663"/>
      <c r="BW13" s="663"/>
      <c r="BX13" s="663"/>
      <c r="BY13" s="663"/>
      <c r="BZ13" s="663"/>
      <c r="CA13" s="663"/>
      <c r="CB13" s="667"/>
      <c r="CD13" s="656" t="s">
        <v>244</v>
      </c>
      <c r="CE13" s="657"/>
      <c r="CF13" s="657"/>
      <c r="CG13" s="657"/>
      <c r="CH13" s="657"/>
      <c r="CI13" s="657"/>
      <c r="CJ13" s="657"/>
      <c r="CK13" s="657"/>
      <c r="CL13" s="657"/>
      <c r="CM13" s="657"/>
      <c r="CN13" s="657"/>
      <c r="CO13" s="657"/>
      <c r="CP13" s="657"/>
      <c r="CQ13" s="658"/>
      <c r="CR13" s="659">
        <v>478738</v>
      </c>
      <c r="CS13" s="660"/>
      <c r="CT13" s="660"/>
      <c r="CU13" s="660"/>
      <c r="CV13" s="660"/>
      <c r="CW13" s="660"/>
      <c r="CX13" s="660"/>
      <c r="CY13" s="661"/>
      <c r="CZ13" s="662">
        <v>11</v>
      </c>
      <c r="DA13" s="662"/>
      <c r="DB13" s="662"/>
      <c r="DC13" s="662"/>
      <c r="DD13" s="668">
        <v>338082</v>
      </c>
      <c r="DE13" s="660"/>
      <c r="DF13" s="660"/>
      <c r="DG13" s="660"/>
      <c r="DH13" s="660"/>
      <c r="DI13" s="660"/>
      <c r="DJ13" s="660"/>
      <c r="DK13" s="660"/>
      <c r="DL13" s="660"/>
      <c r="DM13" s="660"/>
      <c r="DN13" s="660"/>
      <c r="DO13" s="660"/>
      <c r="DP13" s="661"/>
      <c r="DQ13" s="668">
        <v>263987</v>
      </c>
      <c r="DR13" s="660"/>
      <c r="DS13" s="660"/>
      <c r="DT13" s="660"/>
      <c r="DU13" s="660"/>
      <c r="DV13" s="660"/>
      <c r="DW13" s="660"/>
      <c r="DX13" s="660"/>
      <c r="DY13" s="660"/>
      <c r="DZ13" s="660"/>
      <c r="EA13" s="660"/>
      <c r="EB13" s="660"/>
      <c r="EC13" s="669"/>
    </row>
    <row r="14" spans="2:143" ht="11.25" customHeight="1" x14ac:dyDescent="0.2">
      <c r="B14" s="656" t="s">
        <v>245</v>
      </c>
      <c r="C14" s="657"/>
      <c r="D14" s="657"/>
      <c r="E14" s="657"/>
      <c r="F14" s="657"/>
      <c r="G14" s="657"/>
      <c r="H14" s="657"/>
      <c r="I14" s="657"/>
      <c r="J14" s="657"/>
      <c r="K14" s="657"/>
      <c r="L14" s="657"/>
      <c r="M14" s="657"/>
      <c r="N14" s="657"/>
      <c r="O14" s="657"/>
      <c r="P14" s="657"/>
      <c r="Q14" s="658"/>
      <c r="R14" s="659">
        <v>371</v>
      </c>
      <c r="S14" s="660"/>
      <c r="T14" s="660"/>
      <c r="U14" s="660"/>
      <c r="V14" s="660"/>
      <c r="W14" s="660"/>
      <c r="X14" s="660"/>
      <c r="Y14" s="661"/>
      <c r="Z14" s="662">
        <v>0</v>
      </c>
      <c r="AA14" s="662"/>
      <c r="AB14" s="662"/>
      <c r="AC14" s="662"/>
      <c r="AD14" s="663">
        <v>371</v>
      </c>
      <c r="AE14" s="663"/>
      <c r="AF14" s="663"/>
      <c r="AG14" s="663"/>
      <c r="AH14" s="663"/>
      <c r="AI14" s="663"/>
      <c r="AJ14" s="663"/>
      <c r="AK14" s="663"/>
      <c r="AL14" s="664">
        <v>0</v>
      </c>
      <c r="AM14" s="665"/>
      <c r="AN14" s="665"/>
      <c r="AO14" s="666"/>
      <c r="AP14" s="656" t="s">
        <v>246</v>
      </c>
      <c r="AQ14" s="657"/>
      <c r="AR14" s="657"/>
      <c r="AS14" s="657"/>
      <c r="AT14" s="657"/>
      <c r="AU14" s="657"/>
      <c r="AV14" s="657"/>
      <c r="AW14" s="657"/>
      <c r="AX14" s="657"/>
      <c r="AY14" s="657"/>
      <c r="AZ14" s="657"/>
      <c r="BA14" s="657"/>
      <c r="BB14" s="657"/>
      <c r="BC14" s="657"/>
      <c r="BD14" s="657"/>
      <c r="BE14" s="657"/>
      <c r="BF14" s="658"/>
      <c r="BG14" s="659">
        <v>39877</v>
      </c>
      <c r="BH14" s="660"/>
      <c r="BI14" s="660"/>
      <c r="BJ14" s="660"/>
      <c r="BK14" s="660"/>
      <c r="BL14" s="660"/>
      <c r="BM14" s="660"/>
      <c r="BN14" s="661"/>
      <c r="BO14" s="662">
        <v>4.4000000000000004</v>
      </c>
      <c r="BP14" s="662"/>
      <c r="BQ14" s="662"/>
      <c r="BR14" s="662"/>
      <c r="BS14" s="663" t="s">
        <v>122</v>
      </c>
      <c r="BT14" s="663"/>
      <c r="BU14" s="663"/>
      <c r="BV14" s="663"/>
      <c r="BW14" s="663"/>
      <c r="BX14" s="663"/>
      <c r="BY14" s="663"/>
      <c r="BZ14" s="663"/>
      <c r="CA14" s="663"/>
      <c r="CB14" s="667"/>
      <c r="CD14" s="656" t="s">
        <v>247</v>
      </c>
      <c r="CE14" s="657"/>
      <c r="CF14" s="657"/>
      <c r="CG14" s="657"/>
      <c r="CH14" s="657"/>
      <c r="CI14" s="657"/>
      <c r="CJ14" s="657"/>
      <c r="CK14" s="657"/>
      <c r="CL14" s="657"/>
      <c r="CM14" s="657"/>
      <c r="CN14" s="657"/>
      <c r="CO14" s="657"/>
      <c r="CP14" s="657"/>
      <c r="CQ14" s="658"/>
      <c r="CR14" s="659">
        <v>194393</v>
      </c>
      <c r="CS14" s="660"/>
      <c r="CT14" s="660"/>
      <c r="CU14" s="660"/>
      <c r="CV14" s="660"/>
      <c r="CW14" s="660"/>
      <c r="CX14" s="660"/>
      <c r="CY14" s="661"/>
      <c r="CZ14" s="662">
        <v>4.4000000000000004</v>
      </c>
      <c r="DA14" s="662"/>
      <c r="DB14" s="662"/>
      <c r="DC14" s="662"/>
      <c r="DD14" s="668" t="s">
        <v>122</v>
      </c>
      <c r="DE14" s="660"/>
      <c r="DF14" s="660"/>
      <c r="DG14" s="660"/>
      <c r="DH14" s="660"/>
      <c r="DI14" s="660"/>
      <c r="DJ14" s="660"/>
      <c r="DK14" s="660"/>
      <c r="DL14" s="660"/>
      <c r="DM14" s="660"/>
      <c r="DN14" s="660"/>
      <c r="DO14" s="660"/>
      <c r="DP14" s="661"/>
      <c r="DQ14" s="668">
        <v>188508</v>
      </c>
      <c r="DR14" s="660"/>
      <c r="DS14" s="660"/>
      <c r="DT14" s="660"/>
      <c r="DU14" s="660"/>
      <c r="DV14" s="660"/>
      <c r="DW14" s="660"/>
      <c r="DX14" s="660"/>
      <c r="DY14" s="660"/>
      <c r="DZ14" s="660"/>
      <c r="EA14" s="660"/>
      <c r="EB14" s="660"/>
      <c r="EC14" s="669"/>
    </row>
    <row r="15" spans="2:143" ht="11.25" customHeight="1" x14ac:dyDescent="0.2">
      <c r="B15" s="656" t="s">
        <v>248</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249</v>
      </c>
      <c r="AQ15" s="657"/>
      <c r="AR15" s="657"/>
      <c r="AS15" s="657"/>
      <c r="AT15" s="657"/>
      <c r="AU15" s="657"/>
      <c r="AV15" s="657"/>
      <c r="AW15" s="657"/>
      <c r="AX15" s="657"/>
      <c r="AY15" s="657"/>
      <c r="AZ15" s="657"/>
      <c r="BA15" s="657"/>
      <c r="BB15" s="657"/>
      <c r="BC15" s="657"/>
      <c r="BD15" s="657"/>
      <c r="BE15" s="657"/>
      <c r="BF15" s="658"/>
      <c r="BG15" s="659">
        <v>41442</v>
      </c>
      <c r="BH15" s="660"/>
      <c r="BI15" s="660"/>
      <c r="BJ15" s="660"/>
      <c r="BK15" s="660"/>
      <c r="BL15" s="660"/>
      <c r="BM15" s="660"/>
      <c r="BN15" s="661"/>
      <c r="BO15" s="662">
        <v>4.5999999999999996</v>
      </c>
      <c r="BP15" s="662"/>
      <c r="BQ15" s="662"/>
      <c r="BR15" s="662"/>
      <c r="BS15" s="663" t="s">
        <v>122</v>
      </c>
      <c r="BT15" s="663"/>
      <c r="BU15" s="663"/>
      <c r="BV15" s="663"/>
      <c r="BW15" s="663"/>
      <c r="BX15" s="663"/>
      <c r="BY15" s="663"/>
      <c r="BZ15" s="663"/>
      <c r="CA15" s="663"/>
      <c r="CB15" s="667"/>
      <c r="CD15" s="656" t="s">
        <v>250</v>
      </c>
      <c r="CE15" s="657"/>
      <c r="CF15" s="657"/>
      <c r="CG15" s="657"/>
      <c r="CH15" s="657"/>
      <c r="CI15" s="657"/>
      <c r="CJ15" s="657"/>
      <c r="CK15" s="657"/>
      <c r="CL15" s="657"/>
      <c r="CM15" s="657"/>
      <c r="CN15" s="657"/>
      <c r="CO15" s="657"/>
      <c r="CP15" s="657"/>
      <c r="CQ15" s="658"/>
      <c r="CR15" s="659">
        <v>498832</v>
      </c>
      <c r="CS15" s="660"/>
      <c r="CT15" s="660"/>
      <c r="CU15" s="660"/>
      <c r="CV15" s="660"/>
      <c r="CW15" s="660"/>
      <c r="CX15" s="660"/>
      <c r="CY15" s="661"/>
      <c r="CZ15" s="662">
        <v>11.4</v>
      </c>
      <c r="DA15" s="662"/>
      <c r="DB15" s="662"/>
      <c r="DC15" s="662"/>
      <c r="DD15" s="668">
        <v>12288</v>
      </c>
      <c r="DE15" s="660"/>
      <c r="DF15" s="660"/>
      <c r="DG15" s="660"/>
      <c r="DH15" s="660"/>
      <c r="DI15" s="660"/>
      <c r="DJ15" s="660"/>
      <c r="DK15" s="660"/>
      <c r="DL15" s="660"/>
      <c r="DM15" s="660"/>
      <c r="DN15" s="660"/>
      <c r="DO15" s="660"/>
      <c r="DP15" s="661"/>
      <c r="DQ15" s="668">
        <v>480786</v>
      </c>
      <c r="DR15" s="660"/>
      <c r="DS15" s="660"/>
      <c r="DT15" s="660"/>
      <c r="DU15" s="660"/>
      <c r="DV15" s="660"/>
      <c r="DW15" s="660"/>
      <c r="DX15" s="660"/>
      <c r="DY15" s="660"/>
      <c r="DZ15" s="660"/>
      <c r="EA15" s="660"/>
      <c r="EB15" s="660"/>
      <c r="EC15" s="669"/>
    </row>
    <row r="16" spans="2:143" ht="11.25" customHeight="1" x14ac:dyDescent="0.2">
      <c r="B16" s="656" t="s">
        <v>251</v>
      </c>
      <c r="C16" s="657"/>
      <c r="D16" s="657"/>
      <c r="E16" s="657"/>
      <c r="F16" s="657"/>
      <c r="G16" s="657"/>
      <c r="H16" s="657"/>
      <c r="I16" s="657"/>
      <c r="J16" s="657"/>
      <c r="K16" s="657"/>
      <c r="L16" s="657"/>
      <c r="M16" s="657"/>
      <c r="N16" s="657"/>
      <c r="O16" s="657"/>
      <c r="P16" s="657"/>
      <c r="Q16" s="658"/>
      <c r="R16" s="659">
        <v>6039</v>
      </c>
      <c r="S16" s="660"/>
      <c r="T16" s="660"/>
      <c r="U16" s="660"/>
      <c r="V16" s="660"/>
      <c r="W16" s="660"/>
      <c r="X16" s="660"/>
      <c r="Y16" s="661"/>
      <c r="Z16" s="662">
        <v>0.1</v>
      </c>
      <c r="AA16" s="662"/>
      <c r="AB16" s="662"/>
      <c r="AC16" s="662"/>
      <c r="AD16" s="663">
        <v>6039</v>
      </c>
      <c r="AE16" s="663"/>
      <c r="AF16" s="663"/>
      <c r="AG16" s="663"/>
      <c r="AH16" s="663"/>
      <c r="AI16" s="663"/>
      <c r="AJ16" s="663"/>
      <c r="AK16" s="663"/>
      <c r="AL16" s="664">
        <v>0.2</v>
      </c>
      <c r="AM16" s="665"/>
      <c r="AN16" s="665"/>
      <c r="AO16" s="666"/>
      <c r="AP16" s="656" t="s">
        <v>252</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122</v>
      </c>
      <c r="BP16" s="662"/>
      <c r="BQ16" s="662"/>
      <c r="BR16" s="662"/>
      <c r="BS16" s="663" t="s">
        <v>122</v>
      </c>
      <c r="BT16" s="663"/>
      <c r="BU16" s="663"/>
      <c r="BV16" s="663"/>
      <c r="BW16" s="663"/>
      <c r="BX16" s="663"/>
      <c r="BY16" s="663"/>
      <c r="BZ16" s="663"/>
      <c r="CA16" s="663"/>
      <c r="CB16" s="667"/>
      <c r="CD16" s="656" t="s">
        <v>253</v>
      </c>
      <c r="CE16" s="657"/>
      <c r="CF16" s="657"/>
      <c r="CG16" s="657"/>
      <c r="CH16" s="657"/>
      <c r="CI16" s="657"/>
      <c r="CJ16" s="657"/>
      <c r="CK16" s="657"/>
      <c r="CL16" s="657"/>
      <c r="CM16" s="657"/>
      <c r="CN16" s="657"/>
      <c r="CO16" s="657"/>
      <c r="CP16" s="657"/>
      <c r="CQ16" s="658"/>
      <c r="CR16" s="659">
        <v>84585</v>
      </c>
      <c r="CS16" s="660"/>
      <c r="CT16" s="660"/>
      <c r="CU16" s="660"/>
      <c r="CV16" s="660"/>
      <c r="CW16" s="660"/>
      <c r="CX16" s="660"/>
      <c r="CY16" s="661"/>
      <c r="CZ16" s="662">
        <v>1.9</v>
      </c>
      <c r="DA16" s="662"/>
      <c r="DB16" s="662"/>
      <c r="DC16" s="662"/>
      <c r="DD16" s="668" t="s">
        <v>122</v>
      </c>
      <c r="DE16" s="660"/>
      <c r="DF16" s="660"/>
      <c r="DG16" s="660"/>
      <c r="DH16" s="660"/>
      <c r="DI16" s="660"/>
      <c r="DJ16" s="660"/>
      <c r="DK16" s="660"/>
      <c r="DL16" s="660"/>
      <c r="DM16" s="660"/>
      <c r="DN16" s="660"/>
      <c r="DO16" s="660"/>
      <c r="DP16" s="661"/>
      <c r="DQ16" s="668">
        <v>20856</v>
      </c>
      <c r="DR16" s="660"/>
      <c r="DS16" s="660"/>
      <c r="DT16" s="660"/>
      <c r="DU16" s="660"/>
      <c r="DV16" s="660"/>
      <c r="DW16" s="660"/>
      <c r="DX16" s="660"/>
      <c r="DY16" s="660"/>
      <c r="DZ16" s="660"/>
      <c r="EA16" s="660"/>
      <c r="EB16" s="660"/>
      <c r="EC16" s="669"/>
    </row>
    <row r="17" spans="2:133" ht="11.25" customHeight="1" x14ac:dyDescent="0.2">
      <c r="B17" s="656" t="s">
        <v>254</v>
      </c>
      <c r="C17" s="657"/>
      <c r="D17" s="657"/>
      <c r="E17" s="657"/>
      <c r="F17" s="657"/>
      <c r="G17" s="657"/>
      <c r="H17" s="657"/>
      <c r="I17" s="657"/>
      <c r="J17" s="657"/>
      <c r="K17" s="657"/>
      <c r="L17" s="657"/>
      <c r="M17" s="657"/>
      <c r="N17" s="657"/>
      <c r="O17" s="657"/>
      <c r="P17" s="657"/>
      <c r="Q17" s="658"/>
      <c r="R17" s="659">
        <v>12721</v>
      </c>
      <c r="S17" s="660"/>
      <c r="T17" s="660"/>
      <c r="U17" s="660"/>
      <c r="V17" s="660"/>
      <c r="W17" s="660"/>
      <c r="X17" s="660"/>
      <c r="Y17" s="661"/>
      <c r="Z17" s="662">
        <v>0.3</v>
      </c>
      <c r="AA17" s="662"/>
      <c r="AB17" s="662"/>
      <c r="AC17" s="662"/>
      <c r="AD17" s="663">
        <v>12721</v>
      </c>
      <c r="AE17" s="663"/>
      <c r="AF17" s="663"/>
      <c r="AG17" s="663"/>
      <c r="AH17" s="663"/>
      <c r="AI17" s="663"/>
      <c r="AJ17" s="663"/>
      <c r="AK17" s="663"/>
      <c r="AL17" s="664">
        <v>0.4</v>
      </c>
      <c r="AM17" s="665"/>
      <c r="AN17" s="665"/>
      <c r="AO17" s="666"/>
      <c r="AP17" s="656" t="s">
        <v>255</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256</v>
      </c>
      <c r="CE17" s="657"/>
      <c r="CF17" s="657"/>
      <c r="CG17" s="657"/>
      <c r="CH17" s="657"/>
      <c r="CI17" s="657"/>
      <c r="CJ17" s="657"/>
      <c r="CK17" s="657"/>
      <c r="CL17" s="657"/>
      <c r="CM17" s="657"/>
      <c r="CN17" s="657"/>
      <c r="CO17" s="657"/>
      <c r="CP17" s="657"/>
      <c r="CQ17" s="658"/>
      <c r="CR17" s="659">
        <v>322606</v>
      </c>
      <c r="CS17" s="660"/>
      <c r="CT17" s="660"/>
      <c r="CU17" s="660"/>
      <c r="CV17" s="660"/>
      <c r="CW17" s="660"/>
      <c r="CX17" s="660"/>
      <c r="CY17" s="661"/>
      <c r="CZ17" s="662">
        <v>7.4</v>
      </c>
      <c r="DA17" s="662"/>
      <c r="DB17" s="662"/>
      <c r="DC17" s="662"/>
      <c r="DD17" s="668" t="s">
        <v>122</v>
      </c>
      <c r="DE17" s="660"/>
      <c r="DF17" s="660"/>
      <c r="DG17" s="660"/>
      <c r="DH17" s="660"/>
      <c r="DI17" s="660"/>
      <c r="DJ17" s="660"/>
      <c r="DK17" s="660"/>
      <c r="DL17" s="660"/>
      <c r="DM17" s="660"/>
      <c r="DN17" s="660"/>
      <c r="DO17" s="660"/>
      <c r="DP17" s="661"/>
      <c r="DQ17" s="668">
        <v>322606</v>
      </c>
      <c r="DR17" s="660"/>
      <c r="DS17" s="660"/>
      <c r="DT17" s="660"/>
      <c r="DU17" s="660"/>
      <c r="DV17" s="660"/>
      <c r="DW17" s="660"/>
      <c r="DX17" s="660"/>
      <c r="DY17" s="660"/>
      <c r="DZ17" s="660"/>
      <c r="EA17" s="660"/>
      <c r="EB17" s="660"/>
      <c r="EC17" s="669"/>
    </row>
    <row r="18" spans="2:133" ht="11.25" customHeight="1" x14ac:dyDescent="0.2">
      <c r="B18" s="656" t="s">
        <v>257</v>
      </c>
      <c r="C18" s="657"/>
      <c r="D18" s="657"/>
      <c r="E18" s="657"/>
      <c r="F18" s="657"/>
      <c r="G18" s="657"/>
      <c r="H18" s="657"/>
      <c r="I18" s="657"/>
      <c r="J18" s="657"/>
      <c r="K18" s="657"/>
      <c r="L18" s="657"/>
      <c r="M18" s="657"/>
      <c r="N18" s="657"/>
      <c r="O18" s="657"/>
      <c r="P18" s="657"/>
      <c r="Q18" s="658"/>
      <c r="R18" s="659">
        <v>8477</v>
      </c>
      <c r="S18" s="660"/>
      <c r="T18" s="660"/>
      <c r="U18" s="660"/>
      <c r="V18" s="660"/>
      <c r="W18" s="660"/>
      <c r="X18" s="660"/>
      <c r="Y18" s="661"/>
      <c r="Z18" s="662">
        <v>0.2</v>
      </c>
      <c r="AA18" s="662"/>
      <c r="AB18" s="662"/>
      <c r="AC18" s="662"/>
      <c r="AD18" s="663">
        <v>8477</v>
      </c>
      <c r="AE18" s="663"/>
      <c r="AF18" s="663"/>
      <c r="AG18" s="663"/>
      <c r="AH18" s="663"/>
      <c r="AI18" s="663"/>
      <c r="AJ18" s="663"/>
      <c r="AK18" s="663"/>
      <c r="AL18" s="664">
        <v>0.3</v>
      </c>
      <c r="AM18" s="665"/>
      <c r="AN18" s="665"/>
      <c r="AO18" s="666"/>
      <c r="AP18" s="656" t="s">
        <v>258</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259</v>
      </c>
      <c r="CE18" s="657"/>
      <c r="CF18" s="657"/>
      <c r="CG18" s="657"/>
      <c r="CH18" s="657"/>
      <c r="CI18" s="657"/>
      <c r="CJ18" s="657"/>
      <c r="CK18" s="657"/>
      <c r="CL18" s="657"/>
      <c r="CM18" s="657"/>
      <c r="CN18" s="657"/>
      <c r="CO18" s="657"/>
      <c r="CP18" s="657"/>
      <c r="CQ18" s="658"/>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x14ac:dyDescent="0.2">
      <c r="B19" s="656" t="s">
        <v>260</v>
      </c>
      <c r="C19" s="657"/>
      <c r="D19" s="657"/>
      <c r="E19" s="657"/>
      <c r="F19" s="657"/>
      <c r="G19" s="657"/>
      <c r="H19" s="657"/>
      <c r="I19" s="657"/>
      <c r="J19" s="657"/>
      <c r="K19" s="657"/>
      <c r="L19" s="657"/>
      <c r="M19" s="657"/>
      <c r="N19" s="657"/>
      <c r="O19" s="657"/>
      <c r="P19" s="657"/>
      <c r="Q19" s="658"/>
      <c r="R19" s="659">
        <v>7805</v>
      </c>
      <c r="S19" s="660"/>
      <c r="T19" s="660"/>
      <c r="U19" s="660"/>
      <c r="V19" s="660"/>
      <c r="W19" s="660"/>
      <c r="X19" s="660"/>
      <c r="Y19" s="661"/>
      <c r="Z19" s="662">
        <v>0.2</v>
      </c>
      <c r="AA19" s="662"/>
      <c r="AB19" s="662"/>
      <c r="AC19" s="662"/>
      <c r="AD19" s="663">
        <v>7805</v>
      </c>
      <c r="AE19" s="663"/>
      <c r="AF19" s="663"/>
      <c r="AG19" s="663"/>
      <c r="AH19" s="663"/>
      <c r="AI19" s="663"/>
      <c r="AJ19" s="663"/>
      <c r="AK19" s="663"/>
      <c r="AL19" s="664">
        <v>0.3</v>
      </c>
      <c r="AM19" s="665"/>
      <c r="AN19" s="665"/>
      <c r="AO19" s="666"/>
      <c r="AP19" s="656" t="s">
        <v>261</v>
      </c>
      <c r="AQ19" s="657"/>
      <c r="AR19" s="657"/>
      <c r="AS19" s="657"/>
      <c r="AT19" s="657"/>
      <c r="AU19" s="657"/>
      <c r="AV19" s="657"/>
      <c r="AW19" s="657"/>
      <c r="AX19" s="657"/>
      <c r="AY19" s="657"/>
      <c r="AZ19" s="657"/>
      <c r="BA19" s="657"/>
      <c r="BB19" s="657"/>
      <c r="BC19" s="657"/>
      <c r="BD19" s="657"/>
      <c r="BE19" s="657"/>
      <c r="BF19" s="658"/>
      <c r="BG19" s="659" t="s">
        <v>122</v>
      </c>
      <c r="BH19" s="660"/>
      <c r="BI19" s="660"/>
      <c r="BJ19" s="660"/>
      <c r="BK19" s="660"/>
      <c r="BL19" s="660"/>
      <c r="BM19" s="660"/>
      <c r="BN19" s="661"/>
      <c r="BO19" s="662" t="s">
        <v>122</v>
      </c>
      <c r="BP19" s="662"/>
      <c r="BQ19" s="662"/>
      <c r="BR19" s="662"/>
      <c r="BS19" s="663" t="s">
        <v>122</v>
      </c>
      <c r="BT19" s="663"/>
      <c r="BU19" s="663"/>
      <c r="BV19" s="663"/>
      <c r="BW19" s="663"/>
      <c r="BX19" s="663"/>
      <c r="BY19" s="663"/>
      <c r="BZ19" s="663"/>
      <c r="CA19" s="663"/>
      <c r="CB19" s="667"/>
      <c r="CD19" s="656" t="s">
        <v>262</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2">
      <c r="B20" s="672" t="s">
        <v>263</v>
      </c>
      <c r="C20" s="673"/>
      <c r="D20" s="673"/>
      <c r="E20" s="673"/>
      <c r="F20" s="673"/>
      <c r="G20" s="673"/>
      <c r="H20" s="673"/>
      <c r="I20" s="673"/>
      <c r="J20" s="673"/>
      <c r="K20" s="673"/>
      <c r="L20" s="673"/>
      <c r="M20" s="673"/>
      <c r="N20" s="673"/>
      <c r="O20" s="673"/>
      <c r="P20" s="673"/>
      <c r="Q20" s="674"/>
      <c r="R20" s="659">
        <v>672</v>
      </c>
      <c r="S20" s="660"/>
      <c r="T20" s="660"/>
      <c r="U20" s="660"/>
      <c r="V20" s="660"/>
      <c r="W20" s="660"/>
      <c r="X20" s="660"/>
      <c r="Y20" s="661"/>
      <c r="Z20" s="662">
        <v>0</v>
      </c>
      <c r="AA20" s="662"/>
      <c r="AB20" s="662"/>
      <c r="AC20" s="662"/>
      <c r="AD20" s="663">
        <v>672</v>
      </c>
      <c r="AE20" s="663"/>
      <c r="AF20" s="663"/>
      <c r="AG20" s="663"/>
      <c r="AH20" s="663"/>
      <c r="AI20" s="663"/>
      <c r="AJ20" s="663"/>
      <c r="AK20" s="663"/>
      <c r="AL20" s="664">
        <v>0</v>
      </c>
      <c r="AM20" s="665"/>
      <c r="AN20" s="665"/>
      <c r="AO20" s="666"/>
      <c r="AP20" s="656" t="s">
        <v>264</v>
      </c>
      <c r="AQ20" s="657"/>
      <c r="AR20" s="657"/>
      <c r="AS20" s="657"/>
      <c r="AT20" s="657"/>
      <c r="AU20" s="657"/>
      <c r="AV20" s="657"/>
      <c r="AW20" s="657"/>
      <c r="AX20" s="657"/>
      <c r="AY20" s="657"/>
      <c r="AZ20" s="657"/>
      <c r="BA20" s="657"/>
      <c r="BB20" s="657"/>
      <c r="BC20" s="657"/>
      <c r="BD20" s="657"/>
      <c r="BE20" s="657"/>
      <c r="BF20" s="658"/>
      <c r="BG20" s="659" t="s">
        <v>122</v>
      </c>
      <c r="BH20" s="660"/>
      <c r="BI20" s="660"/>
      <c r="BJ20" s="660"/>
      <c r="BK20" s="660"/>
      <c r="BL20" s="660"/>
      <c r="BM20" s="660"/>
      <c r="BN20" s="661"/>
      <c r="BO20" s="662" t="s">
        <v>122</v>
      </c>
      <c r="BP20" s="662"/>
      <c r="BQ20" s="662"/>
      <c r="BR20" s="662"/>
      <c r="BS20" s="663" t="s">
        <v>122</v>
      </c>
      <c r="BT20" s="663"/>
      <c r="BU20" s="663"/>
      <c r="BV20" s="663"/>
      <c r="BW20" s="663"/>
      <c r="BX20" s="663"/>
      <c r="BY20" s="663"/>
      <c r="BZ20" s="663"/>
      <c r="CA20" s="663"/>
      <c r="CB20" s="667"/>
      <c r="CD20" s="656" t="s">
        <v>265</v>
      </c>
      <c r="CE20" s="657"/>
      <c r="CF20" s="657"/>
      <c r="CG20" s="657"/>
      <c r="CH20" s="657"/>
      <c r="CI20" s="657"/>
      <c r="CJ20" s="657"/>
      <c r="CK20" s="657"/>
      <c r="CL20" s="657"/>
      <c r="CM20" s="657"/>
      <c r="CN20" s="657"/>
      <c r="CO20" s="657"/>
      <c r="CP20" s="657"/>
      <c r="CQ20" s="658"/>
      <c r="CR20" s="659">
        <v>4369273</v>
      </c>
      <c r="CS20" s="660"/>
      <c r="CT20" s="660"/>
      <c r="CU20" s="660"/>
      <c r="CV20" s="660"/>
      <c r="CW20" s="660"/>
      <c r="CX20" s="660"/>
      <c r="CY20" s="661"/>
      <c r="CZ20" s="662">
        <v>100</v>
      </c>
      <c r="DA20" s="662"/>
      <c r="DB20" s="662"/>
      <c r="DC20" s="662"/>
      <c r="DD20" s="668">
        <v>422320</v>
      </c>
      <c r="DE20" s="660"/>
      <c r="DF20" s="660"/>
      <c r="DG20" s="660"/>
      <c r="DH20" s="660"/>
      <c r="DI20" s="660"/>
      <c r="DJ20" s="660"/>
      <c r="DK20" s="660"/>
      <c r="DL20" s="660"/>
      <c r="DM20" s="660"/>
      <c r="DN20" s="660"/>
      <c r="DO20" s="660"/>
      <c r="DP20" s="661"/>
      <c r="DQ20" s="668">
        <v>3292519</v>
      </c>
      <c r="DR20" s="660"/>
      <c r="DS20" s="660"/>
      <c r="DT20" s="660"/>
      <c r="DU20" s="660"/>
      <c r="DV20" s="660"/>
      <c r="DW20" s="660"/>
      <c r="DX20" s="660"/>
      <c r="DY20" s="660"/>
      <c r="DZ20" s="660"/>
      <c r="EA20" s="660"/>
      <c r="EB20" s="660"/>
      <c r="EC20" s="669"/>
    </row>
    <row r="21" spans="2:133" ht="11.25" customHeight="1" x14ac:dyDescent="0.2">
      <c r="B21" s="656" t="s">
        <v>266</v>
      </c>
      <c r="C21" s="657"/>
      <c r="D21" s="657"/>
      <c r="E21" s="657"/>
      <c r="F21" s="657"/>
      <c r="G21" s="657"/>
      <c r="H21" s="657"/>
      <c r="I21" s="657"/>
      <c r="J21" s="657"/>
      <c r="K21" s="657"/>
      <c r="L21" s="657"/>
      <c r="M21" s="657"/>
      <c r="N21" s="657"/>
      <c r="O21" s="657"/>
      <c r="P21" s="657"/>
      <c r="Q21" s="658"/>
      <c r="R21" s="659">
        <v>1910615</v>
      </c>
      <c r="S21" s="660"/>
      <c r="T21" s="660"/>
      <c r="U21" s="660"/>
      <c r="V21" s="660"/>
      <c r="W21" s="660"/>
      <c r="X21" s="660"/>
      <c r="Y21" s="661"/>
      <c r="Z21" s="662">
        <v>42.1</v>
      </c>
      <c r="AA21" s="662"/>
      <c r="AB21" s="662"/>
      <c r="AC21" s="662"/>
      <c r="AD21" s="663">
        <v>1787214</v>
      </c>
      <c r="AE21" s="663"/>
      <c r="AF21" s="663"/>
      <c r="AG21" s="663"/>
      <c r="AH21" s="663"/>
      <c r="AI21" s="663"/>
      <c r="AJ21" s="663"/>
      <c r="AK21" s="663"/>
      <c r="AL21" s="664">
        <v>59.7</v>
      </c>
      <c r="AM21" s="665"/>
      <c r="AN21" s="665"/>
      <c r="AO21" s="666"/>
      <c r="AP21" s="656" t="s">
        <v>267</v>
      </c>
      <c r="AQ21" s="675"/>
      <c r="AR21" s="675"/>
      <c r="AS21" s="675"/>
      <c r="AT21" s="675"/>
      <c r="AU21" s="675"/>
      <c r="AV21" s="675"/>
      <c r="AW21" s="675"/>
      <c r="AX21" s="675"/>
      <c r="AY21" s="675"/>
      <c r="AZ21" s="675"/>
      <c r="BA21" s="675"/>
      <c r="BB21" s="675"/>
      <c r="BC21" s="675"/>
      <c r="BD21" s="675"/>
      <c r="BE21" s="675"/>
      <c r="BF21" s="676"/>
      <c r="BG21" s="659" t="s">
        <v>122</v>
      </c>
      <c r="BH21" s="660"/>
      <c r="BI21" s="660"/>
      <c r="BJ21" s="660"/>
      <c r="BK21" s="660"/>
      <c r="BL21" s="660"/>
      <c r="BM21" s="660"/>
      <c r="BN21" s="661"/>
      <c r="BO21" s="662" t="s">
        <v>122</v>
      </c>
      <c r="BP21" s="662"/>
      <c r="BQ21" s="662"/>
      <c r="BR21" s="662"/>
      <c r="BS21" s="663" t="s">
        <v>122</v>
      </c>
      <c r="BT21" s="663"/>
      <c r="BU21" s="663"/>
      <c r="BV21" s="663"/>
      <c r="BW21" s="663"/>
      <c r="BX21" s="663"/>
      <c r="BY21" s="663"/>
      <c r="BZ21" s="663"/>
      <c r="CA21" s="663"/>
      <c r="CB21" s="667"/>
      <c r="CD21" s="682"/>
      <c r="CE21" s="683"/>
      <c r="CF21" s="683"/>
      <c r="CG21" s="683"/>
      <c r="CH21" s="683"/>
      <c r="CI21" s="683"/>
      <c r="CJ21" s="683"/>
      <c r="CK21" s="683"/>
      <c r="CL21" s="683"/>
      <c r="CM21" s="683"/>
      <c r="CN21" s="683"/>
      <c r="CO21" s="683"/>
      <c r="CP21" s="683"/>
      <c r="CQ21" s="684"/>
      <c r="CR21" s="685"/>
      <c r="CS21" s="678"/>
      <c r="CT21" s="678"/>
      <c r="CU21" s="678"/>
      <c r="CV21" s="678"/>
      <c r="CW21" s="678"/>
      <c r="CX21" s="678"/>
      <c r="CY21" s="686"/>
      <c r="CZ21" s="687"/>
      <c r="DA21" s="687"/>
      <c r="DB21" s="687"/>
      <c r="DC21" s="687"/>
      <c r="DD21" s="677"/>
      <c r="DE21" s="678"/>
      <c r="DF21" s="678"/>
      <c r="DG21" s="678"/>
      <c r="DH21" s="678"/>
      <c r="DI21" s="678"/>
      <c r="DJ21" s="678"/>
      <c r="DK21" s="678"/>
      <c r="DL21" s="678"/>
      <c r="DM21" s="678"/>
      <c r="DN21" s="678"/>
      <c r="DO21" s="678"/>
      <c r="DP21" s="686"/>
      <c r="DQ21" s="677"/>
      <c r="DR21" s="678"/>
      <c r="DS21" s="678"/>
      <c r="DT21" s="678"/>
      <c r="DU21" s="678"/>
      <c r="DV21" s="678"/>
      <c r="DW21" s="678"/>
      <c r="DX21" s="678"/>
      <c r="DY21" s="678"/>
      <c r="DZ21" s="678"/>
      <c r="EA21" s="678"/>
      <c r="EB21" s="678"/>
      <c r="EC21" s="679"/>
    </row>
    <row r="22" spans="2:133" ht="11.25" customHeight="1" x14ac:dyDescent="0.2">
      <c r="B22" s="656" t="s">
        <v>268</v>
      </c>
      <c r="C22" s="657"/>
      <c r="D22" s="657"/>
      <c r="E22" s="657"/>
      <c r="F22" s="657"/>
      <c r="G22" s="657"/>
      <c r="H22" s="657"/>
      <c r="I22" s="657"/>
      <c r="J22" s="657"/>
      <c r="K22" s="657"/>
      <c r="L22" s="657"/>
      <c r="M22" s="657"/>
      <c r="N22" s="657"/>
      <c r="O22" s="657"/>
      <c r="P22" s="657"/>
      <c r="Q22" s="658"/>
      <c r="R22" s="659">
        <v>1787214</v>
      </c>
      <c r="S22" s="660"/>
      <c r="T22" s="660"/>
      <c r="U22" s="660"/>
      <c r="V22" s="660"/>
      <c r="W22" s="660"/>
      <c r="X22" s="660"/>
      <c r="Y22" s="661"/>
      <c r="Z22" s="662">
        <v>39.4</v>
      </c>
      <c r="AA22" s="662"/>
      <c r="AB22" s="662"/>
      <c r="AC22" s="662"/>
      <c r="AD22" s="663">
        <v>1787214</v>
      </c>
      <c r="AE22" s="663"/>
      <c r="AF22" s="663"/>
      <c r="AG22" s="663"/>
      <c r="AH22" s="663"/>
      <c r="AI22" s="663"/>
      <c r="AJ22" s="663"/>
      <c r="AK22" s="663"/>
      <c r="AL22" s="664">
        <v>59.7</v>
      </c>
      <c r="AM22" s="665"/>
      <c r="AN22" s="665"/>
      <c r="AO22" s="666"/>
      <c r="AP22" s="656" t="s">
        <v>269</v>
      </c>
      <c r="AQ22" s="675"/>
      <c r="AR22" s="675"/>
      <c r="AS22" s="675"/>
      <c r="AT22" s="675"/>
      <c r="AU22" s="675"/>
      <c r="AV22" s="675"/>
      <c r="AW22" s="675"/>
      <c r="AX22" s="675"/>
      <c r="AY22" s="675"/>
      <c r="AZ22" s="675"/>
      <c r="BA22" s="675"/>
      <c r="BB22" s="675"/>
      <c r="BC22" s="675"/>
      <c r="BD22" s="675"/>
      <c r="BE22" s="675"/>
      <c r="BF22" s="676"/>
      <c r="BG22" s="659" t="s">
        <v>122</v>
      </c>
      <c r="BH22" s="660"/>
      <c r="BI22" s="660"/>
      <c r="BJ22" s="660"/>
      <c r="BK22" s="660"/>
      <c r="BL22" s="660"/>
      <c r="BM22" s="660"/>
      <c r="BN22" s="661"/>
      <c r="BO22" s="662" t="s">
        <v>122</v>
      </c>
      <c r="BP22" s="662"/>
      <c r="BQ22" s="662"/>
      <c r="BR22" s="662"/>
      <c r="BS22" s="663" t="s">
        <v>122</v>
      </c>
      <c r="BT22" s="663"/>
      <c r="BU22" s="663"/>
      <c r="BV22" s="663"/>
      <c r="BW22" s="663"/>
      <c r="BX22" s="663"/>
      <c r="BY22" s="663"/>
      <c r="BZ22" s="663"/>
      <c r="CA22" s="663"/>
      <c r="CB22" s="667"/>
      <c r="CD22" s="641" t="s">
        <v>270</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2">
      <c r="B23" s="656" t="s">
        <v>271</v>
      </c>
      <c r="C23" s="657"/>
      <c r="D23" s="657"/>
      <c r="E23" s="657"/>
      <c r="F23" s="657"/>
      <c r="G23" s="657"/>
      <c r="H23" s="657"/>
      <c r="I23" s="657"/>
      <c r="J23" s="657"/>
      <c r="K23" s="657"/>
      <c r="L23" s="657"/>
      <c r="M23" s="657"/>
      <c r="N23" s="657"/>
      <c r="O23" s="657"/>
      <c r="P23" s="657"/>
      <c r="Q23" s="658"/>
      <c r="R23" s="659">
        <v>123401</v>
      </c>
      <c r="S23" s="660"/>
      <c r="T23" s="660"/>
      <c r="U23" s="660"/>
      <c r="V23" s="660"/>
      <c r="W23" s="660"/>
      <c r="X23" s="660"/>
      <c r="Y23" s="661"/>
      <c r="Z23" s="662">
        <v>2.7</v>
      </c>
      <c r="AA23" s="662"/>
      <c r="AB23" s="662"/>
      <c r="AC23" s="662"/>
      <c r="AD23" s="663" t="s">
        <v>122</v>
      </c>
      <c r="AE23" s="663"/>
      <c r="AF23" s="663"/>
      <c r="AG23" s="663"/>
      <c r="AH23" s="663"/>
      <c r="AI23" s="663"/>
      <c r="AJ23" s="663"/>
      <c r="AK23" s="663"/>
      <c r="AL23" s="664" t="s">
        <v>122</v>
      </c>
      <c r="AM23" s="665"/>
      <c r="AN23" s="665"/>
      <c r="AO23" s="666"/>
      <c r="AP23" s="656" t="s">
        <v>272</v>
      </c>
      <c r="AQ23" s="675"/>
      <c r="AR23" s="675"/>
      <c r="AS23" s="675"/>
      <c r="AT23" s="675"/>
      <c r="AU23" s="675"/>
      <c r="AV23" s="675"/>
      <c r="AW23" s="675"/>
      <c r="AX23" s="675"/>
      <c r="AY23" s="675"/>
      <c r="AZ23" s="675"/>
      <c r="BA23" s="675"/>
      <c r="BB23" s="675"/>
      <c r="BC23" s="675"/>
      <c r="BD23" s="675"/>
      <c r="BE23" s="675"/>
      <c r="BF23" s="676"/>
      <c r="BG23" s="659" t="s">
        <v>122</v>
      </c>
      <c r="BH23" s="660"/>
      <c r="BI23" s="660"/>
      <c r="BJ23" s="660"/>
      <c r="BK23" s="660"/>
      <c r="BL23" s="660"/>
      <c r="BM23" s="660"/>
      <c r="BN23" s="661"/>
      <c r="BO23" s="662" t="s">
        <v>122</v>
      </c>
      <c r="BP23" s="662"/>
      <c r="BQ23" s="662"/>
      <c r="BR23" s="662"/>
      <c r="BS23" s="663" t="s">
        <v>122</v>
      </c>
      <c r="BT23" s="663"/>
      <c r="BU23" s="663"/>
      <c r="BV23" s="663"/>
      <c r="BW23" s="663"/>
      <c r="BX23" s="663"/>
      <c r="BY23" s="663"/>
      <c r="BZ23" s="663"/>
      <c r="CA23" s="663"/>
      <c r="CB23" s="667"/>
      <c r="CD23" s="641" t="s">
        <v>212</v>
      </c>
      <c r="CE23" s="642"/>
      <c r="CF23" s="642"/>
      <c r="CG23" s="642"/>
      <c r="CH23" s="642"/>
      <c r="CI23" s="642"/>
      <c r="CJ23" s="642"/>
      <c r="CK23" s="642"/>
      <c r="CL23" s="642"/>
      <c r="CM23" s="642"/>
      <c r="CN23" s="642"/>
      <c r="CO23" s="642"/>
      <c r="CP23" s="642"/>
      <c r="CQ23" s="643"/>
      <c r="CR23" s="641" t="s">
        <v>273</v>
      </c>
      <c r="CS23" s="642"/>
      <c r="CT23" s="642"/>
      <c r="CU23" s="642"/>
      <c r="CV23" s="642"/>
      <c r="CW23" s="642"/>
      <c r="CX23" s="642"/>
      <c r="CY23" s="643"/>
      <c r="CZ23" s="641" t="s">
        <v>274</v>
      </c>
      <c r="DA23" s="642"/>
      <c r="DB23" s="642"/>
      <c r="DC23" s="643"/>
      <c r="DD23" s="641" t="s">
        <v>275</v>
      </c>
      <c r="DE23" s="642"/>
      <c r="DF23" s="642"/>
      <c r="DG23" s="642"/>
      <c r="DH23" s="642"/>
      <c r="DI23" s="642"/>
      <c r="DJ23" s="642"/>
      <c r="DK23" s="643"/>
      <c r="DL23" s="688" t="s">
        <v>276</v>
      </c>
      <c r="DM23" s="689"/>
      <c r="DN23" s="689"/>
      <c r="DO23" s="689"/>
      <c r="DP23" s="689"/>
      <c r="DQ23" s="689"/>
      <c r="DR23" s="689"/>
      <c r="DS23" s="689"/>
      <c r="DT23" s="689"/>
      <c r="DU23" s="689"/>
      <c r="DV23" s="690"/>
      <c r="DW23" s="641" t="s">
        <v>277</v>
      </c>
      <c r="DX23" s="642"/>
      <c r="DY23" s="642"/>
      <c r="DZ23" s="642"/>
      <c r="EA23" s="642"/>
      <c r="EB23" s="642"/>
      <c r="EC23" s="643"/>
    </row>
    <row r="24" spans="2:133" ht="11.25" customHeight="1" x14ac:dyDescent="0.2">
      <c r="B24" s="656" t="s">
        <v>278</v>
      </c>
      <c r="C24" s="657"/>
      <c r="D24" s="657"/>
      <c r="E24" s="657"/>
      <c r="F24" s="657"/>
      <c r="G24" s="657"/>
      <c r="H24" s="657"/>
      <c r="I24" s="657"/>
      <c r="J24" s="657"/>
      <c r="K24" s="657"/>
      <c r="L24" s="657"/>
      <c r="M24" s="657"/>
      <c r="N24" s="657"/>
      <c r="O24" s="657"/>
      <c r="P24" s="657"/>
      <c r="Q24" s="658"/>
      <c r="R24" s="659" t="s">
        <v>122</v>
      </c>
      <c r="S24" s="660"/>
      <c r="T24" s="660"/>
      <c r="U24" s="660"/>
      <c r="V24" s="660"/>
      <c r="W24" s="660"/>
      <c r="X24" s="660"/>
      <c r="Y24" s="661"/>
      <c r="Z24" s="662" t="s">
        <v>122</v>
      </c>
      <c r="AA24" s="662"/>
      <c r="AB24" s="662"/>
      <c r="AC24" s="662"/>
      <c r="AD24" s="663" t="s">
        <v>122</v>
      </c>
      <c r="AE24" s="663"/>
      <c r="AF24" s="663"/>
      <c r="AG24" s="663"/>
      <c r="AH24" s="663"/>
      <c r="AI24" s="663"/>
      <c r="AJ24" s="663"/>
      <c r="AK24" s="663"/>
      <c r="AL24" s="664" t="s">
        <v>122</v>
      </c>
      <c r="AM24" s="665"/>
      <c r="AN24" s="665"/>
      <c r="AO24" s="666"/>
      <c r="AP24" s="656" t="s">
        <v>279</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280</v>
      </c>
      <c r="CE24" s="646"/>
      <c r="CF24" s="646"/>
      <c r="CG24" s="646"/>
      <c r="CH24" s="646"/>
      <c r="CI24" s="646"/>
      <c r="CJ24" s="646"/>
      <c r="CK24" s="646"/>
      <c r="CL24" s="646"/>
      <c r="CM24" s="646"/>
      <c r="CN24" s="646"/>
      <c r="CO24" s="646"/>
      <c r="CP24" s="646"/>
      <c r="CQ24" s="647"/>
      <c r="CR24" s="648">
        <v>1655377</v>
      </c>
      <c r="CS24" s="649"/>
      <c r="CT24" s="649"/>
      <c r="CU24" s="649"/>
      <c r="CV24" s="649"/>
      <c r="CW24" s="649"/>
      <c r="CX24" s="649"/>
      <c r="CY24" s="650"/>
      <c r="CZ24" s="653">
        <v>37.9</v>
      </c>
      <c r="DA24" s="654"/>
      <c r="DB24" s="654"/>
      <c r="DC24" s="670"/>
      <c r="DD24" s="691">
        <v>1298734</v>
      </c>
      <c r="DE24" s="649"/>
      <c r="DF24" s="649"/>
      <c r="DG24" s="649"/>
      <c r="DH24" s="649"/>
      <c r="DI24" s="649"/>
      <c r="DJ24" s="649"/>
      <c r="DK24" s="650"/>
      <c r="DL24" s="691">
        <v>1099065</v>
      </c>
      <c r="DM24" s="649"/>
      <c r="DN24" s="649"/>
      <c r="DO24" s="649"/>
      <c r="DP24" s="649"/>
      <c r="DQ24" s="649"/>
      <c r="DR24" s="649"/>
      <c r="DS24" s="649"/>
      <c r="DT24" s="649"/>
      <c r="DU24" s="649"/>
      <c r="DV24" s="650"/>
      <c r="DW24" s="653">
        <v>36.5</v>
      </c>
      <c r="DX24" s="654"/>
      <c r="DY24" s="654"/>
      <c r="DZ24" s="654"/>
      <c r="EA24" s="654"/>
      <c r="EB24" s="654"/>
      <c r="EC24" s="655"/>
    </row>
    <row r="25" spans="2:133" ht="11.25" customHeight="1" x14ac:dyDescent="0.2">
      <c r="B25" s="656" t="s">
        <v>281</v>
      </c>
      <c r="C25" s="657"/>
      <c r="D25" s="657"/>
      <c r="E25" s="657"/>
      <c r="F25" s="657"/>
      <c r="G25" s="657"/>
      <c r="H25" s="657"/>
      <c r="I25" s="657"/>
      <c r="J25" s="657"/>
      <c r="K25" s="657"/>
      <c r="L25" s="657"/>
      <c r="M25" s="657"/>
      <c r="N25" s="657"/>
      <c r="O25" s="657"/>
      <c r="P25" s="657"/>
      <c r="Q25" s="658"/>
      <c r="R25" s="659">
        <v>3108751</v>
      </c>
      <c r="S25" s="660"/>
      <c r="T25" s="660"/>
      <c r="U25" s="660"/>
      <c r="V25" s="660"/>
      <c r="W25" s="660"/>
      <c r="X25" s="660"/>
      <c r="Y25" s="661"/>
      <c r="Z25" s="662">
        <v>68.599999999999994</v>
      </c>
      <c r="AA25" s="662"/>
      <c r="AB25" s="662"/>
      <c r="AC25" s="662"/>
      <c r="AD25" s="663">
        <v>2985350</v>
      </c>
      <c r="AE25" s="663"/>
      <c r="AF25" s="663"/>
      <c r="AG25" s="663"/>
      <c r="AH25" s="663"/>
      <c r="AI25" s="663"/>
      <c r="AJ25" s="663"/>
      <c r="AK25" s="663"/>
      <c r="AL25" s="664">
        <v>99.7</v>
      </c>
      <c r="AM25" s="665"/>
      <c r="AN25" s="665"/>
      <c r="AO25" s="666"/>
      <c r="AP25" s="656" t="s">
        <v>282</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283</v>
      </c>
      <c r="CE25" s="657"/>
      <c r="CF25" s="657"/>
      <c r="CG25" s="657"/>
      <c r="CH25" s="657"/>
      <c r="CI25" s="657"/>
      <c r="CJ25" s="657"/>
      <c r="CK25" s="657"/>
      <c r="CL25" s="657"/>
      <c r="CM25" s="657"/>
      <c r="CN25" s="657"/>
      <c r="CO25" s="657"/>
      <c r="CP25" s="657"/>
      <c r="CQ25" s="658"/>
      <c r="CR25" s="659">
        <v>893359</v>
      </c>
      <c r="CS25" s="680"/>
      <c r="CT25" s="680"/>
      <c r="CU25" s="680"/>
      <c r="CV25" s="680"/>
      <c r="CW25" s="680"/>
      <c r="CX25" s="680"/>
      <c r="CY25" s="681"/>
      <c r="CZ25" s="664">
        <v>20.399999999999999</v>
      </c>
      <c r="DA25" s="692"/>
      <c r="DB25" s="692"/>
      <c r="DC25" s="694"/>
      <c r="DD25" s="668">
        <v>860929</v>
      </c>
      <c r="DE25" s="680"/>
      <c r="DF25" s="680"/>
      <c r="DG25" s="680"/>
      <c r="DH25" s="680"/>
      <c r="DI25" s="680"/>
      <c r="DJ25" s="680"/>
      <c r="DK25" s="681"/>
      <c r="DL25" s="668">
        <v>664967</v>
      </c>
      <c r="DM25" s="680"/>
      <c r="DN25" s="680"/>
      <c r="DO25" s="680"/>
      <c r="DP25" s="680"/>
      <c r="DQ25" s="680"/>
      <c r="DR25" s="680"/>
      <c r="DS25" s="680"/>
      <c r="DT25" s="680"/>
      <c r="DU25" s="680"/>
      <c r="DV25" s="681"/>
      <c r="DW25" s="664">
        <v>22.1</v>
      </c>
      <c r="DX25" s="692"/>
      <c r="DY25" s="692"/>
      <c r="DZ25" s="692"/>
      <c r="EA25" s="692"/>
      <c r="EB25" s="692"/>
      <c r="EC25" s="693"/>
    </row>
    <row r="26" spans="2:133" ht="11.25" customHeight="1" x14ac:dyDescent="0.2">
      <c r="B26" s="656" t="s">
        <v>284</v>
      </c>
      <c r="C26" s="657"/>
      <c r="D26" s="657"/>
      <c r="E26" s="657"/>
      <c r="F26" s="657"/>
      <c r="G26" s="657"/>
      <c r="H26" s="657"/>
      <c r="I26" s="657"/>
      <c r="J26" s="657"/>
      <c r="K26" s="657"/>
      <c r="L26" s="657"/>
      <c r="M26" s="657"/>
      <c r="N26" s="657"/>
      <c r="O26" s="657"/>
      <c r="P26" s="657"/>
      <c r="Q26" s="658"/>
      <c r="R26" s="659" t="s">
        <v>122</v>
      </c>
      <c r="S26" s="660"/>
      <c r="T26" s="660"/>
      <c r="U26" s="660"/>
      <c r="V26" s="660"/>
      <c r="W26" s="660"/>
      <c r="X26" s="660"/>
      <c r="Y26" s="661"/>
      <c r="Z26" s="662" t="s">
        <v>122</v>
      </c>
      <c r="AA26" s="662"/>
      <c r="AB26" s="662"/>
      <c r="AC26" s="662"/>
      <c r="AD26" s="663" t="s">
        <v>122</v>
      </c>
      <c r="AE26" s="663"/>
      <c r="AF26" s="663"/>
      <c r="AG26" s="663"/>
      <c r="AH26" s="663"/>
      <c r="AI26" s="663"/>
      <c r="AJ26" s="663"/>
      <c r="AK26" s="663"/>
      <c r="AL26" s="664" t="s">
        <v>122</v>
      </c>
      <c r="AM26" s="665"/>
      <c r="AN26" s="665"/>
      <c r="AO26" s="666"/>
      <c r="AP26" s="656" t="s">
        <v>285</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286</v>
      </c>
      <c r="CE26" s="657"/>
      <c r="CF26" s="657"/>
      <c r="CG26" s="657"/>
      <c r="CH26" s="657"/>
      <c r="CI26" s="657"/>
      <c r="CJ26" s="657"/>
      <c r="CK26" s="657"/>
      <c r="CL26" s="657"/>
      <c r="CM26" s="657"/>
      <c r="CN26" s="657"/>
      <c r="CO26" s="657"/>
      <c r="CP26" s="657"/>
      <c r="CQ26" s="658"/>
      <c r="CR26" s="659">
        <v>441499</v>
      </c>
      <c r="CS26" s="660"/>
      <c r="CT26" s="660"/>
      <c r="CU26" s="660"/>
      <c r="CV26" s="660"/>
      <c r="CW26" s="660"/>
      <c r="CX26" s="660"/>
      <c r="CY26" s="661"/>
      <c r="CZ26" s="664">
        <v>10.1</v>
      </c>
      <c r="DA26" s="692"/>
      <c r="DB26" s="692"/>
      <c r="DC26" s="694"/>
      <c r="DD26" s="668">
        <v>428525</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92"/>
      <c r="DY26" s="692"/>
      <c r="DZ26" s="692"/>
      <c r="EA26" s="692"/>
      <c r="EB26" s="692"/>
      <c r="EC26" s="693"/>
    </row>
    <row r="27" spans="2:133" ht="11.25" customHeight="1" x14ac:dyDescent="0.2">
      <c r="B27" s="656" t="s">
        <v>287</v>
      </c>
      <c r="C27" s="657"/>
      <c r="D27" s="657"/>
      <c r="E27" s="657"/>
      <c r="F27" s="657"/>
      <c r="G27" s="657"/>
      <c r="H27" s="657"/>
      <c r="I27" s="657"/>
      <c r="J27" s="657"/>
      <c r="K27" s="657"/>
      <c r="L27" s="657"/>
      <c r="M27" s="657"/>
      <c r="N27" s="657"/>
      <c r="O27" s="657"/>
      <c r="P27" s="657"/>
      <c r="Q27" s="658"/>
      <c r="R27" s="659">
        <v>19600</v>
      </c>
      <c r="S27" s="660"/>
      <c r="T27" s="660"/>
      <c r="U27" s="660"/>
      <c r="V27" s="660"/>
      <c r="W27" s="660"/>
      <c r="X27" s="660"/>
      <c r="Y27" s="661"/>
      <c r="Z27" s="662">
        <v>0.4</v>
      </c>
      <c r="AA27" s="662"/>
      <c r="AB27" s="662"/>
      <c r="AC27" s="662"/>
      <c r="AD27" s="663" t="s">
        <v>122</v>
      </c>
      <c r="AE27" s="663"/>
      <c r="AF27" s="663"/>
      <c r="AG27" s="663"/>
      <c r="AH27" s="663"/>
      <c r="AI27" s="663"/>
      <c r="AJ27" s="663"/>
      <c r="AK27" s="663"/>
      <c r="AL27" s="664" t="s">
        <v>122</v>
      </c>
      <c r="AM27" s="665"/>
      <c r="AN27" s="665"/>
      <c r="AO27" s="666"/>
      <c r="AP27" s="656" t="s">
        <v>288</v>
      </c>
      <c r="AQ27" s="657"/>
      <c r="AR27" s="657"/>
      <c r="AS27" s="657"/>
      <c r="AT27" s="657"/>
      <c r="AU27" s="657"/>
      <c r="AV27" s="657"/>
      <c r="AW27" s="657"/>
      <c r="AX27" s="657"/>
      <c r="AY27" s="657"/>
      <c r="AZ27" s="657"/>
      <c r="BA27" s="657"/>
      <c r="BB27" s="657"/>
      <c r="BC27" s="657"/>
      <c r="BD27" s="657"/>
      <c r="BE27" s="657"/>
      <c r="BF27" s="658"/>
      <c r="BG27" s="659">
        <v>905233</v>
      </c>
      <c r="BH27" s="660"/>
      <c r="BI27" s="660"/>
      <c r="BJ27" s="660"/>
      <c r="BK27" s="660"/>
      <c r="BL27" s="660"/>
      <c r="BM27" s="660"/>
      <c r="BN27" s="661"/>
      <c r="BO27" s="662">
        <v>100</v>
      </c>
      <c r="BP27" s="662"/>
      <c r="BQ27" s="662"/>
      <c r="BR27" s="662"/>
      <c r="BS27" s="663" t="s">
        <v>122</v>
      </c>
      <c r="BT27" s="663"/>
      <c r="BU27" s="663"/>
      <c r="BV27" s="663"/>
      <c r="BW27" s="663"/>
      <c r="BX27" s="663"/>
      <c r="BY27" s="663"/>
      <c r="BZ27" s="663"/>
      <c r="CA27" s="663"/>
      <c r="CB27" s="667"/>
      <c r="CD27" s="656" t="s">
        <v>289</v>
      </c>
      <c r="CE27" s="657"/>
      <c r="CF27" s="657"/>
      <c r="CG27" s="657"/>
      <c r="CH27" s="657"/>
      <c r="CI27" s="657"/>
      <c r="CJ27" s="657"/>
      <c r="CK27" s="657"/>
      <c r="CL27" s="657"/>
      <c r="CM27" s="657"/>
      <c r="CN27" s="657"/>
      <c r="CO27" s="657"/>
      <c r="CP27" s="657"/>
      <c r="CQ27" s="658"/>
      <c r="CR27" s="659">
        <v>439412</v>
      </c>
      <c r="CS27" s="680"/>
      <c r="CT27" s="680"/>
      <c r="CU27" s="680"/>
      <c r="CV27" s="680"/>
      <c r="CW27" s="680"/>
      <c r="CX27" s="680"/>
      <c r="CY27" s="681"/>
      <c r="CZ27" s="664">
        <v>10.1</v>
      </c>
      <c r="DA27" s="692"/>
      <c r="DB27" s="692"/>
      <c r="DC27" s="694"/>
      <c r="DD27" s="668">
        <v>115199</v>
      </c>
      <c r="DE27" s="680"/>
      <c r="DF27" s="680"/>
      <c r="DG27" s="680"/>
      <c r="DH27" s="680"/>
      <c r="DI27" s="680"/>
      <c r="DJ27" s="680"/>
      <c r="DK27" s="681"/>
      <c r="DL27" s="668">
        <v>111492</v>
      </c>
      <c r="DM27" s="680"/>
      <c r="DN27" s="680"/>
      <c r="DO27" s="680"/>
      <c r="DP27" s="680"/>
      <c r="DQ27" s="680"/>
      <c r="DR27" s="680"/>
      <c r="DS27" s="680"/>
      <c r="DT27" s="680"/>
      <c r="DU27" s="680"/>
      <c r="DV27" s="681"/>
      <c r="DW27" s="664">
        <v>3.7</v>
      </c>
      <c r="DX27" s="692"/>
      <c r="DY27" s="692"/>
      <c r="DZ27" s="692"/>
      <c r="EA27" s="692"/>
      <c r="EB27" s="692"/>
      <c r="EC27" s="693"/>
    </row>
    <row r="28" spans="2:133" ht="11.25" customHeight="1" x14ac:dyDescent="0.2">
      <c r="B28" s="656" t="s">
        <v>290</v>
      </c>
      <c r="C28" s="657"/>
      <c r="D28" s="657"/>
      <c r="E28" s="657"/>
      <c r="F28" s="657"/>
      <c r="G28" s="657"/>
      <c r="H28" s="657"/>
      <c r="I28" s="657"/>
      <c r="J28" s="657"/>
      <c r="K28" s="657"/>
      <c r="L28" s="657"/>
      <c r="M28" s="657"/>
      <c r="N28" s="657"/>
      <c r="O28" s="657"/>
      <c r="P28" s="657"/>
      <c r="Q28" s="658"/>
      <c r="R28" s="659">
        <v>35109</v>
      </c>
      <c r="S28" s="660"/>
      <c r="T28" s="660"/>
      <c r="U28" s="660"/>
      <c r="V28" s="660"/>
      <c r="W28" s="660"/>
      <c r="X28" s="660"/>
      <c r="Y28" s="661"/>
      <c r="Z28" s="662">
        <v>0.8</v>
      </c>
      <c r="AA28" s="662"/>
      <c r="AB28" s="662"/>
      <c r="AC28" s="662"/>
      <c r="AD28" s="663">
        <v>3691</v>
      </c>
      <c r="AE28" s="663"/>
      <c r="AF28" s="663"/>
      <c r="AG28" s="663"/>
      <c r="AH28" s="663"/>
      <c r="AI28" s="663"/>
      <c r="AJ28" s="663"/>
      <c r="AK28" s="663"/>
      <c r="AL28" s="664">
        <v>0.1</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291</v>
      </c>
      <c r="CE28" s="657"/>
      <c r="CF28" s="657"/>
      <c r="CG28" s="657"/>
      <c r="CH28" s="657"/>
      <c r="CI28" s="657"/>
      <c r="CJ28" s="657"/>
      <c r="CK28" s="657"/>
      <c r="CL28" s="657"/>
      <c r="CM28" s="657"/>
      <c r="CN28" s="657"/>
      <c r="CO28" s="657"/>
      <c r="CP28" s="657"/>
      <c r="CQ28" s="658"/>
      <c r="CR28" s="659">
        <v>322606</v>
      </c>
      <c r="CS28" s="660"/>
      <c r="CT28" s="660"/>
      <c r="CU28" s="660"/>
      <c r="CV28" s="660"/>
      <c r="CW28" s="660"/>
      <c r="CX28" s="660"/>
      <c r="CY28" s="661"/>
      <c r="CZ28" s="664">
        <v>7.4</v>
      </c>
      <c r="DA28" s="692"/>
      <c r="DB28" s="692"/>
      <c r="DC28" s="694"/>
      <c r="DD28" s="668">
        <v>322606</v>
      </c>
      <c r="DE28" s="660"/>
      <c r="DF28" s="660"/>
      <c r="DG28" s="660"/>
      <c r="DH28" s="660"/>
      <c r="DI28" s="660"/>
      <c r="DJ28" s="660"/>
      <c r="DK28" s="661"/>
      <c r="DL28" s="668">
        <v>322606</v>
      </c>
      <c r="DM28" s="660"/>
      <c r="DN28" s="660"/>
      <c r="DO28" s="660"/>
      <c r="DP28" s="660"/>
      <c r="DQ28" s="660"/>
      <c r="DR28" s="660"/>
      <c r="DS28" s="660"/>
      <c r="DT28" s="660"/>
      <c r="DU28" s="660"/>
      <c r="DV28" s="661"/>
      <c r="DW28" s="664">
        <v>10.7</v>
      </c>
      <c r="DX28" s="692"/>
      <c r="DY28" s="692"/>
      <c r="DZ28" s="692"/>
      <c r="EA28" s="692"/>
      <c r="EB28" s="692"/>
      <c r="EC28" s="693"/>
    </row>
    <row r="29" spans="2:133" ht="11.25" customHeight="1" x14ac:dyDescent="0.2">
      <c r="B29" s="656" t="s">
        <v>292</v>
      </c>
      <c r="C29" s="657"/>
      <c r="D29" s="657"/>
      <c r="E29" s="657"/>
      <c r="F29" s="657"/>
      <c r="G29" s="657"/>
      <c r="H29" s="657"/>
      <c r="I29" s="657"/>
      <c r="J29" s="657"/>
      <c r="K29" s="657"/>
      <c r="L29" s="657"/>
      <c r="M29" s="657"/>
      <c r="N29" s="657"/>
      <c r="O29" s="657"/>
      <c r="P29" s="657"/>
      <c r="Q29" s="658"/>
      <c r="R29" s="659">
        <v>5716</v>
      </c>
      <c r="S29" s="660"/>
      <c r="T29" s="660"/>
      <c r="U29" s="660"/>
      <c r="V29" s="660"/>
      <c r="W29" s="660"/>
      <c r="X29" s="660"/>
      <c r="Y29" s="661"/>
      <c r="Z29" s="662">
        <v>0.1</v>
      </c>
      <c r="AA29" s="662"/>
      <c r="AB29" s="662"/>
      <c r="AC29" s="662"/>
      <c r="AD29" s="663">
        <v>41</v>
      </c>
      <c r="AE29" s="663"/>
      <c r="AF29" s="663"/>
      <c r="AG29" s="663"/>
      <c r="AH29" s="663"/>
      <c r="AI29" s="663"/>
      <c r="AJ29" s="663"/>
      <c r="AK29" s="663"/>
      <c r="AL29" s="664">
        <v>0</v>
      </c>
      <c r="AM29" s="665"/>
      <c r="AN29" s="665"/>
      <c r="AO29" s="666"/>
      <c r="AP29" s="682"/>
      <c r="AQ29" s="683"/>
      <c r="AR29" s="683"/>
      <c r="AS29" s="683"/>
      <c r="AT29" s="683"/>
      <c r="AU29" s="683"/>
      <c r="AV29" s="683"/>
      <c r="AW29" s="683"/>
      <c r="AX29" s="683"/>
      <c r="AY29" s="683"/>
      <c r="AZ29" s="683"/>
      <c r="BA29" s="683"/>
      <c r="BB29" s="683"/>
      <c r="BC29" s="683"/>
      <c r="BD29" s="683"/>
      <c r="BE29" s="683"/>
      <c r="BF29" s="684"/>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7" t="s">
        <v>293</v>
      </c>
      <c r="CE29" s="698"/>
      <c r="CF29" s="656" t="s">
        <v>66</v>
      </c>
      <c r="CG29" s="657"/>
      <c r="CH29" s="657"/>
      <c r="CI29" s="657"/>
      <c r="CJ29" s="657"/>
      <c r="CK29" s="657"/>
      <c r="CL29" s="657"/>
      <c r="CM29" s="657"/>
      <c r="CN29" s="657"/>
      <c r="CO29" s="657"/>
      <c r="CP29" s="657"/>
      <c r="CQ29" s="658"/>
      <c r="CR29" s="659">
        <v>322606</v>
      </c>
      <c r="CS29" s="680"/>
      <c r="CT29" s="680"/>
      <c r="CU29" s="680"/>
      <c r="CV29" s="680"/>
      <c r="CW29" s="680"/>
      <c r="CX29" s="680"/>
      <c r="CY29" s="681"/>
      <c r="CZ29" s="664">
        <v>7.4</v>
      </c>
      <c r="DA29" s="692"/>
      <c r="DB29" s="692"/>
      <c r="DC29" s="694"/>
      <c r="DD29" s="668">
        <v>322606</v>
      </c>
      <c r="DE29" s="680"/>
      <c r="DF29" s="680"/>
      <c r="DG29" s="680"/>
      <c r="DH29" s="680"/>
      <c r="DI29" s="680"/>
      <c r="DJ29" s="680"/>
      <c r="DK29" s="681"/>
      <c r="DL29" s="668">
        <v>322606</v>
      </c>
      <c r="DM29" s="680"/>
      <c r="DN29" s="680"/>
      <c r="DO29" s="680"/>
      <c r="DP29" s="680"/>
      <c r="DQ29" s="680"/>
      <c r="DR29" s="680"/>
      <c r="DS29" s="680"/>
      <c r="DT29" s="680"/>
      <c r="DU29" s="680"/>
      <c r="DV29" s="681"/>
      <c r="DW29" s="664">
        <v>10.7</v>
      </c>
      <c r="DX29" s="692"/>
      <c r="DY29" s="692"/>
      <c r="DZ29" s="692"/>
      <c r="EA29" s="692"/>
      <c r="EB29" s="692"/>
      <c r="EC29" s="693"/>
    </row>
    <row r="30" spans="2:133" ht="11.25" customHeight="1" x14ac:dyDescent="0.2">
      <c r="B30" s="656" t="s">
        <v>294</v>
      </c>
      <c r="C30" s="657"/>
      <c r="D30" s="657"/>
      <c r="E30" s="657"/>
      <c r="F30" s="657"/>
      <c r="G30" s="657"/>
      <c r="H30" s="657"/>
      <c r="I30" s="657"/>
      <c r="J30" s="657"/>
      <c r="K30" s="657"/>
      <c r="L30" s="657"/>
      <c r="M30" s="657"/>
      <c r="N30" s="657"/>
      <c r="O30" s="657"/>
      <c r="P30" s="657"/>
      <c r="Q30" s="658"/>
      <c r="R30" s="659">
        <v>546237</v>
      </c>
      <c r="S30" s="660"/>
      <c r="T30" s="660"/>
      <c r="U30" s="660"/>
      <c r="V30" s="660"/>
      <c r="W30" s="660"/>
      <c r="X30" s="660"/>
      <c r="Y30" s="661"/>
      <c r="Z30" s="662">
        <v>12</v>
      </c>
      <c r="AA30" s="662"/>
      <c r="AB30" s="662"/>
      <c r="AC30" s="662"/>
      <c r="AD30" s="663" t="s">
        <v>122</v>
      </c>
      <c r="AE30" s="663"/>
      <c r="AF30" s="663"/>
      <c r="AG30" s="663"/>
      <c r="AH30" s="663"/>
      <c r="AI30" s="663"/>
      <c r="AJ30" s="663"/>
      <c r="AK30" s="663"/>
      <c r="AL30" s="664" t="s">
        <v>122</v>
      </c>
      <c r="AM30" s="665"/>
      <c r="AN30" s="665"/>
      <c r="AO30" s="666"/>
      <c r="AP30" s="641" t="s">
        <v>212</v>
      </c>
      <c r="AQ30" s="642"/>
      <c r="AR30" s="642"/>
      <c r="AS30" s="642"/>
      <c r="AT30" s="642"/>
      <c r="AU30" s="642"/>
      <c r="AV30" s="642"/>
      <c r="AW30" s="642"/>
      <c r="AX30" s="642"/>
      <c r="AY30" s="642"/>
      <c r="AZ30" s="642"/>
      <c r="BA30" s="642"/>
      <c r="BB30" s="642"/>
      <c r="BC30" s="642"/>
      <c r="BD30" s="642"/>
      <c r="BE30" s="642"/>
      <c r="BF30" s="643"/>
      <c r="BG30" s="641" t="s">
        <v>295</v>
      </c>
      <c r="BH30" s="695"/>
      <c r="BI30" s="695"/>
      <c r="BJ30" s="695"/>
      <c r="BK30" s="695"/>
      <c r="BL30" s="695"/>
      <c r="BM30" s="695"/>
      <c r="BN30" s="695"/>
      <c r="BO30" s="695"/>
      <c r="BP30" s="695"/>
      <c r="BQ30" s="696"/>
      <c r="BR30" s="641" t="s">
        <v>296</v>
      </c>
      <c r="BS30" s="695"/>
      <c r="BT30" s="695"/>
      <c r="BU30" s="695"/>
      <c r="BV30" s="695"/>
      <c r="BW30" s="695"/>
      <c r="BX30" s="695"/>
      <c r="BY30" s="695"/>
      <c r="BZ30" s="695"/>
      <c r="CA30" s="695"/>
      <c r="CB30" s="696"/>
      <c r="CD30" s="699"/>
      <c r="CE30" s="700"/>
      <c r="CF30" s="656" t="s">
        <v>297</v>
      </c>
      <c r="CG30" s="657"/>
      <c r="CH30" s="657"/>
      <c r="CI30" s="657"/>
      <c r="CJ30" s="657"/>
      <c r="CK30" s="657"/>
      <c r="CL30" s="657"/>
      <c r="CM30" s="657"/>
      <c r="CN30" s="657"/>
      <c r="CO30" s="657"/>
      <c r="CP30" s="657"/>
      <c r="CQ30" s="658"/>
      <c r="CR30" s="659">
        <v>313918</v>
      </c>
      <c r="CS30" s="660"/>
      <c r="CT30" s="660"/>
      <c r="CU30" s="660"/>
      <c r="CV30" s="660"/>
      <c r="CW30" s="660"/>
      <c r="CX30" s="660"/>
      <c r="CY30" s="661"/>
      <c r="CZ30" s="664">
        <v>7.2</v>
      </c>
      <c r="DA30" s="692"/>
      <c r="DB30" s="692"/>
      <c r="DC30" s="694"/>
      <c r="DD30" s="668">
        <v>313918</v>
      </c>
      <c r="DE30" s="660"/>
      <c r="DF30" s="660"/>
      <c r="DG30" s="660"/>
      <c r="DH30" s="660"/>
      <c r="DI30" s="660"/>
      <c r="DJ30" s="660"/>
      <c r="DK30" s="661"/>
      <c r="DL30" s="668">
        <v>313918</v>
      </c>
      <c r="DM30" s="660"/>
      <c r="DN30" s="660"/>
      <c r="DO30" s="660"/>
      <c r="DP30" s="660"/>
      <c r="DQ30" s="660"/>
      <c r="DR30" s="660"/>
      <c r="DS30" s="660"/>
      <c r="DT30" s="660"/>
      <c r="DU30" s="660"/>
      <c r="DV30" s="661"/>
      <c r="DW30" s="664">
        <v>10.4</v>
      </c>
      <c r="DX30" s="692"/>
      <c r="DY30" s="692"/>
      <c r="DZ30" s="692"/>
      <c r="EA30" s="692"/>
      <c r="EB30" s="692"/>
      <c r="EC30" s="693"/>
    </row>
    <row r="31" spans="2:133" ht="11.25" customHeight="1" x14ac:dyDescent="0.2">
      <c r="B31" s="672" t="s">
        <v>298</v>
      </c>
      <c r="C31" s="673"/>
      <c r="D31" s="673"/>
      <c r="E31" s="673"/>
      <c r="F31" s="673"/>
      <c r="G31" s="673"/>
      <c r="H31" s="673"/>
      <c r="I31" s="673"/>
      <c r="J31" s="673"/>
      <c r="K31" s="673"/>
      <c r="L31" s="673"/>
      <c r="M31" s="673"/>
      <c r="N31" s="673"/>
      <c r="O31" s="673"/>
      <c r="P31" s="673"/>
      <c r="Q31" s="674"/>
      <c r="R31" s="659" t="s">
        <v>122</v>
      </c>
      <c r="S31" s="660"/>
      <c r="T31" s="660"/>
      <c r="U31" s="660"/>
      <c r="V31" s="660"/>
      <c r="W31" s="660"/>
      <c r="X31" s="660"/>
      <c r="Y31" s="661"/>
      <c r="Z31" s="662" t="s">
        <v>122</v>
      </c>
      <c r="AA31" s="662"/>
      <c r="AB31" s="662"/>
      <c r="AC31" s="662"/>
      <c r="AD31" s="663" t="s">
        <v>122</v>
      </c>
      <c r="AE31" s="663"/>
      <c r="AF31" s="663"/>
      <c r="AG31" s="663"/>
      <c r="AH31" s="663"/>
      <c r="AI31" s="663"/>
      <c r="AJ31" s="663"/>
      <c r="AK31" s="663"/>
      <c r="AL31" s="664" t="s">
        <v>122</v>
      </c>
      <c r="AM31" s="665"/>
      <c r="AN31" s="665"/>
      <c r="AO31" s="666"/>
      <c r="AP31" s="707" t="s">
        <v>299</v>
      </c>
      <c r="AQ31" s="708"/>
      <c r="AR31" s="708"/>
      <c r="AS31" s="708"/>
      <c r="AT31" s="713" t="s">
        <v>300</v>
      </c>
      <c r="AU31" s="218"/>
      <c r="AV31" s="218"/>
      <c r="AW31" s="218"/>
      <c r="AX31" s="645" t="s">
        <v>178</v>
      </c>
      <c r="AY31" s="646"/>
      <c r="AZ31" s="646"/>
      <c r="BA31" s="646"/>
      <c r="BB31" s="646"/>
      <c r="BC31" s="646"/>
      <c r="BD31" s="646"/>
      <c r="BE31" s="646"/>
      <c r="BF31" s="647"/>
      <c r="BG31" s="706">
        <v>99.4</v>
      </c>
      <c r="BH31" s="703"/>
      <c r="BI31" s="703"/>
      <c r="BJ31" s="703"/>
      <c r="BK31" s="703"/>
      <c r="BL31" s="703"/>
      <c r="BM31" s="654">
        <v>97.6</v>
      </c>
      <c r="BN31" s="703"/>
      <c r="BO31" s="703"/>
      <c r="BP31" s="703"/>
      <c r="BQ31" s="704"/>
      <c r="BR31" s="706">
        <v>99.3</v>
      </c>
      <c r="BS31" s="703"/>
      <c r="BT31" s="703"/>
      <c r="BU31" s="703"/>
      <c r="BV31" s="703"/>
      <c r="BW31" s="703"/>
      <c r="BX31" s="654">
        <v>97.3</v>
      </c>
      <c r="BY31" s="703"/>
      <c r="BZ31" s="703"/>
      <c r="CA31" s="703"/>
      <c r="CB31" s="704"/>
      <c r="CD31" s="699"/>
      <c r="CE31" s="700"/>
      <c r="CF31" s="656" t="s">
        <v>301</v>
      </c>
      <c r="CG31" s="657"/>
      <c r="CH31" s="657"/>
      <c r="CI31" s="657"/>
      <c r="CJ31" s="657"/>
      <c r="CK31" s="657"/>
      <c r="CL31" s="657"/>
      <c r="CM31" s="657"/>
      <c r="CN31" s="657"/>
      <c r="CO31" s="657"/>
      <c r="CP31" s="657"/>
      <c r="CQ31" s="658"/>
      <c r="CR31" s="659">
        <v>8688</v>
      </c>
      <c r="CS31" s="680"/>
      <c r="CT31" s="680"/>
      <c r="CU31" s="680"/>
      <c r="CV31" s="680"/>
      <c r="CW31" s="680"/>
      <c r="CX31" s="680"/>
      <c r="CY31" s="681"/>
      <c r="CZ31" s="664">
        <v>0.2</v>
      </c>
      <c r="DA31" s="692"/>
      <c r="DB31" s="692"/>
      <c r="DC31" s="694"/>
      <c r="DD31" s="668">
        <v>8688</v>
      </c>
      <c r="DE31" s="680"/>
      <c r="DF31" s="680"/>
      <c r="DG31" s="680"/>
      <c r="DH31" s="680"/>
      <c r="DI31" s="680"/>
      <c r="DJ31" s="680"/>
      <c r="DK31" s="681"/>
      <c r="DL31" s="668">
        <v>8688</v>
      </c>
      <c r="DM31" s="680"/>
      <c r="DN31" s="680"/>
      <c r="DO31" s="680"/>
      <c r="DP31" s="680"/>
      <c r="DQ31" s="680"/>
      <c r="DR31" s="680"/>
      <c r="DS31" s="680"/>
      <c r="DT31" s="680"/>
      <c r="DU31" s="680"/>
      <c r="DV31" s="681"/>
      <c r="DW31" s="664">
        <v>0.3</v>
      </c>
      <c r="DX31" s="692"/>
      <c r="DY31" s="692"/>
      <c r="DZ31" s="692"/>
      <c r="EA31" s="692"/>
      <c r="EB31" s="692"/>
      <c r="EC31" s="693"/>
    </row>
    <row r="32" spans="2:133" ht="11.25" customHeight="1" x14ac:dyDescent="0.2">
      <c r="B32" s="656" t="s">
        <v>302</v>
      </c>
      <c r="C32" s="657"/>
      <c r="D32" s="657"/>
      <c r="E32" s="657"/>
      <c r="F32" s="657"/>
      <c r="G32" s="657"/>
      <c r="H32" s="657"/>
      <c r="I32" s="657"/>
      <c r="J32" s="657"/>
      <c r="K32" s="657"/>
      <c r="L32" s="657"/>
      <c r="M32" s="657"/>
      <c r="N32" s="657"/>
      <c r="O32" s="657"/>
      <c r="P32" s="657"/>
      <c r="Q32" s="658"/>
      <c r="R32" s="659">
        <v>213932</v>
      </c>
      <c r="S32" s="660"/>
      <c r="T32" s="660"/>
      <c r="U32" s="660"/>
      <c r="V32" s="660"/>
      <c r="W32" s="660"/>
      <c r="X32" s="660"/>
      <c r="Y32" s="661"/>
      <c r="Z32" s="662">
        <v>4.7</v>
      </c>
      <c r="AA32" s="662"/>
      <c r="AB32" s="662"/>
      <c r="AC32" s="662"/>
      <c r="AD32" s="663" t="s">
        <v>122</v>
      </c>
      <c r="AE32" s="663"/>
      <c r="AF32" s="663"/>
      <c r="AG32" s="663"/>
      <c r="AH32" s="663"/>
      <c r="AI32" s="663"/>
      <c r="AJ32" s="663"/>
      <c r="AK32" s="663"/>
      <c r="AL32" s="664" t="s">
        <v>122</v>
      </c>
      <c r="AM32" s="665"/>
      <c r="AN32" s="665"/>
      <c r="AO32" s="666"/>
      <c r="AP32" s="709"/>
      <c r="AQ32" s="710"/>
      <c r="AR32" s="710"/>
      <c r="AS32" s="710"/>
      <c r="AT32" s="714"/>
      <c r="AU32" s="214" t="s">
        <v>303</v>
      </c>
      <c r="AX32" s="656" t="s">
        <v>304</v>
      </c>
      <c r="AY32" s="657"/>
      <c r="AZ32" s="657"/>
      <c r="BA32" s="657"/>
      <c r="BB32" s="657"/>
      <c r="BC32" s="657"/>
      <c r="BD32" s="657"/>
      <c r="BE32" s="657"/>
      <c r="BF32" s="658"/>
      <c r="BG32" s="716">
        <v>99.5</v>
      </c>
      <c r="BH32" s="680"/>
      <c r="BI32" s="680"/>
      <c r="BJ32" s="680"/>
      <c r="BK32" s="680"/>
      <c r="BL32" s="680"/>
      <c r="BM32" s="665">
        <v>98.2</v>
      </c>
      <c r="BN32" s="680"/>
      <c r="BO32" s="680"/>
      <c r="BP32" s="680"/>
      <c r="BQ32" s="705"/>
      <c r="BR32" s="716">
        <v>99.4</v>
      </c>
      <c r="BS32" s="680"/>
      <c r="BT32" s="680"/>
      <c r="BU32" s="680"/>
      <c r="BV32" s="680"/>
      <c r="BW32" s="680"/>
      <c r="BX32" s="665">
        <v>98.1</v>
      </c>
      <c r="BY32" s="680"/>
      <c r="BZ32" s="680"/>
      <c r="CA32" s="680"/>
      <c r="CB32" s="705"/>
      <c r="CD32" s="701"/>
      <c r="CE32" s="702"/>
      <c r="CF32" s="656" t="s">
        <v>305</v>
      </c>
      <c r="CG32" s="657"/>
      <c r="CH32" s="657"/>
      <c r="CI32" s="657"/>
      <c r="CJ32" s="657"/>
      <c r="CK32" s="657"/>
      <c r="CL32" s="657"/>
      <c r="CM32" s="657"/>
      <c r="CN32" s="657"/>
      <c r="CO32" s="657"/>
      <c r="CP32" s="657"/>
      <c r="CQ32" s="658"/>
      <c r="CR32" s="659" t="s">
        <v>122</v>
      </c>
      <c r="CS32" s="660"/>
      <c r="CT32" s="660"/>
      <c r="CU32" s="660"/>
      <c r="CV32" s="660"/>
      <c r="CW32" s="660"/>
      <c r="CX32" s="660"/>
      <c r="CY32" s="661"/>
      <c r="CZ32" s="664" t="s">
        <v>122</v>
      </c>
      <c r="DA32" s="692"/>
      <c r="DB32" s="692"/>
      <c r="DC32" s="694"/>
      <c r="DD32" s="668" t="s">
        <v>122</v>
      </c>
      <c r="DE32" s="660"/>
      <c r="DF32" s="660"/>
      <c r="DG32" s="660"/>
      <c r="DH32" s="660"/>
      <c r="DI32" s="660"/>
      <c r="DJ32" s="660"/>
      <c r="DK32" s="661"/>
      <c r="DL32" s="668" t="s">
        <v>122</v>
      </c>
      <c r="DM32" s="660"/>
      <c r="DN32" s="660"/>
      <c r="DO32" s="660"/>
      <c r="DP32" s="660"/>
      <c r="DQ32" s="660"/>
      <c r="DR32" s="660"/>
      <c r="DS32" s="660"/>
      <c r="DT32" s="660"/>
      <c r="DU32" s="660"/>
      <c r="DV32" s="661"/>
      <c r="DW32" s="664" t="s">
        <v>122</v>
      </c>
      <c r="DX32" s="692"/>
      <c r="DY32" s="692"/>
      <c r="DZ32" s="692"/>
      <c r="EA32" s="692"/>
      <c r="EB32" s="692"/>
      <c r="EC32" s="693"/>
    </row>
    <row r="33" spans="2:133" ht="11.25" customHeight="1" x14ac:dyDescent="0.2">
      <c r="B33" s="656" t="s">
        <v>306</v>
      </c>
      <c r="C33" s="657"/>
      <c r="D33" s="657"/>
      <c r="E33" s="657"/>
      <c r="F33" s="657"/>
      <c r="G33" s="657"/>
      <c r="H33" s="657"/>
      <c r="I33" s="657"/>
      <c r="J33" s="657"/>
      <c r="K33" s="657"/>
      <c r="L33" s="657"/>
      <c r="M33" s="657"/>
      <c r="N33" s="657"/>
      <c r="O33" s="657"/>
      <c r="P33" s="657"/>
      <c r="Q33" s="658"/>
      <c r="R33" s="659">
        <v>6681</v>
      </c>
      <c r="S33" s="660"/>
      <c r="T33" s="660"/>
      <c r="U33" s="660"/>
      <c r="V33" s="660"/>
      <c r="W33" s="660"/>
      <c r="X33" s="660"/>
      <c r="Y33" s="661"/>
      <c r="Z33" s="662">
        <v>0.1</v>
      </c>
      <c r="AA33" s="662"/>
      <c r="AB33" s="662"/>
      <c r="AC33" s="662"/>
      <c r="AD33" s="663">
        <v>5692</v>
      </c>
      <c r="AE33" s="663"/>
      <c r="AF33" s="663"/>
      <c r="AG33" s="663"/>
      <c r="AH33" s="663"/>
      <c r="AI33" s="663"/>
      <c r="AJ33" s="663"/>
      <c r="AK33" s="663"/>
      <c r="AL33" s="664">
        <v>0.2</v>
      </c>
      <c r="AM33" s="665"/>
      <c r="AN33" s="665"/>
      <c r="AO33" s="666"/>
      <c r="AP33" s="711"/>
      <c r="AQ33" s="712"/>
      <c r="AR33" s="712"/>
      <c r="AS33" s="712"/>
      <c r="AT33" s="715"/>
      <c r="AU33" s="219"/>
      <c r="AV33" s="219"/>
      <c r="AW33" s="219"/>
      <c r="AX33" s="682" t="s">
        <v>307</v>
      </c>
      <c r="AY33" s="683"/>
      <c r="AZ33" s="683"/>
      <c r="BA33" s="683"/>
      <c r="BB33" s="683"/>
      <c r="BC33" s="683"/>
      <c r="BD33" s="683"/>
      <c r="BE33" s="683"/>
      <c r="BF33" s="684"/>
      <c r="BG33" s="717">
        <v>99.3</v>
      </c>
      <c r="BH33" s="718"/>
      <c r="BI33" s="718"/>
      <c r="BJ33" s="718"/>
      <c r="BK33" s="718"/>
      <c r="BL33" s="718"/>
      <c r="BM33" s="719">
        <v>96.8</v>
      </c>
      <c r="BN33" s="718"/>
      <c r="BO33" s="718"/>
      <c r="BP33" s="718"/>
      <c r="BQ33" s="720"/>
      <c r="BR33" s="717">
        <v>99.2</v>
      </c>
      <c r="BS33" s="718"/>
      <c r="BT33" s="718"/>
      <c r="BU33" s="718"/>
      <c r="BV33" s="718"/>
      <c r="BW33" s="718"/>
      <c r="BX33" s="719">
        <v>96.4</v>
      </c>
      <c r="BY33" s="718"/>
      <c r="BZ33" s="718"/>
      <c r="CA33" s="718"/>
      <c r="CB33" s="720"/>
      <c r="CD33" s="656" t="s">
        <v>308</v>
      </c>
      <c r="CE33" s="657"/>
      <c r="CF33" s="657"/>
      <c r="CG33" s="657"/>
      <c r="CH33" s="657"/>
      <c r="CI33" s="657"/>
      <c r="CJ33" s="657"/>
      <c r="CK33" s="657"/>
      <c r="CL33" s="657"/>
      <c r="CM33" s="657"/>
      <c r="CN33" s="657"/>
      <c r="CO33" s="657"/>
      <c r="CP33" s="657"/>
      <c r="CQ33" s="658"/>
      <c r="CR33" s="659">
        <v>2206991</v>
      </c>
      <c r="CS33" s="680"/>
      <c r="CT33" s="680"/>
      <c r="CU33" s="680"/>
      <c r="CV33" s="680"/>
      <c r="CW33" s="680"/>
      <c r="CX33" s="680"/>
      <c r="CY33" s="681"/>
      <c r="CZ33" s="664">
        <v>50.5</v>
      </c>
      <c r="DA33" s="692"/>
      <c r="DB33" s="692"/>
      <c r="DC33" s="694"/>
      <c r="DD33" s="668">
        <v>1783736</v>
      </c>
      <c r="DE33" s="680"/>
      <c r="DF33" s="680"/>
      <c r="DG33" s="680"/>
      <c r="DH33" s="680"/>
      <c r="DI33" s="680"/>
      <c r="DJ33" s="680"/>
      <c r="DK33" s="681"/>
      <c r="DL33" s="668">
        <v>1106069</v>
      </c>
      <c r="DM33" s="680"/>
      <c r="DN33" s="680"/>
      <c r="DO33" s="680"/>
      <c r="DP33" s="680"/>
      <c r="DQ33" s="680"/>
      <c r="DR33" s="680"/>
      <c r="DS33" s="680"/>
      <c r="DT33" s="680"/>
      <c r="DU33" s="680"/>
      <c r="DV33" s="681"/>
      <c r="DW33" s="664">
        <v>36.700000000000003</v>
      </c>
      <c r="DX33" s="692"/>
      <c r="DY33" s="692"/>
      <c r="DZ33" s="692"/>
      <c r="EA33" s="692"/>
      <c r="EB33" s="692"/>
      <c r="EC33" s="693"/>
    </row>
    <row r="34" spans="2:133" ht="11.25" customHeight="1" x14ac:dyDescent="0.2">
      <c r="B34" s="656" t="s">
        <v>309</v>
      </c>
      <c r="C34" s="657"/>
      <c r="D34" s="657"/>
      <c r="E34" s="657"/>
      <c r="F34" s="657"/>
      <c r="G34" s="657"/>
      <c r="H34" s="657"/>
      <c r="I34" s="657"/>
      <c r="J34" s="657"/>
      <c r="K34" s="657"/>
      <c r="L34" s="657"/>
      <c r="M34" s="657"/>
      <c r="N34" s="657"/>
      <c r="O34" s="657"/>
      <c r="P34" s="657"/>
      <c r="Q34" s="658"/>
      <c r="R34" s="659">
        <v>83059</v>
      </c>
      <c r="S34" s="660"/>
      <c r="T34" s="660"/>
      <c r="U34" s="660"/>
      <c r="V34" s="660"/>
      <c r="W34" s="660"/>
      <c r="X34" s="660"/>
      <c r="Y34" s="661"/>
      <c r="Z34" s="662">
        <v>1.8</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310</v>
      </c>
      <c r="CE34" s="657"/>
      <c r="CF34" s="657"/>
      <c r="CG34" s="657"/>
      <c r="CH34" s="657"/>
      <c r="CI34" s="657"/>
      <c r="CJ34" s="657"/>
      <c r="CK34" s="657"/>
      <c r="CL34" s="657"/>
      <c r="CM34" s="657"/>
      <c r="CN34" s="657"/>
      <c r="CO34" s="657"/>
      <c r="CP34" s="657"/>
      <c r="CQ34" s="658"/>
      <c r="CR34" s="659">
        <v>786773</v>
      </c>
      <c r="CS34" s="660"/>
      <c r="CT34" s="660"/>
      <c r="CU34" s="660"/>
      <c r="CV34" s="660"/>
      <c r="CW34" s="660"/>
      <c r="CX34" s="660"/>
      <c r="CY34" s="661"/>
      <c r="CZ34" s="664">
        <v>18</v>
      </c>
      <c r="DA34" s="692"/>
      <c r="DB34" s="692"/>
      <c r="DC34" s="694"/>
      <c r="DD34" s="668">
        <v>602818</v>
      </c>
      <c r="DE34" s="660"/>
      <c r="DF34" s="660"/>
      <c r="DG34" s="660"/>
      <c r="DH34" s="660"/>
      <c r="DI34" s="660"/>
      <c r="DJ34" s="660"/>
      <c r="DK34" s="661"/>
      <c r="DL34" s="668">
        <v>411436</v>
      </c>
      <c r="DM34" s="660"/>
      <c r="DN34" s="660"/>
      <c r="DO34" s="660"/>
      <c r="DP34" s="660"/>
      <c r="DQ34" s="660"/>
      <c r="DR34" s="660"/>
      <c r="DS34" s="660"/>
      <c r="DT34" s="660"/>
      <c r="DU34" s="660"/>
      <c r="DV34" s="661"/>
      <c r="DW34" s="664">
        <v>13.7</v>
      </c>
      <c r="DX34" s="692"/>
      <c r="DY34" s="692"/>
      <c r="DZ34" s="692"/>
      <c r="EA34" s="692"/>
      <c r="EB34" s="692"/>
      <c r="EC34" s="693"/>
    </row>
    <row r="35" spans="2:133" ht="11.25" customHeight="1" x14ac:dyDescent="0.2">
      <c r="B35" s="656" t="s">
        <v>311</v>
      </c>
      <c r="C35" s="657"/>
      <c r="D35" s="657"/>
      <c r="E35" s="657"/>
      <c r="F35" s="657"/>
      <c r="G35" s="657"/>
      <c r="H35" s="657"/>
      <c r="I35" s="657"/>
      <c r="J35" s="657"/>
      <c r="K35" s="657"/>
      <c r="L35" s="657"/>
      <c r="M35" s="657"/>
      <c r="N35" s="657"/>
      <c r="O35" s="657"/>
      <c r="P35" s="657"/>
      <c r="Q35" s="658"/>
      <c r="R35" s="659">
        <v>193618</v>
      </c>
      <c r="S35" s="660"/>
      <c r="T35" s="660"/>
      <c r="U35" s="660"/>
      <c r="V35" s="660"/>
      <c r="W35" s="660"/>
      <c r="X35" s="660"/>
      <c r="Y35" s="661"/>
      <c r="Z35" s="662">
        <v>4.3</v>
      </c>
      <c r="AA35" s="662"/>
      <c r="AB35" s="662"/>
      <c r="AC35" s="662"/>
      <c r="AD35" s="663" t="s">
        <v>122</v>
      </c>
      <c r="AE35" s="663"/>
      <c r="AF35" s="663"/>
      <c r="AG35" s="663"/>
      <c r="AH35" s="663"/>
      <c r="AI35" s="663"/>
      <c r="AJ35" s="663"/>
      <c r="AK35" s="663"/>
      <c r="AL35" s="664" t="s">
        <v>122</v>
      </c>
      <c r="AM35" s="665"/>
      <c r="AN35" s="665"/>
      <c r="AO35" s="666"/>
      <c r="AP35" s="222"/>
      <c r="AQ35" s="641" t="s">
        <v>312</v>
      </c>
      <c r="AR35" s="642"/>
      <c r="AS35" s="642"/>
      <c r="AT35" s="642"/>
      <c r="AU35" s="642"/>
      <c r="AV35" s="642"/>
      <c r="AW35" s="642"/>
      <c r="AX35" s="642"/>
      <c r="AY35" s="642"/>
      <c r="AZ35" s="642"/>
      <c r="BA35" s="642"/>
      <c r="BB35" s="642"/>
      <c r="BC35" s="642"/>
      <c r="BD35" s="642"/>
      <c r="BE35" s="642"/>
      <c r="BF35" s="643"/>
      <c r="BG35" s="641" t="s">
        <v>313</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314</v>
      </c>
      <c r="CE35" s="657"/>
      <c r="CF35" s="657"/>
      <c r="CG35" s="657"/>
      <c r="CH35" s="657"/>
      <c r="CI35" s="657"/>
      <c r="CJ35" s="657"/>
      <c r="CK35" s="657"/>
      <c r="CL35" s="657"/>
      <c r="CM35" s="657"/>
      <c r="CN35" s="657"/>
      <c r="CO35" s="657"/>
      <c r="CP35" s="657"/>
      <c r="CQ35" s="658"/>
      <c r="CR35" s="659">
        <v>73577</v>
      </c>
      <c r="CS35" s="680"/>
      <c r="CT35" s="680"/>
      <c r="CU35" s="680"/>
      <c r="CV35" s="680"/>
      <c r="CW35" s="680"/>
      <c r="CX35" s="680"/>
      <c r="CY35" s="681"/>
      <c r="CZ35" s="664">
        <v>1.7</v>
      </c>
      <c r="DA35" s="692"/>
      <c r="DB35" s="692"/>
      <c r="DC35" s="694"/>
      <c r="DD35" s="668">
        <v>70168</v>
      </c>
      <c r="DE35" s="680"/>
      <c r="DF35" s="680"/>
      <c r="DG35" s="680"/>
      <c r="DH35" s="680"/>
      <c r="DI35" s="680"/>
      <c r="DJ35" s="680"/>
      <c r="DK35" s="681"/>
      <c r="DL35" s="668">
        <v>48757</v>
      </c>
      <c r="DM35" s="680"/>
      <c r="DN35" s="680"/>
      <c r="DO35" s="680"/>
      <c r="DP35" s="680"/>
      <c r="DQ35" s="680"/>
      <c r="DR35" s="680"/>
      <c r="DS35" s="680"/>
      <c r="DT35" s="680"/>
      <c r="DU35" s="680"/>
      <c r="DV35" s="681"/>
      <c r="DW35" s="664">
        <v>1.6</v>
      </c>
      <c r="DX35" s="692"/>
      <c r="DY35" s="692"/>
      <c r="DZ35" s="692"/>
      <c r="EA35" s="692"/>
      <c r="EB35" s="692"/>
      <c r="EC35" s="693"/>
    </row>
    <row r="36" spans="2:133" ht="11.25" customHeight="1" x14ac:dyDescent="0.2">
      <c r="B36" s="656" t="s">
        <v>315</v>
      </c>
      <c r="C36" s="657"/>
      <c r="D36" s="657"/>
      <c r="E36" s="657"/>
      <c r="F36" s="657"/>
      <c r="G36" s="657"/>
      <c r="H36" s="657"/>
      <c r="I36" s="657"/>
      <c r="J36" s="657"/>
      <c r="K36" s="657"/>
      <c r="L36" s="657"/>
      <c r="M36" s="657"/>
      <c r="N36" s="657"/>
      <c r="O36" s="657"/>
      <c r="P36" s="657"/>
      <c r="Q36" s="658"/>
      <c r="R36" s="659">
        <v>171709</v>
      </c>
      <c r="S36" s="660"/>
      <c r="T36" s="660"/>
      <c r="U36" s="660"/>
      <c r="V36" s="660"/>
      <c r="W36" s="660"/>
      <c r="X36" s="660"/>
      <c r="Y36" s="661"/>
      <c r="Z36" s="662">
        <v>3.8</v>
      </c>
      <c r="AA36" s="662"/>
      <c r="AB36" s="662"/>
      <c r="AC36" s="662"/>
      <c r="AD36" s="663" t="s">
        <v>122</v>
      </c>
      <c r="AE36" s="663"/>
      <c r="AF36" s="663"/>
      <c r="AG36" s="663"/>
      <c r="AH36" s="663"/>
      <c r="AI36" s="663"/>
      <c r="AJ36" s="663"/>
      <c r="AK36" s="663"/>
      <c r="AL36" s="664" t="s">
        <v>122</v>
      </c>
      <c r="AM36" s="665"/>
      <c r="AN36" s="665"/>
      <c r="AO36" s="666"/>
      <c r="AP36" s="222"/>
      <c r="AQ36" s="725" t="s">
        <v>316</v>
      </c>
      <c r="AR36" s="726"/>
      <c r="AS36" s="726"/>
      <c r="AT36" s="726"/>
      <c r="AU36" s="726"/>
      <c r="AV36" s="726"/>
      <c r="AW36" s="726"/>
      <c r="AX36" s="726"/>
      <c r="AY36" s="727"/>
      <c r="AZ36" s="648">
        <v>494729</v>
      </c>
      <c r="BA36" s="649"/>
      <c r="BB36" s="649"/>
      <c r="BC36" s="649"/>
      <c r="BD36" s="649"/>
      <c r="BE36" s="649"/>
      <c r="BF36" s="721"/>
      <c r="BG36" s="645" t="s">
        <v>317</v>
      </c>
      <c r="BH36" s="646"/>
      <c r="BI36" s="646"/>
      <c r="BJ36" s="646"/>
      <c r="BK36" s="646"/>
      <c r="BL36" s="646"/>
      <c r="BM36" s="646"/>
      <c r="BN36" s="646"/>
      <c r="BO36" s="646"/>
      <c r="BP36" s="646"/>
      <c r="BQ36" s="646"/>
      <c r="BR36" s="646"/>
      <c r="BS36" s="646"/>
      <c r="BT36" s="646"/>
      <c r="BU36" s="647"/>
      <c r="BV36" s="648">
        <v>92987</v>
      </c>
      <c r="BW36" s="649"/>
      <c r="BX36" s="649"/>
      <c r="BY36" s="649"/>
      <c r="BZ36" s="649"/>
      <c r="CA36" s="649"/>
      <c r="CB36" s="721"/>
      <c r="CD36" s="656" t="s">
        <v>318</v>
      </c>
      <c r="CE36" s="657"/>
      <c r="CF36" s="657"/>
      <c r="CG36" s="657"/>
      <c r="CH36" s="657"/>
      <c r="CI36" s="657"/>
      <c r="CJ36" s="657"/>
      <c r="CK36" s="657"/>
      <c r="CL36" s="657"/>
      <c r="CM36" s="657"/>
      <c r="CN36" s="657"/>
      <c r="CO36" s="657"/>
      <c r="CP36" s="657"/>
      <c r="CQ36" s="658"/>
      <c r="CR36" s="659">
        <v>694571</v>
      </c>
      <c r="CS36" s="660"/>
      <c r="CT36" s="660"/>
      <c r="CU36" s="660"/>
      <c r="CV36" s="660"/>
      <c r="CW36" s="660"/>
      <c r="CX36" s="660"/>
      <c r="CY36" s="661"/>
      <c r="CZ36" s="664">
        <v>15.9</v>
      </c>
      <c r="DA36" s="692"/>
      <c r="DB36" s="692"/>
      <c r="DC36" s="694"/>
      <c r="DD36" s="668">
        <v>554883</v>
      </c>
      <c r="DE36" s="660"/>
      <c r="DF36" s="660"/>
      <c r="DG36" s="660"/>
      <c r="DH36" s="660"/>
      <c r="DI36" s="660"/>
      <c r="DJ36" s="660"/>
      <c r="DK36" s="661"/>
      <c r="DL36" s="668">
        <v>345473</v>
      </c>
      <c r="DM36" s="660"/>
      <c r="DN36" s="660"/>
      <c r="DO36" s="660"/>
      <c r="DP36" s="660"/>
      <c r="DQ36" s="660"/>
      <c r="DR36" s="660"/>
      <c r="DS36" s="660"/>
      <c r="DT36" s="660"/>
      <c r="DU36" s="660"/>
      <c r="DV36" s="661"/>
      <c r="DW36" s="664">
        <v>11.5</v>
      </c>
      <c r="DX36" s="692"/>
      <c r="DY36" s="692"/>
      <c r="DZ36" s="692"/>
      <c r="EA36" s="692"/>
      <c r="EB36" s="692"/>
      <c r="EC36" s="693"/>
    </row>
    <row r="37" spans="2:133" ht="11.25" customHeight="1" x14ac:dyDescent="0.2">
      <c r="B37" s="656" t="s">
        <v>319</v>
      </c>
      <c r="C37" s="657"/>
      <c r="D37" s="657"/>
      <c r="E37" s="657"/>
      <c r="F37" s="657"/>
      <c r="G37" s="657"/>
      <c r="H37" s="657"/>
      <c r="I37" s="657"/>
      <c r="J37" s="657"/>
      <c r="K37" s="657"/>
      <c r="L37" s="657"/>
      <c r="M37" s="657"/>
      <c r="N37" s="657"/>
      <c r="O37" s="657"/>
      <c r="P37" s="657"/>
      <c r="Q37" s="658"/>
      <c r="R37" s="659">
        <v>44802</v>
      </c>
      <c r="S37" s="660"/>
      <c r="T37" s="660"/>
      <c r="U37" s="660"/>
      <c r="V37" s="660"/>
      <c r="W37" s="660"/>
      <c r="X37" s="660"/>
      <c r="Y37" s="661"/>
      <c r="Z37" s="662">
        <v>1</v>
      </c>
      <c r="AA37" s="662"/>
      <c r="AB37" s="662"/>
      <c r="AC37" s="662"/>
      <c r="AD37" s="663">
        <v>5</v>
      </c>
      <c r="AE37" s="663"/>
      <c r="AF37" s="663"/>
      <c r="AG37" s="663"/>
      <c r="AH37" s="663"/>
      <c r="AI37" s="663"/>
      <c r="AJ37" s="663"/>
      <c r="AK37" s="663"/>
      <c r="AL37" s="664">
        <v>0</v>
      </c>
      <c r="AM37" s="665"/>
      <c r="AN37" s="665"/>
      <c r="AO37" s="666"/>
      <c r="AQ37" s="722" t="s">
        <v>320</v>
      </c>
      <c r="AR37" s="723"/>
      <c r="AS37" s="723"/>
      <c r="AT37" s="723"/>
      <c r="AU37" s="723"/>
      <c r="AV37" s="723"/>
      <c r="AW37" s="723"/>
      <c r="AX37" s="723"/>
      <c r="AY37" s="724"/>
      <c r="AZ37" s="659">
        <v>121196</v>
      </c>
      <c r="BA37" s="660"/>
      <c r="BB37" s="660"/>
      <c r="BC37" s="660"/>
      <c r="BD37" s="680"/>
      <c r="BE37" s="680"/>
      <c r="BF37" s="705"/>
      <c r="BG37" s="656" t="s">
        <v>321</v>
      </c>
      <c r="BH37" s="657"/>
      <c r="BI37" s="657"/>
      <c r="BJ37" s="657"/>
      <c r="BK37" s="657"/>
      <c r="BL37" s="657"/>
      <c r="BM37" s="657"/>
      <c r="BN37" s="657"/>
      <c r="BO37" s="657"/>
      <c r="BP37" s="657"/>
      <c r="BQ37" s="657"/>
      <c r="BR37" s="657"/>
      <c r="BS37" s="657"/>
      <c r="BT37" s="657"/>
      <c r="BU37" s="658"/>
      <c r="BV37" s="659">
        <v>89482</v>
      </c>
      <c r="BW37" s="660"/>
      <c r="BX37" s="660"/>
      <c r="BY37" s="660"/>
      <c r="BZ37" s="660"/>
      <c r="CA37" s="660"/>
      <c r="CB37" s="669"/>
      <c r="CD37" s="656" t="s">
        <v>322</v>
      </c>
      <c r="CE37" s="657"/>
      <c r="CF37" s="657"/>
      <c r="CG37" s="657"/>
      <c r="CH37" s="657"/>
      <c r="CI37" s="657"/>
      <c r="CJ37" s="657"/>
      <c r="CK37" s="657"/>
      <c r="CL37" s="657"/>
      <c r="CM37" s="657"/>
      <c r="CN37" s="657"/>
      <c r="CO37" s="657"/>
      <c r="CP37" s="657"/>
      <c r="CQ37" s="658"/>
      <c r="CR37" s="659">
        <v>119658</v>
      </c>
      <c r="CS37" s="680"/>
      <c r="CT37" s="680"/>
      <c r="CU37" s="680"/>
      <c r="CV37" s="680"/>
      <c r="CW37" s="680"/>
      <c r="CX37" s="680"/>
      <c r="CY37" s="681"/>
      <c r="CZ37" s="664">
        <v>2.7</v>
      </c>
      <c r="DA37" s="692"/>
      <c r="DB37" s="692"/>
      <c r="DC37" s="694"/>
      <c r="DD37" s="668">
        <v>119658</v>
      </c>
      <c r="DE37" s="680"/>
      <c r="DF37" s="680"/>
      <c r="DG37" s="680"/>
      <c r="DH37" s="680"/>
      <c r="DI37" s="680"/>
      <c r="DJ37" s="680"/>
      <c r="DK37" s="681"/>
      <c r="DL37" s="668">
        <v>118962</v>
      </c>
      <c r="DM37" s="680"/>
      <c r="DN37" s="680"/>
      <c r="DO37" s="680"/>
      <c r="DP37" s="680"/>
      <c r="DQ37" s="680"/>
      <c r="DR37" s="680"/>
      <c r="DS37" s="680"/>
      <c r="DT37" s="680"/>
      <c r="DU37" s="680"/>
      <c r="DV37" s="681"/>
      <c r="DW37" s="664">
        <v>4</v>
      </c>
      <c r="DX37" s="692"/>
      <c r="DY37" s="692"/>
      <c r="DZ37" s="692"/>
      <c r="EA37" s="692"/>
      <c r="EB37" s="692"/>
      <c r="EC37" s="693"/>
    </row>
    <row r="38" spans="2:133" ht="11.25" customHeight="1" x14ac:dyDescent="0.2">
      <c r="B38" s="656" t="s">
        <v>323</v>
      </c>
      <c r="C38" s="657"/>
      <c r="D38" s="657"/>
      <c r="E38" s="657"/>
      <c r="F38" s="657"/>
      <c r="G38" s="657"/>
      <c r="H38" s="657"/>
      <c r="I38" s="657"/>
      <c r="J38" s="657"/>
      <c r="K38" s="657"/>
      <c r="L38" s="657"/>
      <c r="M38" s="657"/>
      <c r="N38" s="657"/>
      <c r="O38" s="657"/>
      <c r="P38" s="657"/>
      <c r="Q38" s="658"/>
      <c r="R38" s="659">
        <v>105120</v>
      </c>
      <c r="S38" s="660"/>
      <c r="T38" s="660"/>
      <c r="U38" s="660"/>
      <c r="V38" s="660"/>
      <c r="W38" s="660"/>
      <c r="X38" s="660"/>
      <c r="Y38" s="661"/>
      <c r="Z38" s="662">
        <v>2.2999999999999998</v>
      </c>
      <c r="AA38" s="662"/>
      <c r="AB38" s="662"/>
      <c r="AC38" s="662"/>
      <c r="AD38" s="663" t="s">
        <v>122</v>
      </c>
      <c r="AE38" s="663"/>
      <c r="AF38" s="663"/>
      <c r="AG38" s="663"/>
      <c r="AH38" s="663"/>
      <c r="AI38" s="663"/>
      <c r="AJ38" s="663"/>
      <c r="AK38" s="663"/>
      <c r="AL38" s="664" t="s">
        <v>122</v>
      </c>
      <c r="AM38" s="665"/>
      <c r="AN38" s="665"/>
      <c r="AO38" s="666"/>
      <c r="AQ38" s="722" t="s">
        <v>324</v>
      </c>
      <c r="AR38" s="723"/>
      <c r="AS38" s="723"/>
      <c r="AT38" s="723"/>
      <c r="AU38" s="723"/>
      <c r="AV38" s="723"/>
      <c r="AW38" s="723"/>
      <c r="AX38" s="723"/>
      <c r="AY38" s="724"/>
      <c r="AZ38" s="659" t="s">
        <v>122</v>
      </c>
      <c r="BA38" s="660"/>
      <c r="BB38" s="660"/>
      <c r="BC38" s="660"/>
      <c r="BD38" s="680"/>
      <c r="BE38" s="680"/>
      <c r="BF38" s="705"/>
      <c r="BG38" s="656" t="s">
        <v>325</v>
      </c>
      <c r="BH38" s="657"/>
      <c r="BI38" s="657"/>
      <c r="BJ38" s="657"/>
      <c r="BK38" s="657"/>
      <c r="BL38" s="657"/>
      <c r="BM38" s="657"/>
      <c r="BN38" s="657"/>
      <c r="BO38" s="657"/>
      <c r="BP38" s="657"/>
      <c r="BQ38" s="657"/>
      <c r="BR38" s="657"/>
      <c r="BS38" s="657"/>
      <c r="BT38" s="657"/>
      <c r="BU38" s="658"/>
      <c r="BV38" s="659">
        <v>1045</v>
      </c>
      <c r="BW38" s="660"/>
      <c r="BX38" s="660"/>
      <c r="BY38" s="660"/>
      <c r="BZ38" s="660"/>
      <c r="CA38" s="660"/>
      <c r="CB38" s="669"/>
      <c r="CD38" s="656" t="s">
        <v>326</v>
      </c>
      <c r="CE38" s="657"/>
      <c r="CF38" s="657"/>
      <c r="CG38" s="657"/>
      <c r="CH38" s="657"/>
      <c r="CI38" s="657"/>
      <c r="CJ38" s="657"/>
      <c r="CK38" s="657"/>
      <c r="CL38" s="657"/>
      <c r="CM38" s="657"/>
      <c r="CN38" s="657"/>
      <c r="CO38" s="657"/>
      <c r="CP38" s="657"/>
      <c r="CQ38" s="658"/>
      <c r="CR38" s="659">
        <v>373533</v>
      </c>
      <c r="CS38" s="660"/>
      <c r="CT38" s="660"/>
      <c r="CU38" s="660"/>
      <c r="CV38" s="660"/>
      <c r="CW38" s="660"/>
      <c r="CX38" s="660"/>
      <c r="CY38" s="661"/>
      <c r="CZ38" s="664">
        <v>8.5</v>
      </c>
      <c r="DA38" s="692"/>
      <c r="DB38" s="692"/>
      <c r="DC38" s="694"/>
      <c r="DD38" s="668">
        <v>318057</v>
      </c>
      <c r="DE38" s="660"/>
      <c r="DF38" s="660"/>
      <c r="DG38" s="660"/>
      <c r="DH38" s="660"/>
      <c r="DI38" s="660"/>
      <c r="DJ38" s="660"/>
      <c r="DK38" s="661"/>
      <c r="DL38" s="668">
        <v>283959</v>
      </c>
      <c r="DM38" s="660"/>
      <c r="DN38" s="660"/>
      <c r="DO38" s="660"/>
      <c r="DP38" s="660"/>
      <c r="DQ38" s="660"/>
      <c r="DR38" s="660"/>
      <c r="DS38" s="660"/>
      <c r="DT38" s="660"/>
      <c r="DU38" s="660"/>
      <c r="DV38" s="661"/>
      <c r="DW38" s="664">
        <v>9.4</v>
      </c>
      <c r="DX38" s="692"/>
      <c r="DY38" s="692"/>
      <c r="DZ38" s="692"/>
      <c r="EA38" s="692"/>
      <c r="EB38" s="692"/>
      <c r="EC38" s="693"/>
    </row>
    <row r="39" spans="2:133" ht="11.25" customHeight="1" x14ac:dyDescent="0.2">
      <c r="B39" s="656" t="s">
        <v>327</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328</v>
      </c>
      <c r="AR39" s="723"/>
      <c r="AS39" s="723"/>
      <c r="AT39" s="723"/>
      <c r="AU39" s="723"/>
      <c r="AV39" s="723"/>
      <c r="AW39" s="723"/>
      <c r="AX39" s="723"/>
      <c r="AY39" s="724"/>
      <c r="AZ39" s="659" t="s">
        <v>122</v>
      </c>
      <c r="BA39" s="660"/>
      <c r="BB39" s="660"/>
      <c r="BC39" s="660"/>
      <c r="BD39" s="680"/>
      <c r="BE39" s="680"/>
      <c r="BF39" s="705"/>
      <c r="BG39" s="656" t="s">
        <v>329</v>
      </c>
      <c r="BH39" s="657"/>
      <c r="BI39" s="657"/>
      <c r="BJ39" s="657"/>
      <c r="BK39" s="657"/>
      <c r="BL39" s="657"/>
      <c r="BM39" s="657"/>
      <c r="BN39" s="657"/>
      <c r="BO39" s="657"/>
      <c r="BP39" s="657"/>
      <c r="BQ39" s="657"/>
      <c r="BR39" s="657"/>
      <c r="BS39" s="657"/>
      <c r="BT39" s="657"/>
      <c r="BU39" s="658"/>
      <c r="BV39" s="659">
        <v>1611</v>
      </c>
      <c r="BW39" s="660"/>
      <c r="BX39" s="660"/>
      <c r="BY39" s="660"/>
      <c r="BZ39" s="660"/>
      <c r="CA39" s="660"/>
      <c r="CB39" s="669"/>
      <c r="CD39" s="656" t="s">
        <v>330</v>
      </c>
      <c r="CE39" s="657"/>
      <c r="CF39" s="657"/>
      <c r="CG39" s="657"/>
      <c r="CH39" s="657"/>
      <c r="CI39" s="657"/>
      <c r="CJ39" s="657"/>
      <c r="CK39" s="657"/>
      <c r="CL39" s="657"/>
      <c r="CM39" s="657"/>
      <c r="CN39" s="657"/>
      <c r="CO39" s="657"/>
      <c r="CP39" s="657"/>
      <c r="CQ39" s="658"/>
      <c r="CR39" s="659">
        <v>262093</v>
      </c>
      <c r="CS39" s="680"/>
      <c r="CT39" s="680"/>
      <c r="CU39" s="680"/>
      <c r="CV39" s="680"/>
      <c r="CW39" s="680"/>
      <c r="CX39" s="680"/>
      <c r="CY39" s="681"/>
      <c r="CZ39" s="664">
        <v>6</v>
      </c>
      <c r="DA39" s="692"/>
      <c r="DB39" s="692"/>
      <c r="DC39" s="694"/>
      <c r="DD39" s="668">
        <v>221366</v>
      </c>
      <c r="DE39" s="680"/>
      <c r="DF39" s="680"/>
      <c r="DG39" s="680"/>
      <c r="DH39" s="680"/>
      <c r="DI39" s="680"/>
      <c r="DJ39" s="680"/>
      <c r="DK39" s="681"/>
      <c r="DL39" s="668" t="s">
        <v>122</v>
      </c>
      <c r="DM39" s="680"/>
      <c r="DN39" s="680"/>
      <c r="DO39" s="680"/>
      <c r="DP39" s="680"/>
      <c r="DQ39" s="680"/>
      <c r="DR39" s="680"/>
      <c r="DS39" s="680"/>
      <c r="DT39" s="680"/>
      <c r="DU39" s="680"/>
      <c r="DV39" s="681"/>
      <c r="DW39" s="664" t="s">
        <v>122</v>
      </c>
      <c r="DX39" s="692"/>
      <c r="DY39" s="692"/>
      <c r="DZ39" s="692"/>
      <c r="EA39" s="692"/>
      <c r="EB39" s="692"/>
      <c r="EC39" s="693"/>
    </row>
    <row r="40" spans="2:133" ht="11.25" customHeight="1" x14ac:dyDescent="0.2">
      <c r="B40" s="656" t="s">
        <v>331</v>
      </c>
      <c r="C40" s="657"/>
      <c r="D40" s="657"/>
      <c r="E40" s="657"/>
      <c r="F40" s="657"/>
      <c r="G40" s="657"/>
      <c r="H40" s="657"/>
      <c r="I40" s="657"/>
      <c r="J40" s="657"/>
      <c r="K40" s="657"/>
      <c r="L40" s="657"/>
      <c r="M40" s="657"/>
      <c r="N40" s="657"/>
      <c r="O40" s="657"/>
      <c r="P40" s="657"/>
      <c r="Q40" s="658"/>
      <c r="R40" s="659">
        <v>16020</v>
      </c>
      <c r="S40" s="660"/>
      <c r="T40" s="660"/>
      <c r="U40" s="660"/>
      <c r="V40" s="660"/>
      <c r="W40" s="660"/>
      <c r="X40" s="660"/>
      <c r="Y40" s="661"/>
      <c r="Z40" s="662">
        <v>0.4</v>
      </c>
      <c r="AA40" s="662"/>
      <c r="AB40" s="662"/>
      <c r="AC40" s="662"/>
      <c r="AD40" s="663" t="s">
        <v>122</v>
      </c>
      <c r="AE40" s="663"/>
      <c r="AF40" s="663"/>
      <c r="AG40" s="663"/>
      <c r="AH40" s="663"/>
      <c r="AI40" s="663"/>
      <c r="AJ40" s="663"/>
      <c r="AK40" s="663"/>
      <c r="AL40" s="664" t="s">
        <v>122</v>
      </c>
      <c r="AM40" s="665"/>
      <c r="AN40" s="665"/>
      <c r="AO40" s="666"/>
      <c r="AQ40" s="722" t="s">
        <v>332</v>
      </c>
      <c r="AR40" s="723"/>
      <c r="AS40" s="723"/>
      <c r="AT40" s="723"/>
      <c r="AU40" s="723"/>
      <c r="AV40" s="723"/>
      <c r="AW40" s="723"/>
      <c r="AX40" s="723"/>
      <c r="AY40" s="724"/>
      <c r="AZ40" s="659" t="s">
        <v>122</v>
      </c>
      <c r="BA40" s="660"/>
      <c r="BB40" s="660"/>
      <c r="BC40" s="660"/>
      <c r="BD40" s="680"/>
      <c r="BE40" s="680"/>
      <c r="BF40" s="705"/>
      <c r="BG40" s="709" t="s">
        <v>333</v>
      </c>
      <c r="BH40" s="710"/>
      <c r="BI40" s="710"/>
      <c r="BJ40" s="710"/>
      <c r="BK40" s="710"/>
      <c r="BL40" s="223"/>
      <c r="BM40" s="657" t="s">
        <v>334</v>
      </c>
      <c r="BN40" s="657"/>
      <c r="BO40" s="657"/>
      <c r="BP40" s="657"/>
      <c r="BQ40" s="657"/>
      <c r="BR40" s="657"/>
      <c r="BS40" s="657"/>
      <c r="BT40" s="657"/>
      <c r="BU40" s="658"/>
      <c r="BV40" s="659">
        <v>93</v>
      </c>
      <c r="BW40" s="660"/>
      <c r="BX40" s="660"/>
      <c r="BY40" s="660"/>
      <c r="BZ40" s="660"/>
      <c r="CA40" s="660"/>
      <c r="CB40" s="669"/>
      <c r="CD40" s="656" t="s">
        <v>335</v>
      </c>
      <c r="CE40" s="657"/>
      <c r="CF40" s="657"/>
      <c r="CG40" s="657"/>
      <c r="CH40" s="657"/>
      <c r="CI40" s="657"/>
      <c r="CJ40" s="657"/>
      <c r="CK40" s="657"/>
      <c r="CL40" s="657"/>
      <c r="CM40" s="657"/>
      <c r="CN40" s="657"/>
      <c r="CO40" s="657"/>
      <c r="CP40" s="657"/>
      <c r="CQ40" s="658"/>
      <c r="CR40" s="659">
        <v>16444</v>
      </c>
      <c r="CS40" s="660"/>
      <c r="CT40" s="660"/>
      <c r="CU40" s="660"/>
      <c r="CV40" s="660"/>
      <c r="CW40" s="660"/>
      <c r="CX40" s="660"/>
      <c r="CY40" s="661"/>
      <c r="CZ40" s="664">
        <v>0.4</v>
      </c>
      <c r="DA40" s="692"/>
      <c r="DB40" s="692"/>
      <c r="DC40" s="694"/>
      <c r="DD40" s="668">
        <v>16444</v>
      </c>
      <c r="DE40" s="660"/>
      <c r="DF40" s="660"/>
      <c r="DG40" s="660"/>
      <c r="DH40" s="660"/>
      <c r="DI40" s="660"/>
      <c r="DJ40" s="660"/>
      <c r="DK40" s="661"/>
      <c r="DL40" s="668">
        <v>16444</v>
      </c>
      <c r="DM40" s="660"/>
      <c r="DN40" s="660"/>
      <c r="DO40" s="660"/>
      <c r="DP40" s="660"/>
      <c r="DQ40" s="660"/>
      <c r="DR40" s="660"/>
      <c r="DS40" s="660"/>
      <c r="DT40" s="660"/>
      <c r="DU40" s="660"/>
      <c r="DV40" s="661"/>
      <c r="DW40" s="664">
        <v>0.5</v>
      </c>
      <c r="DX40" s="692"/>
      <c r="DY40" s="692"/>
      <c r="DZ40" s="692"/>
      <c r="EA40" s="692"/>
      <c r="EB40" s="692"/>
      <c r="EC40" s="693"/>
    </row>
    <row r="41" spans="2:133" ht="11.25" customHeight="1" x14ac:dyDescent="0.2">
      <c r="B41" s="682" t="s">
        <v>336</v>
      </c>
      <c r="C41" s="683"/>
      <c r="D41" s="683"/>
      <c r="E41" s="683"/>
      <c r="F41" s="683"/>
      <c r="G41" s="683"/>
      <c r="H41" s="683"/>
      <c r="I41" s="683"/>
      <c r="J41" s="683"/>
      <c r="K41" s="683"/>
      <c r="L41" s="683"/>
      <c r="M41" s="683"/>
      <c r="N41" s="683"/>
      <c r="O41" s="683"/>
      <c r="P41" s="683"/>
      <c r="Q41" s="684"/>
      <c r="R41" s="731">
        <v>4534334</v>
      </c>
      <c r="S41" s="732"/>
      <c r="T41" s="732"/>
      <c r="U41" s="732"/>
      <c r="V41" s="732"/>
      <c r="W41" s="732"/>
      <c r="X41" s="732"/>
      <c r="Y41" s="736"/>
      <c r="Z41" s="737">
        <v>100</v>
      </c>
      <c r="AA41" s="737"/>
      <c r="AB41" s="737"/>
      <c r="AC41" s="737"/>
      <c r="AD41" s="738">
        <v>2994779</v>
      </c>
      <c r="AE41" s="738"/>
      <c r="AF41" s="738"/>
      <c r="AG41" s="738"/>
      <c r="AH41" s="738"/>
      <c r="AI41" s="738"/>
      <c r="AJ41" s="738"/>
      <c r="AK41" s="738"/>
      <c r="AL41" s="739">
        <v>100</v>
      </c>
      <c r="AM41" s="719"/>
      <c r="AN41" s="719"/>
      <c r="AO41" s="740"/>
      <c r="AQ41" s="722" t="s">
        <v>337</v>
      </c>
      <c r="AR41" s="723"/>
      <c r="AS41" s="723"/>
      <c r="AT41" s="723"/>
      <c r="AU41" s="723"/>
      <c r="AV41" s="723"/>
      <c r="AW41" s="723"/>
      <c r="AX41" s="723"/>
      <c r="AY41" s="724"/>
      <c r="AZ41" s="659">
        <v>61909</v>
      </c>
      <c r="BA41" s="660"/>
      <c r="BB41" s="660"/>
      <c r="BC41" s="660"/>
      <c r="BD41" s="680"/>
      <c r="BE41" s="680"/>
      <c r="BF41" s="705"/>
      <c r="BG41" s="709"/>
      <c r="BH41" s="710"/>
      <c r="BI41" s="710"/>
      <c r="BJ41" s="710"/>
      <c r="BK41" s="710"/>
      <c r="BL41" s="223"/>
      <c r="BM41" s="657" t="s">
        <v>338</v>
      </c>
      <c r="BN41" s="657"/>
      <c r="BO41" s="657"/>
      <c r="BP41" s="657"/>
      <c r="BQ41" s="657"/>
      <c r="BR41" s="657"/>
      <c r="BS41" s="657"/>
      <c r="BT41" s="657"/>
      <c r="BU41" s="658"/>
      <c r="BV41" s="659" t="s">
        <v>122</v>
      </c>
      <c r="BW41" s="660"/>
      <c r="BX41" s="660"/>
      <c r="BY41" s="660"/>
      <c r="BZ41" s="660"/>
      <c r="CA41" s="660"/>
      <c r="CB41" s="669"/>
      <c r="CD41" s="656" t="s">
        <v>339</v>
      </c>
      <c r="CE41" s="657"/>
      <c r="CF41" s="657"/>
      <c r="CG41" s="657"/>
      <c r="CH41" s="657"/>
      <c r="CI41" s="657"/>
      <c r="CJ41" s="657"/>
      <c r="CK41" s="657"/>
      <c r="CL41" s="657"/>
      <c r="CM41" s="657"/>
      <c r="CN41" s="657"/>
      <c r="CO41" s="657"/>
      <c r="CP41" s="657"/>
      <c r="CQ41" s="658"/>
      <c r="CR41" s="659" t="s">
        <v>122</v>
      </c>
      <c r="CS41" s="680"/>
      <c r="CT41" s="680"/>
      <c r="CU41" s="680"/>
      <c r="CV41" s="680"/>
      <c r="CW41" s="680"/>
      <c r="CX41" s="680"/>
      <c r="CY41" s="681"/>
      <c r="CZ41" s="664" t="s">
        <v>122</v>
      </c>
      <c r="DA41" s="692"/>
      <c r="DB41" s="692"/>
      <c r="DC41" s="694"/>
      <c r="DD41" s="668" t="s">
        <v>122</v>
      </c>
      <c r="DE41" s="680"/>
      <c r="DF41" s="680"/>
      <c r="DG41" s="680"/>
      <c r="DH41" s="680"/>
      <c r="DI41" s="680"/>
      <c r="DJ41" s="680"/>
      <c r="DK41" s="681"/>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2">
      <c r="AQ42" s="728" t="s">
        <v>340</v>
      </c>
      <c r="AR42" s="729"/>
      <c r="AS42" s="729"/>
      <c r="AT42" s="729"/>
      <c r="AU42" s="729"/>
      <c r="AV42" s="729"/>
      <c r="AW42" s="729"/>
      <c r="AX42" s="729"/>
      <c r="AY42" s="730"/>
      <c r="AZ42" s="731">
        <v>311624</v>
      </c>
      <c r="BA42" s="732"/>
      <c r="BB42" s="732"/>
      <c r="BC42" s="732"/>
      <c r="BD42" s="718"/>
      <c r="BE42" s="718"/>
      <c r="BF42" s="720"/>
      <c r="BG42" s="711"/>
      <c r="BH42" s="712"/>
      <c r="BI42" s="712"/>
      <c r="BJ42" s="712"/>
      <c r="BK42" s="712"/>
      <c r="BL42" s="224"/>
      <c r="BM42" s="683" t="s">
        <v>341</v>
      </c>
      <c r="BN42" s="683"/>
      <c r="BO42" s="683"/>
      <c r="BP42" s="683"/>
      <c r="BQ42" s="683"/>
      <c r="BR42" s="683"/>
      <c r="BS42" s="683"/>
      <c r="BT42" s="683"/>
      <c r="BU42" s="684"/>
      <c r="BV42" s="731">
        <v>365</v>
      </c>
      <c r="BW42" s="732"/>
      <c r="BX42" s="732"/>
      <c r="BY42" s="732"/>
      <c r="BZ42" s="732"/>
      <c r="CA42" s="732"/>
      <c r="CB42" s="741"/>
      <c r="CD42" s="656" t="s">
        <v>342</v>
      </c>
      <c r="CE42" s="657"/>
      <c r="CF42" s="657"/>
      <c r="CG42" s="657"/>
      <c r="CH42" s="657"/>
      <c r="CI42" s="657"/>
      <c r="CJ42" s="657"/>
      <c r="CK42" s="657"/>
      <c r="CL42" s="657"/>
      <c r="CM42" s="657"/>
      <c r="CN42" s="657"/>
      <c r="CO42" s="657"/>
      <c r="CP42" s="657"/>
      <c r="CQ42" s="658"/>
      <c r="CR42" s="659">
        <v>506905</v>
      </c>
      <c r="CS42" s="680"/>
      <c r="CT42" s="680"/>
      <c r="CU42" s="680"/>
      <c r="CV42" s="680"/>
      <c r="CW42" s="680"/>
      <c r="CX42" s="680"/>
      <c r="CY42" s="681"/>
      <c r="CZ42" s="664">
        <v>11.6</v>
      </c>
      <c r="DA42" s="692"/>
      <c r="DB42" s="692"/>
      <c r="DC42" s="694"/>
      <c r="DD42" s="668">
        <v>210049</v>
      </c>
      <c r="DE42" s="680"/>
      <c r="DF42" s="680"/>
      <c r="DG42" s="680"/>
      <c r="DH42" s="680"/>
      <c r="DI42" s="680"/>
      <c r="DJ42" s="680"/>
      <c r="DK42" s="681"/>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2">
      <c r="B43" s="214" t="s">
        <v>343</v>
      </c>
      <c r="CD43" s="656" t="s">
        <v>344</v>
      </c>
      <c r="CE43" s="657"/>
      <c r="CF43" s="657"/>
      <c r="CG43" s="657"/>
      <c r="CH43" s="657"/>
      <c r="CI43" s="657"/>
      <c r="CJ43" s="657"/>
      <c r="CK43" s="657"/>
      <c r="CL43" s="657"/>
      <c r="CM43" s="657"/>
      <c r="CN43" s="657"/>
      <c r="CO43" s="657"/>
      <c r="CP43" s="657"/>
      <c r="CQ43" s="658"/>
      <c r="CR43" s="659" t="s">
        <v>122</v>
      </c>
      <c r="CS43" s="680"/>
      <c r="CT43" s="680"/>
      <c r="CU43" s="680"/>
      <c r="CV43" s="680"/>
      <c r="CW43" s="680"/>
      <c r="CX43" s="680"/>
      <c r="CY43" s="681"/>
      <c r="CZ43" s="664" t="s">
        <v>122</v>
      </c>
      <c r="DA43" s="692"/>
      <c r="DB43" s="692"/>
      <c r="DC43" s="694"/>
      <c r="DD43" s="668" t="s">
        <v>122</v>
      </c>
      <c r="DE43" s="680"/>
      <c r="DF43" s="680"/>
      <c r="DG43" s="680"/>
      <c r="DH43" s="680"/>
      <c r="DI43" s="680"/>
      <c r="DJ43" s="680"/>
      <c r="DK43" s="681"/>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2">
      <c r="B44" s="745" t="s">
        <v>345</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7" t="s">
        <v>293</v>
      </c>
      <c r="CE44" s="698"/>
      <c r="CF44" s="656" t="s">
        <v>346</v>
      </c>
      <c r="CG44" s="657"/>
      <c r="CH44" s="657"/>
      <c r="CI44" s="657"/>
      <c r="CJ44" s="657"/>
      <c r="CK44" s="657"/>
      <c r="CL44" s="657"/>
      <c r="CM44" s="657"/>
      <c r="CN44" s="657"/>
      <c r="CO44" s="657"/>
      <c r="CP44" s="657"/>
      <c r="CQ44" s="658"/>
      <c r="CR44" s="659">
        <v>422320</v>
      </c>
      <c r="CS44" s="660"/>
      <c r="CT44" s="660"/>
      <c r="CU44" s="660"/>
      <c r="CV44" s="660"/>
      <c r="CW44" s="660"/>
      <c r="CX44" s="660"/>
      <c r="CY44" s="661"/>
      <c r="CZ44" s="664">
        <v>9.6999999999999993</v>
      </c>
      <c r="DA44" s="665"/>
      <c r="DB44" s="665"/>
      <c r="DC44" s="671"/>
      <c r="DD44" s="668">
        <v>189193</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2">
      <c r="B45" s="745" t="s">
        <v>347</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9"/>
      <c r="CE45" s="700"/>
      <c r="CF45" s="656" t="s">
        <v>348</v>
      </c>
      <c r="CG45" s="657"/>
      <c r="CH45" s="657"/>
      <c r="CI45" s="657"/>
      <c r="CJ45" s="657"/>
      <c r="CK45" s="657"/>
      <c r="CL45" s="657"/>
      <c r="CM45" s="657"/>
      <c r="CN45" s="657"/>
      <c r="CO45" s="657"/>
      <c r="CP45" s="657"/>
      <c r="CQ45" s="658"/>
      <c r="CR45" s="659">
        <v>170868</v>
      </c>
      <c r="CS45" s="680"/>
      <c r="CT45" s="680"/>
      <c r="CU45" s="680"/>
      <c r="CV45" s="680"/>
      <c r="CW45" s="680"/>
      <c r="CX45" s="680"/>
      <c r="CY45" s="681"/>
      <c r="CZ45" s="664">
        <v>3.9</v>
      </c>
      <c r="DA45" s="692"/>
      <c r="DB45" s="692"/>
      <c r="DC45" s="694"/>
      <c r="DD45" s="668">
        <v>37791</v>
      </c>
      <c r="DE45" s="680"/>
      <c r="DF45" s="680"/>
      <c r="DG45" s="680"/>
      <c r="DH45" s="680"/>
      <c r="DI45" s="680"/>
      <c r="DJ45" s="680"/>
      <c r="DK45" s="681"/>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2">
      <c r="B46" s="225"/>
      <c r="CD46" s="699"/>
      <c r="CE46" s="700"/>
      <c r="CF46" s="656" t="s">
        <v>349</v>
      </c>
      <c r="CG46" s="657"/>
      <c r="CH46" s="657"/>
      <c r="CI46" s="657"/>
      <c r="CJ46" s="657"/>
      <c r="CK46" s="657"/>
      <c r="CL46" s="657"/>
      <c r="CM46" s="657"/>
      <c r="CN46" s="657"/>
      <c r="CO46" s="657"/>
      <c r="CP46" s="657"/>
      <c r="CQ46" s="658"/>
      <c r="CR46" s="659">
        <v>244102</v>
      </c>
      <c r="CS46" s="660"/>
      <c r="CT46" s="660"/>
      <c r="CU46" s="660"/>
      <c r="CV46" s="660"/>
      <c r="CW46" s="660"/>
      <c r="CX46" s="660"/>
      <c r="CY46" s="661"/>
      <c r="CZ46" s="664">
        <v>5.6</v>
      </c>
      <c r="DA46" s="665"/>
      <c r="DB46" s="665"/>
      <c r="DC46" s="671"/>
      <c r="DD46" s="668">
        <v>144052</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2">
      <c r="B47" s="225"/>
      <c r="CD47" s="699"/>
      <c r="CE47" s="700"/>
      <c r="CF47" s="656" t="s">
        <v>350</v>
      </c>
      <c r="CG47" s="657"/>
      <c r="CH47" s="657"/>
      <c r="CI47" s="657"/>
      <c r="CJ47" s="657"/>
      <c r="CK47" s="657"/>
      <c r="CL47" s="657"/>
      <c r="CM47" s="657"/>
      <c r="CN47" s="657"/>
      <c r="CO47" s="657"/>
      <c r="CP47" s="657"/>
      <c r="CQ47" s="658"/>
      <c r="CR47" s="659">
        <v>84585</v>
      </c>
      <c r="CS47" s="680"/>
      <c r="CT47" s="680"/>
      <c r="CU47" s="680"/>
      <c r="CV47" s="680"/>
      <c r="CW47" s="680"/>
      <c r="CX47" s="680"/>
      <c r="CY47" s="681"/>
      <c r="CZ47" s="664">
        <v>1.9</v>
      </c>
      <c r="DA47" s="692"/>
      <c r="DB47" s="692"/>
      <c r="DC47" s="694"/>
      <c r="DD47" s="668">
        <v>20856</v>
      </c>
      <c r="DE47" s="680"/>
      <c r="DF47" s="680"/>
      <c r="DG47" s="680"/>
      <c r="DH47" s="680"/>
      <c r="DI47" s="680"/>
      <c r="DJ47" s="680"/>
      <c r="DK47" s="681"/>
      <c r="DL47" s="742"/>
      <c r="DM47" s="743"/>
      <c r="DN47" s="743"/>
      <c r="DO47" s="743"/>
      <c r="DP47" s="743"/>
      <c r="DQ47" s="743"/>
      <c r="DR47" s="743"/>
      <c r="DS47" s="743"/>
      <c r="DT47" s="743"/>
      <c r="DU47" s="743"/>
      <c r="DV47" s="744"/>
      <c r="DW47" s="733"/>
      <c r="DX47" s="734"/>
      <c r="DY47" s="734"/>
      <c r="DZ47" s="734"/>
      <c r="EA47" s="734"/>
      <c r="EB47" s="734"/>
      <c r="EC47" s="735"/>
    </row>
    <row r="48" spans="2:133" ht="11" x14ac:dyDescent="0.2">
      <c r="B48" s="225"/>
      <c r="CD48" s="701"/>
      <c r="CE48" s="702"/>
      <c r="CF48" s="656" t="s">
        <v>351</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2">
      <c r="B49" s="225"/>
      <c r="CD49" s="682" t="s">
        <v>352</v>
      </c>
      <c r="CE49" s="683"/>
      <c r="CF49" s="683"/>
      <c r="CG49" s="683"/>
      <c r="CH49" s="683"/>
      <c r="CI49" s="683"/>
      <c r="CJ49" s="683"/>
      <c r="CK49" s="683"/>
      <c r="CL49" s="683"/>
      <c r="CM49" s="683"/>
      <c r="CN49" s="683"/>
      <c r="CO49" s="683"/>
      <c r="CP49" s="683"/>
      <c r="CQ49" s="684"/>
      <c r="CR49" s="731">
        <v>4369273</v>
      </c>
      <c r="CS49" s="718"/>
      <c r="CT49" s="718"/>
      <c r="CU49" s="718"/>
      <c r="CV49" s="718"/>
      <c r="CW49" s="718"/>
      <c r="CX49" s="718"/>
      <c r="CY49" s="747"/>
      <c r="CZ49" s="739">
        <v>100</v>
      </c>
      <c r="DA49" s="748"/>
      <c r="DB49" s="748"/>
      <c r="DC49" s="749"/>
      <c r="DD49" s="750">
        <v>3292519</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j4aTr4HMqy4GU8nE4Uf0c0048D+wZQ46nHbRyzTWvhI/ILXZ81e0UHykMYerx4Fri6jm9hujAeXjtCEsz2QwWw==" saltValue="7A1wfBbcS6NfR4V33rOSM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57" t="s">
        <v>353</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354</v>
      </c>
      <c r="DK2" s="759"/>
      <c r="DL2" s="759"/>
      <c r="DM2" s="759"/>
      <c r="DN2" s="759"/>
      <c r="DO2" s="760"/>
      <c r="DP2" s="228"/>
      <c r="DQ2" s="758" t="s">
        <v>355</v>
      </c>
      <c r="DR2" s="759"/>
      <c r="DS2" s="759"/>
      <c r="DT2" s="759"/>
      <c r="DU2" s="759"/>
      <c r="DV2" s="759"/>
      <c r="DW2" s="759"/>
      <c r="DX2" s="759"/>
      <c r="DY2" s="759"/>
      <c r="DZ2" s="760"/>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61" t="s">
        <v>356</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357</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2">
      <c r="A5" s="763" t="s">
        <v>358</v>
      </c>
      <c r="B5" s="764"/>
      <c r="C5" s="764"/>
      <c r="D5" s="764"/>
      <c r="E5" s="764"/>
      <c r="F5" s="764"/>
      <c r="G5" s="764"/>
      <c r="H5" s="764"/>
      <c r="I5" s="764"/>
      <c r="J5" s="764"/>
      <c r="K5" s="764"/>
      <c r="L5" s="764"/>
      <c r="M5" s="764"/>
      <c r="N5" s="764"/>
      <c r="O5" s="764"/>
      <c r="P5" s="765"/>
      <c r="Q5" s="769" t="s">
        <v>359</v>
      </c>
      <c r="R5" s="770"/>
      <c r="S5" s="770"/>
      <c r="T5" s="770"/>
      <c r="U5" s="771"/>
      <c r="V5" s="769" t="s">
        <v>360</v>
      </c>
      <c r="W5" s="770"/>
      <c r="X5" s="770"/>
      <c r="Y5" s="770"/>
      <c r="Z5" s="771"/>
      <c r="AA5" s="769" t="s">
        <v>361</v>
      </c>
      <c r="AB5" s="770"/>
      <c r="AC5" s="770"/>
      <c r="AD5" s="770"/>
      <c r="AE5" s="770"/>
      <c r="AF5" s="775" t="s">
        <v>362</v>
      </c>
      <c r="AG5" s="770"/>
      <c r="AH5" s="770"/>
      <c r="AI5" s="770"/>
      <c r="AJ5" s="776"/>
      <c r="AK5" s="770" t="s">
        <v>363</v>
      </c>
      <c r="AL5" s="770"/>
      <c r="AM5" s="770"/>
      <c r="AN5" s="770"/>
      <c r="AO5" s="771"/>
      <c r="AP5" s="769" t="s">
        <v>364</v>
      </c>
      <c r="AQ5" s="770"/>
      <c r="AR5" s="770"/>
      <c r="AS5" s="770"/>
      <c r="AT5" s="771"/>
      <c r="AU5" s="769" t="s">
        <v>365</v>
      </c>
      <c r="AV5" s="770"/>
      <c r="AW5" s="770"/>
      <c r="AX5" s="770"/>
      <c r="AY5" s="776"/>
      <c r="AZ5" s="232"/>
      <c r="BA5" s="232"/>
      <c r="BB5" s="232"/>
      <c r="BC5" s="232"/>
      <c r="BD5" s="232"/>
      <c r="BE5" s="233"/>
      <c r="BF5" s="233"/>
      <c r="BG5" s="233"/>
      <c r="BH5" s="233"/>
      <c r="BI5" s="233"/>
      <c r="BJ5" s="233"/>
      <c r="BK5" s="233"/>
      <c r="BL5" s="233"/>
      <c r="BM5" s="233"/>
      <c r="BN5" s="233"/>
      <c r="BO5" s="233"/>
      <c r="BP5" s="233"/>
      <c r="BQ5" s="763" t="s">
        <v>366</v>
      </c>
      <c r="BR5" s="764"/>
      <c r="BS5" s="764"/>
      <c r="BT5" s="764"/>
      <c r="BU5" s="764"/>
      <c r="BV5" s="764"/>
      <c r="BW5" s="764"/>
      <c r="BX5" s="764"/>
      <c r="BY5" s="764"/>
      <c r="BZ5" s="764"/>
      <c r="CA5" s="764"/>
      <c r="CB5" s="764"/>
      <c r="CC5" s="764"/>
      <c r="CD5" s="764"/>
      <c r="CE5" s="764"/>
      <c r="CF5" s="764"/>
      <c r="CG5" s="765"/>
      <c r="CH5" s="769" t="s">
        <v>367</v>
      </c>
      <c r="CI5" s="770"/>
      <c r="CJ5" s="770"/>
      <c r="CK5" s="770"/>
      <c r="CL5" s="771"/>
      <c r="CM5" s="769" t="s">
        <v>368</v>
      </c>
      <c r="CN5" s="770"/>
      <c r="CO5" s="770"/>
      <c r="CP5" s="770"/>
      <c r="CQ5" s="771"/>
      <c r="CR5" s="769" t="s">
        <v>369</v>
      </c>
      <c r="CS5" s="770"/>
      <c r="CT5" s="770"/>
      <c r="CU5" s="770"/>
      <c r="CV5" s="771"/>
      <c r="CW5" s="769" t="s">
        <v>370</v>
      </c>
      <c r="CX5" s="770"/>
      <c r="CY5" s="770"/>
      <c r="CZ5" s="770"/>
      <c r="DA5" s="771"/>
      <c r="DB5" s="769" t="s">
        <v>371</v>
      </c>
      <c r="DC5" s="770"/>
      <c r="DD5" s="770"/>
      <c r="DE5" s="770"/>
      <c r="DF5" s="771"/>
      <c r="DG5" s="799" t="s">
        <v>372</v>
      </c>
      <c r="DH5" s="800"/>
      <c r="DI5" s="800"/>
      <c r="DJ5" s="800"/>
      <c r="DK5" s="801"/>
      <c r="DL5" s="799" t="s">
        <v>373</v>
      </c>
      <c r="DM5" s="800"/>
      <c r="DN5" s="800"/>
      <c r="DO5" s="800"/>
      <c r="DP5" s="801"/>
      <c r="DQ5" s="769" t="s">
        <v>374</v>
      </c>
      <c r="DR5" s="770"/>
      <c r="DS5" s="770"/>
      <c r="DT5" s="770"/>
      <c r="DU5" s="771"/>
      <c r="DV5" s="769" t="s">
        <v>365</v>
      </c>
      <c r="DW5" s="770"/>
      <c r="DX5" s="770"/>
      <c r="DY5" s="770"/>
      <c r="DZ5" s="776"/>
      <c r="EA5" s="234"/>
    </row>
    <row r="6" spans="1:131" s="235" customFormat="1" ht="26.25" customHeight="1" thickBot="1" x14ac:dyDescent="0.25">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2">
      <c r="A7" s="236">
        <v>1</v>
      </c>
      <c r="B7" s="785" t="s">
        <v>375</v>
      </c>
      <c r="C7" s="786"/>
      <c r="D7" s="786"/>
      <c r="E7" s="786"/>
      <c r="F7" s="786"/>
      <c r="G7" s="786"/>
      <c r="H7" s="786"/>
      <c r="I7" s="786"/>
      <c r="J7" s="786"/>
      <c r="K7" s="786"/>
      <c r="L7" s="786"/>
      <c r="M7" s="786"/>
      <c r="N7" s="786"/>
      <c r="O7" s="786"/>
      <c r="P7" s="787"/>
      <c r="Q7" s="788">
        <v>4534</v>
      </c>
      <c r="R7" s="789"/>
      <c r="S7" s="789"/>
      <c r="T7" s="789"/>
      <c r="U7" s="789"/>
      <c r="V7" s="789">
        <v>4369</v>
      </c>
      <c r="W7" s="789"/>
      <c r="X7" s="789"/>
      <c r="Y7" s="789"/>
      <c r="Z7" s="789"/>
      <c r="AA7" s="789">
        <v>165</v>
      </c>
      <c r="AB7" s="789"/>
      <c r="AC7" s="789"/>
      <c r="AD7" s="789"/>
      <c r="AE7" s="790"/>
      <c r="AF7" s="791">
        <v>87</v>
      </c>
      <c r="AG7" s="792"/>
      <c r="AH7" s="792"/>
      <c r="AI7" s="792"/>
      <c r="AJ7" s="793"/>
      <c r="AK7" s="794">
        <v>4</v>
      </c>
      <c r="AL7" s="795"/>
      <c r="AM7" s="795"/>
      <c r="AN7" s="795"/>
      <c r="AO7" s="795"/>
      <c r="AP7" s="795">
        <v>2634</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t="s">
        <v>545</v>
      </c>
      <c r="BS7" s="782" t="s">
        <v>546</v>
      </c>
      <c r="BT7" s="783"/>
      <c r="BU7" s="783"/>
      <c r="BV7" s="783"/>
      <c r="BW7" s="783"/>
      <c r="BX7" s="783"/>
      <c r="BY7" s="783"/>
      <c r="BZ7" s="783"/>
      <c r="CA7" s="783"/>
      <c r="CB7" s="783"/>
      <c r="CC7" s="783"/>
      <c r="CD7" s="783"/>
      <c r="CE7" s="783"/>
      <c r="CF7" s="783"/>
      <c r="CG7" s="798"/>
      <c r="CH7" s="779" t="s">
        <v>544</v>
      </c>
      <c r="CI7" s="780"/>
      <c r="CJ7" s="780"/>
      <c r="CK7" s="780"/>
      <c r="CL7" s="781"/>
      <c r="CM7" s="779">
        <v>4</v>
      </c>
      <c r="CN7" s="780"/>
      <c r="CO7" s="780"/>
      <c r="CP7" s="780"/>
      <c r="CQ7" s="781"/>
      <c r="CR7" s="779">
        <v>2</v>
      </c>
      <c r="CS7" s="780"/>
      <c r="CT7" s="780"/>
      <c r="CU7" s="780"/>
      <c r="CV7" s="781"/>
      <c r="CW7" s="779" t="s">
        <v>544</v>
      </c>
      <c r="CX7" s="780"/>
      <c r="CY7" s="780"/>
      <c r="CZ7" s="780"/>
      <c r="DA7" s="781"/>
      <c r="DB7" s="779" t="s">
        <v>544</v>
      </c>
      <c r="DC7" s="780"/>
      <c r="DD7" s="780"/>
      <c r="DE7" s="780"/>
      <c r="DF7" s="781"/>
      <c r="DG7" s="779" t="s">
        <v>544</v>
      </c>
      <c r="DH7" s="780"/>
      <c r="DI7" s="780"/>
      <c r="DJ7" s="780"/>
      <c r="DK7" s="781"/>
      <c r="DL7" s="779" t="s">
        <v>544</v>
      </c>
      <c r="DM7" s="780"/>
      <c r="DN7" s="780"/>
      <c r="DO7" s="780"/>
      <c r="DP7" s="781"/>
      <c r="DQ7" s="779" t="s">
        <v>544</v>
      </c>
      <c r="DR7" s="780"/>
      <c r="DS7" s="780"/>
      <c r="DT7" s="780"/>
      <c r="DU7" s="781"/>
      <c r="DV7" s="782"/>
      <c r="DW7" s="783"/>
      <c r="DX7" s="783"/>
      <c r="DY7" s="783"/>
      <c r="DZ7" s="784"/>
      <c r="EA7" s="234"/>
    </row>
    <row r="8" spans="1:131" s="235" customFormat="1" ht="26.25" customHeight="1" x14ac:dyDescent="0.2">
      <c r="A8" s="238">
        <v>2</v>
      </c>
      <c r="B8" s="816"/>
      <c r="C8" s="817"/>
      <c r="D8" s="817"/>
      <c r="E8" s="817"/>
      <c r="F8" s="817"/>
      <c r="G8" s="817"/>
      <c r="H8" s="817"/>
      <c r="I8" s="817"/>
      <c r="J8" s="817"/>
      <c r="K8" s="817"/>
      <c r="L8" s="817"/>
      <c r="M8" s="817"/>
      <c r="N8" s="817"/>
      <c r="O8" s="817"/>
      <c r="P8" s="818"/>
      <c r="Q8" s="819"/>
      <c r="R8" s="820"/>
      <c r="S8" s="820"/>
      <c r="T8" s="820"/>
      <c r="U8" s="820"/>
      <c r="V8" s="820"/>
      <c r="W8" s="820"/>
      <c r="X8" s="820"/>
      <c r="Y8" s="820"/>
      <c r="Z8" s="820"/>
      <c r="AA8" s="820"/>
      <c r="AB8" s="820"/>
      <c r="AC8" s="820"/>
      <c r="AD8" s="820"/>
      <c r="AE8" s="821"/>
      <c r="AF8" s="822"/>
      <c r="AG8" s="823"/>
      <c r="AH8" s="823"/>
      <c r="AI8" s="823"/>
      <c r="AJ8" s="824"/>
      <c r="AK8" s="805"/>
      <c r="AL8" s="806"/>
      <c r="AM8" s="806"/>
      <c r="AN8" s="806"/>
      <c r="AO8" s="806"/>
      <c r="AP8" s="806"/>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c r="BT8" s="810"/>
      <c r="BU8" s="810"/>
      <c r="BV8" s="810"/>
      <c r="BW8" s="810"/>
      <c r="BX8" s="810"/>
      <c r="BY8" s="810"/>
      <c r="BZ8" s="810"/>
      <c r="CA8" s="810"/>
      <c r="CB8" s="810"/>
      <c r="CC8" s="810"/>
      <c r="CD8" s="810"/>
      <c r="CE8" s="810"/>
      <c r="CF8" s="810"/>
      <c r="CG8" s="811"/>
      <c r="CH8" s="812"/>
      <c r="CI8" s="813"/>
      <c r="CJ8" s="813"/>
      <c r="CK8" s="813"/>
      <c r="CL8" s="814"/>
      <c r="CM8" s="812"/>
      <c r="CN8" s="813"/>
      <c r="CO8" s="813"/>
      <c r="CP8" s="813"/>
      <c r="CQ8" s="814"/>
      <c r="CR8" s="812"/>
      <c r="CS8" s="813"/>
      <c r="CT8" s="813"/>
      <c r="CU8" s="813"/>
      <c r="CV8" s="814"/>
      <c r="CW8" s="812"/>
      <c r="CX8" s="813"/>
      <c r="CY8" s="813"/>
      <c r="CZ8" s="813"/>
      <c r="DA8" s="814"/>
      <c r="DB8" s="812"/>
      <c r="DC8" s="813"/>
      <c r="DD8" s="813"/>
      <c r="DE8" s="813"/>
      <c r="DF8" s="814"/>
      <c r="DG8" s="812"/>
      <c r="DH8" s="813"/>
      <c r="DI8" s="813"/>
      <c r="DJ8" s="813"/>
      <c r="DK8" s="814"/>
      <c r="DL8" s="812"/>
      <c r="DM8" s="813"/>
      <c r="DN8" s="813"/>
      <c r="DO8" s="813"/>
      <c r="DP8" s="814"/>
      <c r="DQ8" s="812"/>
      <c r="DR8" s="813"/>
      <c r="DS8" s="813"/>
      <c r="DT8" s="813"/>
      <c r="DU8" s="814"/>
      <c r="DV8" s="809"/>
      <c r="DW8" s="810"/>
      <c r="DX8" s="810"/>
      <c r="DY8" s="810"/>
      <c r="DZ8" s="815"/>
      <c r="EA8" s="234"/>
    </row>
    <row r="9" spans="1:131" s="235" customFormat="1" ht="26.25" customHeight="1" x14ac:dyDescent="0.2">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2">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2">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2">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2">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2">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2">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2">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2">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2">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2">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2">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5">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2">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376</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5">
      <c r="A23" s="240" t="s">
        <v>377</v>
      </c>
      <c r="B23" s="825" t="s">
        <v>378</v>
      </c>
      <c r="C23" s="826"/>
      <c r="D23" s="826"/>
      <c r="E23" s="826"/>
      <c r="F23" s="826"/>
      <c r="G23" s="826"/>
      <c r="H23" s="826"/>
      <c r="I23" s="826"/>
      <c r="J23" s="826"/>
      <c r="K23" s="826"/>
      <c r="L23" s="826"/>
      <c r="M23" s="826"/>
      <c r="N23" s="826"/>
      <c r="O23" s="826"/>
      <c r="P23" s="827"/>
      <c r="Q23" s="828">
        <v>4534</v>
      </c>
      <c r="R23" s="829"/>
      <c r="S23" s="829"/>
      <c r="T23" s="829"/>
      <c r="U23" s="829"/>
      <c r="V23" s="829">
        <v>4369</v>
      </c>
      <c r="W23" s="829"/>
      <c r="X23" s="829"/>
      <c r="Y23" s="829"/>
      <c r="Z23" s="829"/>
      <c r="AA23" s="829">
        <v>165</v>
      </c>
      <c r="AB23" s="829"/>
      <c r="AC23" s="829"/>
      <c r="AD23" s="829"/>
      <c r="AE23" s="830"/>
      <c r="AF23" s="831">
        <v>87</v>
      </c>
      <c r="AG23" s="829"/>
      <c r="AH23" s="829"/>
      <c r="AI23" s="829"/>
      <c r="AJ23" s="832"/>
      <c r="AK23" s="833"/>
      <c r="AL23" s="834"/>
      <c r="AM23" s="834"/>
      <c r="AN23" s="834"/>
      <c r="AO23" s="834"/>
      <c r="AP23" s="829">
        <v>2634</v>
      </c>
      <c r="AQ23" s="829"/>
      <c r="AR23" s="829"/>
      <c r="AS23" s="829"/>
      <c r="AT23" s="829"/>
      <c r="AU23" s="845"/>
      <c r="AV23" s="845"/>
      <c r="AW23" s="845"/>
      <c r="AX23" s="845"/>
      <c r="AY23" s="846"/>
      <c r="AZ23" s="847" t="s">
        <v>122</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2">
      <c r="A24" s="844" t="s">
        <v>379</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5">
      <c r="A25" s="761" t="s">
        <v>380</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2">
      <c r="A26" s="763" t="s">
        <v>358</v>
      </c>
      <c r="B26" s="764"/>
      <c r="C26" s="764"/>
      <c r="D26" s="764"/>
      <c r="E26" s="764"/>
      <c r="F26" s="764"/>
      <c r="G26" s="764"/>
      <c r="H26" s="764"/>
      <c r="I26" s="764"/>
      <c r="J26" s="764"/>
      <c r="K26" s="764"/>
      <c r="L26" s="764"/>
      <c r="M26" s="764"/>
      <c r="N26" s="764"/>
      <c r="O26" s="764"/>
      <c r="P26" s="765"/>
      <c r="Q26" s="769" t="s">
        <v>381</v>
      </c>
      <c r="R26" s="770"/>
      <c r="S26" s="770"/>
      <c r="T26" s="770"/>
      <c r="U26" s="771"/>
      <c r="V26" s="769" t="s">
        <v>382</v>
      </c>
      <c r="W26" s="770"/>
      <c r="X26" s="770"/>
      <c r="Y26" s="770"/>
      <c r="Z26" s="771"/>
      <c r="AA26" s="769" t="s">
        <v>383</v>
      </c>
      <c r="AB26" s="770"/>
      <c r="AC26" s="770"/>
      <c r="AD26" s="770"/>
      <c r="AE26" s="770"/>
      <c r="AF26" s="850" t="s">
        <v>384</v>
      </c>
      <c r="AG26" s="851"/>
      <c r="AH26" s="851"/>
      <c r="AI26" s="851"/>
      <c r="AJ26" s="852"/>
      <c r="AK26" s="770" t="s">
        <v>385</v>
      </c>
      <c r="AL26" s="770"/>
      <c r="AM26" s="770"/>
      <c r="AN26" s="770"/>
      <c r="AO26" s="771"/>
      <c r="AP26" s="769" t="s">
        <v>386</v>
      </c>
      <c r="AQ26" s="770"/>
      <c r="AR26" s="770"/>
      <c r="AS26" s="770"/>
      <c r="AT26" s="771"/>
      <c r="AU26" s="769" t="s">
        <v>387</v>
      </c>
      <c r="AV26" s="770"/>
      <c r="AW26" s="770"/>
      <c r="AX26" s="770"/>
      <c r="AY26" s="771"/>
      <c r="AZ26" s="769" t="s">
        <v>388</v>
      </c>
      <c r="BA26" s="770"/>
      <c r="BB26" s="770"/>
      <c r="BC26" s="770"/>
      <c r="BD26" s="771"/>
      <c r="BE26" s="769" t="s">
        <v>365</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5">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2">
      <c r="A28" s="242">
        <v>1</v>
      </c>
      <c r="B28" s="785" t="s">
        <v>389</v>
      </c>
      <c r="C28" s="786"/>
      <c r="D28" s="786"/>
      <c r="E28" s="786"/>
      <c r="F28" s="786"/>
      <c r="G28" s="786"/>
      <c r="H28" s="786"/>
      <c r="I28" s="786"/>
      <c r="J28" s="786"/>
      <c r="K28" s="786"/>
      <c r="L28" s="786"/>
      <c r="M28" s="786"/>
      <c r="N28" s="786"/>
      <c r="O28" s="786"/>
      <c r="P28" s="787"/>
      <c r="Q28" s="858">
        <v>946</v>
      </c>
      <c r="R28" s="859"/>
      <c r="S28" s="859"/>
      <c r="T28" s="859"/>
      <c r="U28" s="859"/>
      <c r="V28" s="859">
        <v>853</v>
      </c>
      <c r="W28" s="859"/>
      <c r="X28" s="859"/>
      <c r="Y28" s="859"/>
      <c r="Z28" s="859"/>
      <c r="AA28" s="859">
        <v>93</v>
      </c>
      <c r="AB28" s="859"/>
      <c r="AC28" s="859"/>
      <c r="AD28" s="859"/>
      <c r="AE28" s="860"/>
      <c r="AF28" s="861">
        <v>93</v>
      </c>
      <c r="AG28" s="859"/>
      <c r="AH28" s="859"/>
      <c r="AI28" s="859"/>
      <c r="AJ28" s="862"/>
      <c r="AK28" s="863">
        <v>62</v>
      </c>
      <c r="AL28" s="864"/>
      <c r="AM28" s="864"/>
      <c r="AN28" s="864"/>
      <c r="AO28" s="864"/>
      <c r="AP28" s="864" t="s">
        <v>544</v>
      </c>
      <c r="AQ28" s="864"/>
      <c r="AR28" s="864"/>
      <c r="AS28" s="864"/>
      <c r="AT28" s="864"/>
      <c r="AU28" s="864" t="s">
        <v>544</v>
      </c>
      <c r="AV28" s="864"/>
      <c r="AW28" s="864"/>
      <c r="AX28" s="864"/>
      <c r="AY28" s="864"/>
      <c r="AZ28" s="865"/>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2">
      <c r="A29" s="242">
        <v>2</v>
      </c>
      <c r="B29" s="816" t="s">
        <v>390</v>
      </c>
      <c r="C29" s="817"/>
      <c r="D29" s="817"/>
      <c r="E29" s="817"/>
      <c r="F29" s="817"/>
      <c r="G29" s="817"/>
      <c r="H29" s="817"/>
      <c r="I29" s="817"/>
      <c r="J29" s="817"/>
      <c r="K29" s="817"/>
      <c r="L29" s="817"/>
      <c r="M29" s="817"/>
      <c r="N29" s="817"/>
      <c r="O29" s="817"/>
      <c r="P29" s="818"/>
      <c r="Q29" s="819">
        <v>1069</v>
      </c>
      <c r="R29" s="820"/>
      <c r="S29" s="820"/>
      <c r="T29" s="820"/>
      <c r="U29" s="820"/>
      <c r="V29" s="820">
        <v>1058</v>
      </c>
      <c r="W29" s="820"/>
      <c r="X29" s="820"/>
      <c r="Y29" s="820"/>
      <c r="Z29" s="820"/>
      <c r="AA29" s="820">
        <v>11</v>
      </c>
      <c r="AB29" s="820"/>
      <c r="AC29" s="820"/>
      <c r="AD29" s="820"/>
      <c r="AE29" s="821"/>
      <c r="AF29" s="822">
        <v>11</v>
      </c>
      <c r="AG29" s="823"/>
      <c r="AH29" s="823"/>
      <c r="AI29" s="823"/>
      <c r="AJ29" s="824"/>
      <c r="AK29" s="870">
        <v>161</v>
      </c>
      <c r="AL29" s="866"/>
      <c r="AM29" s="866"/>
      <c r="AN29" s="866"/>
      <c r="AO29" s="866"/>
      <c r="AP29" s="866" t="s">
        <v>544</v>
      </c>
      <c r="AQ29" s="866"/>
      <c r="AR29" s="866"/>
      <c r="AS29" s="866"/>
      <c r="AT29" s="866"/>
      <c r="AU29" s="866" t="s">
        <v>544</v>
      </c>
      <c r="AV29" s="866"/>
      <c r="AW29" s="866"/>
      <c r="AX29" s="866"/>
      <c r="AY29" s="866"/>
      <c r="AZ29" s="867"/>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2">
      <c r="A30" s="242">
        <v>3</v>
      </c>
      <c r="B30" s="816" t="s">
        <v>391</v>
      </c>
      <c r="C30" s="817"/>
      <c r="D30" s="817"/>
      <c r="E30" s="817"/>
      <c r="F30" s="817"/>
      <c r="G30" s="817"/>
      <c r="H30" s="817"/>
      <c r="I30" s="817"/>
      <c r="J30" s="817"/>
      <c r="K30" s="817"/>
      <c r="L30" s="817"/>
      <c r="M30" s="817"/>
      <c r="N30" s="817"/>
      <c r="O30" s="817"/>
      <c r="P30" s="818"/>
      <c r="Q30" s="819">
        <v>231</v>
      </c>
      <c r="R30" s="820"/>
      <c r="S30" s="820"/>
      <c r="T30" s="820"/>
      <c r="U30" s="820"/>
      <c r="V30" s="820">
        <v>229</v>
      </c>
      <c r="W30" s="820"/>
      <c r="X30" s="820"/>
      <c r="Y30" s="820"/>
      <c r="Z30" s="820"/>
      <c r="AA30" s="820">
        <v>2</v>
      </c>
      <c r="AB30" s="820"/>
      <c r="AC30" s="820"/>
      <c r="AD30" s="820"/>
      <c r="AE30" s="821"/>
      <c r="AF30" s="822">
        <v>2</v>
      </c>
      <c r="AG30" s="823"/>
      <c r="AH30" s="823"/>
      <c r="AI30" s="823"/>
      <c r="AJ30" s="824"/>
      <c r="AK30" s="870">
        <v>151</v>
      </c>
      <c r="AL30" s="866"/>
      <c r="AM30" s="866"/>
      <c r="AN30" s="866"/>
      <c r="AO30" s="866"/>
      <c r="AP30" s="866" t="s">
        <v>544</v>
      </c>
      <c r="AQ30" s="866"/>
      <c r="AR30" s="866"/>
      <c r="AS30" s="866"/>
      <c r="AT30" s="866"/>
      <c r="AU30" s="866" t="s">
        <v>544</v>
      </c>
      <c r="AV30" s="866"/>
      <c r="AW30" s="866"/>
      <c r="AX30" s="866"/>
      <c r="AY30" s="866"/>
      <c r="AZ30" s="867"/>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2">
      <c r="A31" s="242">
        <v>4</v>
      </c>
      <c r="B31" s="816" t="s">
        <v>392</v>
      </c>
      <c r="C31" s="817"/>
      <c r="D31" s="817"/>
      <c r="E31" s="817"/>
      <c r="F31" s="817"/>
      <c r="G31" s="817"/>
      <c r="H31" s="817"/>
      <c r="I31" s="817"/>
      <c r="J31" s="817"/>
      <c r="K31" s="817"/>
      <c r="L31" s="817"/>
      <c r="M31" s="817"/>
      <c r="N31" s="817"/>
      <c r="O31" s="817"/>
      <c r="P31" s="818"/>
      <c r="Q31" s="819">
        <v>12</v>
      </c>
      <c r="R31" s="820"/>
      <c r="S31" s="820"/>
      <c r="T31" s="820"/>
      <c r="U31" s="820"/>
      <c r="V31" s="820">
        <v>7</v>
      </c>
      <c r="W31" s="820"/>
      <c r="X31" s="820"/>
      <c r="Y31" s="820"/>
      <c r="Z31" s="820"/>
      <c r="AA31" s="820">
        <v>5</v>
      </c>
      <c r="AB31" s="820"/>
      <c r="AC31" s="820"/>
      <c r="AD31" s="820"/>
      <c r="AE31" s="821"/>
      <c r="AF31" s="822">
        <v>5</v>
      </c>
      <c r="AG31" s="823"/>
      <c r="AH31" s="823"/>
      <c r="AI31" s="823"/>
      <c r="AJ31" s="824"/>
      <c r="AK31" s="870" t="s">
        <v>544</v>
      </c>
      <c r="AL31" s="866"/>
      <c r="AM31" s="866"/>
      <c r="AN31" s="866"/>
      <c r="AO31" s="866"/>
      <c r="AP31" s="866" t="s">
        <v>544</v>
      </c>
      <c r="AQ31" s="866"/>
      <c r="AR31" s="866"/>
      <c r="AS31" s="866"/>
      <c r="AT31" s="866"/>
      <c r="AU31" s="866" t="s">
        <v>544</v>
      </c>
      <c r="AV31" s="866"/>
      <c r="AW31" s="866"/>
      <c r="AX31" s="866"/>
      <c r="AY31" s="866"/>
      <c r="AZ31" s="867"/>
      <c r="BA31" s="867"/>
      <c r="BB31" s="867"/>
      <c r="BC31" s="867"/>
      <c r="BD31" s="867"/>
      <c r="BE31" s="868"/>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2">
      <c r="A32" s="242">
        <v>5</v>
      </c>
      <c r="B32" s="816" t="s">
        <v>393</v>
      </c>
      <c r="C32" s="817"/>
      <c r="D32" s="817"/>
      <c r="E32" s="817"/>
      <c r="F32" s="817"/>
      <c r="G32" s="817"/>
      <c r="H32" s="817"/>
      <c r="I32" s="817"/>
      <c r="J32" s="817"/>
      <c r="K32" s="817"/>
      <c r="L32" s="817"/>
      <c r="M32" s="817"/>
      <c r="N32" s="817"/>
      <c r="O32" s="817"/>
      <c r="P32" s="818"/>
      <c r="Q32" s="819">
        <v>249</v>
      </c>
      <c r="R32" s="820"/>
      <c r="S32" s="820"/>
      <c r="T32" s="820"/>
      <c r="U32" s="820"/>
      <c r="V32" s="820">
        <v>270</v>
      </c>
      <c r="W32" s="820"/>
      <c r="X32" s="820"/>
      <c r="Y32" s="820"/>
      <c r="Z32" s="820"/>
      <c r="AA32" s="820">
        <v>-21</v>
      </c>
      <c r="AB32" s="820"/>
      <c r="AC32" s="820"/>
      <c r="AD32" s="820"/>
      <c r="AE32" s="821"/>
      <c r="AF32" s="822">
        <v>144</v>
      </c>
      <c r="AG32" s="823"/>
      <c r="AH32" s="823"/>
      <c r="AI32" s="823"/>
      <c r="AJ32" s="824"/>
      <c r="AK32" s="870">
        <v>121</v>
      </c>
      <c r="AL32" s="866"/>
      <c r="AM32" s="866"/>
      <c r="AN32" s="866"/>
      <c r="AO32" s="866"/>
      <c r="AP32" s="866">
        <v>975</v>
      </c>
      <c r="AQ32" s="866"/>
      <c r="AR32" s="866"/>
      <c r="AS32" s="866"/>
      <c r="AT32" s="866"/>
      <c r="AU32" s="866">
        <v>851</v>
      </c>
      <c r="AV32" s="866"/>
      <c r="AW32" s="866"/>
      <c r="AX32" s="866"/>
      <c r="AY32" s="866"/>
      <c r="AZ32" s="867"/>
      <c r="BA32" s="867"/>
      <c r="BB32" s="867"/>
      <c r="BC32" s="867"/>
      <c r="BD32" s="867"/>
      <c r="BE32" s="868" t="s">
        <v>394</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2">
      <c r="A33" s="242">
        <v>6</v>
      </c>
      <c r="B33" s="816"/>
      <c r="C33" s="817"/>
      <c r="D33" s="817"/>
      <c r="E33" s="817"/>
      <c r="F33" s="817"/>
      <c r="G33" s="817"/>
      <c r="H33" s="817"/>
      <c r="I33" s="817"/>
      <c r="J33" s="817"/>
      <c r="K33" s="817"/>
      <c r="L33" s="817"/>
      <c r="M33" s="817"/>
      <c r="N33" s="817"/>
      <c r="O33" s="817"/>
      <c r="P33" s="818"/>
      <c r="Q33" s="819"/>
      <c r="R33" s="820"/>
      <c r="S33" s="820"/>
      <c r="T33" s="820"/>
      <c r="U33" s="820"/>
      <c r="V33" s="820"/>
      <c r="W33" s="820"/>
      <c r="X33" s="820"/>
      <c r="Y33" s="820"/>
      <c r="Z33" s="820"/>
      <c r="AA33" s="820"/>
      <c r="AB33" s="820"/>
      <c r="AC33" s="820"/>
      <c r="AD33" s="820"/>
      <c r="AE33" s="821"/>
      <c r="AF33" s="822"/>
      <c r="AG33" s="823"/>
      <c r="AH33" s="823"/>
      <c r="AI33" s="823"/>
      <c r="AJ33" s="824"/>
      <c r="AK33" s="870"/>
      <c r="AL33" s="866"/>
      <c r="AM33" s="866"/>
      <c r="AN33" s="866"/>
      <c r="AO33" s="866"/>
      <c r="AP33" s="866"/>
      <c r="AQ33" s="866"/>
      <c r="AR33" s="866"/>
      <c r="AS33" s="866"/>
      <c r="AT33" s="866"/>
      <c r="AU33" s="866"/>
      <c r="AV33" s="866"/>
      <c r="AW33" s="866"/>
      <c r="AX33" s="866"/>
      <c r="AY33" s="866"/>
      <c r="AZ33" s="867"/>
      <c r="BA33" s="867"/>
      <c r="BB33" s="867"/>
      <c r="BC33" s="867"/>
      <c r="BD33" s="867"/>
      <c r="BE33" s="868"/>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2">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0"/>
      <c r="AL34" s="866"/>
      <c r="AM34" s="866"/>
      <c r="AN34" s="866"/>
      <c r="AO34" s="866"/>
      <c r="AP34" s="866"/>
      <c r="AQ34" s="866"/>
      <c r="AR34" s="866"/>
      <c r="AS34" s="866"/>
      <c r="AT34" s="866"/>
      <c r="AU34" s="866"/>
      <c r="AV34" s="866"/>
      <c r="AW34" s="866"/>
      <c r="AX34" s="866"/>
      <c r="AY34" s="866"/>
      <c r="AZ34" s="867"/>
      <c r="BA34" s="867"/>
      <c r="BB34" s="867"/>
      <c r="BC34" s="867"/>
      <c r="BD34" s="867"/>
      <c r="BE34" s="868"/>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2">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2">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2">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2">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2">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2">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2">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2">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2">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2">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2">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2">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2">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2">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2">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2">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2">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2">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2">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2">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2">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2">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2">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2">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2">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2">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5">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2">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395</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5">
      <c r="A63" s="240" t="s">
        <v>377</v>
      </c>
      <c r="B63" s="825" t="s">
        <v>396</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255</v>
      </c>
      <c r="AG63" s="880"/>
      <c r="AH63" s="880"/>
      <c r="AI63" s="880"/>
      <c r="AJ63" s="881"/>
      <c r="AK63" s="882"/>
      <c r="AL63" s="877"/>
      <c r="AM63" s="877"/>
      <c r="AN63" s="877"/>
      <c r="AO63" s="877"/>
      <c r="AP63" s="880">
        <v>975</v>
      </c>
      <c r="AQ63" s="880"/>
      <c r="AR63" s="880"/>
      <c r="AS63" s="880"/>
      <c r="AT63" s="880"/>
      <c r="AU63" s="880">
        <v>851</v>
      </c>
      <c r="AV63" s="880"/>
      <c r="AW63" s="880"/>
      <c r="AX63" s="880"/>
      <c r="AY63" s="880"/>
      <c r="AZ63" s="884"/>
      <c r="BA63" s="884"/>
      <c r="BB63" s="884"/>
      <c r="BC63" s="884"/>
      <c r="BD63" s="884"/>
      <c r="BE63" s="885"/>
      <c r="BF63" s="885"/>
      <c r="BG63" s="885"/>
      <c r="BH63" s="885"/>
      <c r="BI63" s="886"/>
      <c r="BJ63" s="887" t="s">
        <v>122</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5">
      <c r="A65" s="232" t="s">
        <v>397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2">
      <c r="A66" s="763" t="s">
        <v>398</v>
      </c>
      <c r="B66" s="764"/>
      <c r="C66" s="764"/>
      <c r="D66" s="764"/>
      <c r="E66" s="764"/>
      <c r="F66" s="764"/>
      <c r="G66" s="764"/>
      <c r="H66" s="764"/>
      <c r="I66" s="764"/>
      <c r="J66" s="764"/>
      <c r="K66" s="764"/>
      <c r="L66" s="764"/>
      <c r="M66" s="764"/>
      <c r="N66" s="764"/>
      <c r="O66" s="764"/>
      <c r="P66" s="765"/>
      <c r="Q66" s="769" t="s">
        <v>381</v>
      </c>
      <c r="R66" s="770"/>
      <c r="S66" s="770"/>
      <c r="T66" s="770"/>
      <c r="U66" s="771"/>
      <c r="V66" s="769" t="s">
        <v>382</v>
      </c>
      <c r="W66" s="770"/>
      <c r="X66" s="770"/>
      <c r="Y66" s="770"/>
      <c r="Z66" s="771"/>
      <c r="AA66" s="769" t="s">
        <v>383</v>
      </c>
      <c r="AB66" s="770"/>
      <c r="AC66" s="770"/>
      <c r="AD66" s="770"/>
      <c r="AE66" s="771"/>
      <c r="AF66" s="890" t="s">
        <v>384</v>
      </c>
      <c r="AG66" s="851"/>
      <c r="AH66" s="851"/>
      <c r="AI66" s="851"/>
      <c r="AJ66" s="891"/>
      <c r="AK66" s="769" t="s">
        <v>385</v>
      </c>
      <c r="AL66" s="764"/>
      <c r="AM66" s="764"/>
      <c r="AN66" s="764"/>
      <c r="AO66" s="765"/>
      <c r="AP66" s="769" t="s">
        <v>386</v>
      </c>
      <c r="AQ66" s="770"/>
      <c r="AR66" s="770"/>
      <c r="AS66" s="770"/>
      <c r="AT66" s="771"/>
      <c r="AU66" s="769" t="s">
        <v>399</v>
      </c>
      <c r="AV66" s="770"/>
      <c r="AW66" s="770"/>
      <c r="AX66" s="770"/>
      <c r="AY66" s="771"/>
      <c r="AZ66" s="769" t="s">
        <v>365</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5">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2">
      <c r="A68" s="236">
        <v>1</v>
      </c>
      <c r="B68" s="905" t="s">
        <v>547</v>
      </c>
      <c r="C68" s="906"/>
      <c r="D68" s="906"/>
      <c r="E68" s="906"/>
      <c r="F68" s="906"/>
      <c r="G68" s="906"/>
      <c r="H68" s="906"/>
      <c r="I68" s="906"/>
      <c r="J68" s="906"/>
      <c r="K68" s="906"/>
      <c r="L68" s="906"/>
      <c r="M68" s="906"/>
      <c r="N68" s="906"/>
      <c r="O68" s="906"/>
      <c r="P68" s="907"/>
      <c r="Q68" s="908">
        <v>155</v>
      </c>
      <c r="R68" s="902"/>
      <c r="S68" s="902"/>
      <c r="T68" s="902"/>
      <c r="U68" s="902"/>
      <c r="V68" s="902">
        <v>153</v>
      </c>
      <c r="W68" s="902"/>
      <c r="X68" s="902"/>
      <c r="Y68" s="902"/>
      <c r="Z68" s="902"/>
      <c r="AA68" s="902">
        <v>3</v>
      </c>
      <c r="AB68" s="902"/>
      <c r="AC68" s="902"/>
      <c r="AD68" s="902"/>
      <c r="AE68" s="902"/>
      <c r="AF68" s="902">
        <v>3</v>
      </c>
      <c r="AG68" s="902"/>
      <c r="AH68" s="902"/>
      <c r="AI68" s="902"/>
      <c r="AJ68" s="902"/>
      <c r="AK68" s="902">
        <v>8</v>
      </c>
      <c r="AL68" s="902"/>
      <c r="AM68" s="902"/>
      <c r="AN68" s="902"/>
      <c r="AO68" s="902"/>
      <c r="AP68" s="902">
        <v>698</v>
      </c>
      <c r="AQ68" s="902"/>
      <c r="AR68" s="902"/>
      <c r="AS68" s="902"/>
      <c r="AT68" s="902"/>
      <c r="AU68" s="902"/>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2">
      <c r="A69" s="238">
        <v>2</v>
      </c>
      <c r="B69" s="909" t="s">
        <v>548</v>
      </c>
      <c r="C69" s="910"/>
      <c r="D69" s="910"/>
      <c r="E69" s="910"/>
      <c r="F69" s="910"/>
      <c r="G69" s="910"/>
      <c r="H69" s="910"/>
      <c r="I69" s="910"/>
      <c r="J69" s="910"/>
      <c r="K69" s="910"/>
      <c r="L69" s="910"/>
      <c r="M69" s="910"/>
      <c r="N69" s="910"/>
      <c r="O69" s="910"/>
      <c r="P69" s="911"/>
      <c r="Q69" s="912">
        <v>407</v>
      </c>
      <c r="R69" s="866"/>
      <c r="S69" s="866"/>
      <c r="T69" s="866"/>
      <c r="U69" s="866"/>
      <c r="V69" s="866">
        <v>401</v>
      </c>
      <c r="W69" s="866"/>
      <c r="X69" s="866"/>
      <c r="Y69" s="866"/>
      <c r="Z69" s="866"/>
      <c r="AA69" s="866">
        <v>6</v>
      </c>
      <c r="AB69" s="866"/>
      <c r="AC69" s="866"/>
      <c r="AD69" s="866"/>
      <c r="AE69" s="866"/>
      <c r="AF69" s="866">
        <v>6</v>
      </c>
      <c r="AG69" s="866"/>
      <c r="AH69" s="866"/>
      <c r="AI69" s="866"/>
      <c r="AJ69" s="866"/>
      <c r="AK69" s="866">
        <v>5</v>
      </c>
      <c r="AL69" s="866"/>
      <c r="AM69" s="866"/>
      <c r="AN69" s="866"/>
      <c r="AO69" s="866"/>
      <c r="AP69" s="866" t="s">
        <v>544</v>
      </c>
      <c r="AQ69" s="866"/>
      <c r="AR69" s="866"/>
      <c r="AS69" s="866"/>
      <c r="AT69" s="866"/>
      <c r="AU69" s="866"/>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2">
      <c r="A70" s="238">
        <v>3</v>
      </c>
      <c r="B70" s="909" t="s">
        <v>549</v>
      </c>
      <c r="C70" s="910"/>
      <c r="D70" s="910"/>
      <c r="E70" s="910"/>
      <c r="F70" s="910"/>
      <c r="G70" s="910"/>
      <c r="H70" s="910"/>
      <c r="I70" s="910"/>
      <c r="J70" s="910"/>
      <c r="K70" s="910"/>
      <c r="L70" s="910"/>
      <c r="M70" s="910"/>
      <c r="N70" s="910"/>
      <c r="O70" s="910"/>
      <c r="P70" s="911"/>
      <c r="Q70" s="912">
        <v>55</v>
      </c>
      <c r="R70" s="866"/>
      <c r="S70" s="866"/>
      <c r="T70" s="866"/>
      <c r="U70" s="866"/>
      <c r="V70" s="866">
        <v>54</v>
      </c>
      <c r="W70" s="866"/>
      <c r="X70" s="866"/>
      <c r="Y70" s="866"/>
      <c r="Z70" s="866"/>
      <c r="AA70" s="866">
        <v>0</v>
      </c>
      <c r="AB70" s="866"/>
      <c r="AC70" s="866"/>
      <c r="AD70" s="866"/>
      <c r="AE70" s="866"/>
      <c r="AF70" s="866">
        <v>0</v>
      </c>
      <c r="AG70" s="866"/>
      <c r="AH70" s="866"/>
      <c r="AI70" s="866"/>
      <c r="AJ70" s="866"/>
      <c r="AK70" s="866">
        <v>2</v>
      </c>
      <c r="AL70" s="866"/>
      <c r="AM70" s="866"/>
      <c r="AN70" s="866"/>
      <c r="AO70" s="866"/>
      <c r="AP70" s="866" t="s">
        <v>544</v>
      </c>
      <c r="AQ70" s="866"/>
      <c r="AR70" s="866"/>
      <c r="AS70" s="866"/>
      <c r="AT70" s="866"/>
      <c r="AU70" s="866"/>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2">
      <c r="A71" s="238">
        <v>4</v>
      </c>
      <c r="B71" s="909" t="s">
        <v>550</v>
      </c>
      <c r="C71" s="910"/>
      <c r="D71" s="910"/>
      <c r="E71" s="910"/>
      <c r="F71" s="910"/>
      <c r="G71" s="910"/>
      <c r="H71" s="910"/>
      <c r="I71" s="910"/>
      <c r="J71" s="910"/>
      <c r="K71" s="910"/>
      <c r="L71" s="910"/>
      <c r="M71" s="910"/>
      <c r="N71" s="910"/>
      <c r="O71" s="910"/>
      <c r="P71" s="911"/>
      <c r="Q71" s="912">
        <v>310</v>
      </c>
      <c r="R71" s="866"/>
      <c r="S71" s="866"/>
      <c r="T71" s="866"/>
      <c r="U71" s="866"/>
      <c r="V71" s="866">
        <v>309</v>
      </c>
      <c r="W71" s="866"/>
      <c r="X71" s="866"/>
      <c r="Y71" s="866"/>
      <c r="Z71" s="866"/>
      <c r="AA71" s="866">
        <v>2</v>
      </c>
      <c r="AB71" s="866"/>
      <c r="AC71" s="866"/>
      <c r="AD71" s="866"/>
      <c r="AE71" s="866"/>
      <c r="AF71" s="866">
        <v>2</v>
      </c>
      <c r="AG71" s="866"/>
      <c r="AH71" s="866"/>
      <c r="AI71" s="866"/>
      <c r="AJ71" s="866"/>
      <c r="AK71" s="866">
        <v>5</v>
      </c>
      <c r="AL71" s="866"/>
      <c r="AM71" s="866"/>
      <c r="AN71" s="866"/>
      <c r="AO71" s="866"/>
      <c r="AP71" s="866" t="s">
        <v>544</v>
      </c>
      <c r="AQ71" s="866"/>
      <c r="AR71" s="866"/>
      <c r="AS71" s="866"/>
      <c r="AT71" s="866"/>
      <c r="AU71" s="866"/>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2">
      <c r="A72" s="238">
        <v>5</v>
      </c>
      <c r="B72" s="909" t="s">
        <v>551</v>
      </c>
      <c r="C72" s="910"/>
      <c r="D72" s="910"/>
      <c r="E72" s="910"/>
      <c r="F72" s="910"/>
      <c r="G72" s="910"/>
      <c r="H72" s="910"/>
      <c r="I72" s="910"/>
      <c r="J72" s="910"/>
      <c r="K72" s="910"/>
      <c r="L72" s="910"/>
      <c r="M72" s="910"/>
      <c r="N72" s="910"/>
      <c r="O72" s="910"/>
      <c r="P72" s="911"/>
      <c r="Q72" s="912">
        <v>410</v>
      </c>
      <c r="R72" s="866"/>
      <c r="S72" s="866"/>
      <c r="T72" s="866"/>
      <c r="U72" s="866"/>
      <c r="V72" s="866">
        <v>398</v>
      </c>
      <c r="W72" s="866"/>
      <c r="X72" s="866"/>
      <c r="Y72" s="866"/>
      <c r="Z72" s="866"/>
      <c r="AA72" s="866">
        <v>12</v>
      </c>
      <c r="AB72" s="866"/>
      <c r="AC72" s="866"/>
      <c r="AD72" s="866"/>
      <c r="AE72" s="866"/>
      <c r="AF72" s="866">
        <v>12</v>
      </c>
      <c r="AG72" s="866"/>
      <c r="AH72" s="866"/>
      <c r="AI72" s="866"/>
      <c r="AJ72" s="866"/>
      <c r="AK72" s="866">
        <v>46</v>
      </c>
      <c r="AL72" s="866"/>
      <c r="AM72" s="866"/>
      <c r="AN72" s="866"/>
      <c r="AO72" s="866"/>
      <c r="AP72" s="866" t="s">
        <v>544</v>
      </c>
      <c r="AQ72" s="866"/>
      <c r="AR72" s="866"/>
      <c r="AS72" s="866"/>
      <c r="AT72" s="866"/>
      <c r="AU72" s="866"/>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2">
      <c r="A73" s="238">
        <v>6</v>
      </c>
      <c r="B73" s="909" t="s">
        <v>552</v>
      </c>
      <c r="C73" s="910"/>
      <c r="D73" s="910"/>
      <c r="E73" s="910"/>
      <c r="F73" s="910"/>
      <c r="G73" s="910"/>
      <c r="H73" s="910"/>
      <c r="I73" s="910"/>
      <c r="J73" s="910"/>
      <c r="K73" s="910"/>
      <c r="L73" s="910"/>
      <c r="M73" s="910"/>
      <c r="N73" s="910"/>
      <c r="O73" s="910"/>
      <c r="P73" s="911"/>
      <c r="Q73" s="912">
        <v>313</v>
      </c>
      <c r="R73" s="866"/>
      <c r="S73" s="866"/>
      <c r="T73" s="866"/>
      <c r="U73" s="866"/>
      <c r="V73" s="866">
        <v>294</v>
      </c>
      <c r="W73" s="866"/>
      <c r="X73" s="866"/>
      <c r="Y73" s="866"/>
      <c r="Z73" s="866"/>
      <c r="AA73" s="866">
        <v>19</v>
      </c>
      <c r="AB73" s="866"/>
      <c r="AC73" s="866"/>
      <c r="AD73" s="866"/>
      <c r="AE73" s="866"/>
      <c r="AF73" s="866">
        <v>19</v>
      </c>
      <c r="AG73" s="866"/>
      <c r="AH73" s="866"/>
      <c r="AI73" s="866"/>
      <c r="AJ73" s="866"/>
      <c r="AK73" s="866">
        <v>83</v>
      </c>
      <c r="AL73" s="866"/>
      <c r="AM73" s="866"/>
      <c r="AN73" s="866"/>
      <c r="AO73" s="866"/>
      <c r="AP73" s="866" t="s">
        <v>544</v>
      </c>
      <c r="AQ73" s="866"/>
      <c r="AR73" s="866"/>
      <c r="AS73" s="866"/>
      <c r="AT73" s="866"/>
      <c r="AU73" s="866"/>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2">
      <c r="A74" s="238">
        <v>7</v>
      </c>
      <c r="B74" s="909" t="s">
        <v>553</v>
      </c>
      <c r="C74" s="910"/>
      <c r="D74" s="910"/>
      <c r="E74" s="910"/>
      <c r="F74" s="910"/>
      <c r="G74" s="910"/>
      <c r="H74" s="910"/>
      <c r="I74" s="910"/>
      <c r="J74" s="910"/>
      <c r="K74" s="910"/>
      <c r="L74" s="910"/>
      <c r="M74" s="910"/>
      <c r="N74" s="910"/>
      <c r="O74" s="910"/>
      <c r="P74" s="911"/>
      <c r="Q74" s="912">
        <v>62</v>
      </c>
      <c r="R74" s="866"/>
      <c r="S74" s="866"/>
      <c r="T74" s="866"/>
      <c r="U74" s="866"/>
      <c r="V74" s="866">
        <v>61</v>
      </c>
      <c r="W74" s="866"/>
      <c r="X74" s="866"/>
      <c r="Y74" s="866"/>
      <c r="Z74" s="866"/>
      <c r="AA74" s="866">
        <v>1</v>
      </c>
      <c r="AB74" s="866"/>
      <c r="AC74" s="866"/>
      <c r="AD74" s="866"/>
      <c r="AE74" s="866"/>
      <c r="AF74" s="866">
        <v>1</v>
      </c>
      <c r="AG74" s="866"/>
      <c r="AH74" s="866"/>
      <c r="AI74" s="866"/>
      <c r="AJ74" s="866"/>
      <c r="AK74" s="866" t="s">
        <v>544</v>
      </c>
      <c r="AL74" s="866"/>
      <c r="AM74" s="866"/>
      <c r="AN74" s="866"/>
      <c r="AO74" s="866"/>
      <c r="AP74" s="866" t="s">
        <v>544</v>
      </c>
      <c r="AQ74" s="866"/>
      <c r="AR74" s="866"/>
      <c r="AS74" s="866"/>
      <c r="AT74" s="866"/>
      <c r="AU74" s="866"/>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2">
      <c r="A75" s="238">
        <v>8</v>
      </c>
      <c r="B75" s="909" t="s">
        <v>554</v>
      </c>
      <c r="C75" s="910"/>
      <c r="D75" s="910"/>
      <c r="E75" s="910"/>
      <c r="F75" s="910"/>
      <c r="G75" s="910"/>
      <c r="H75" s="910"/>
      <c r="I75" s="910"/>
      <c r="J75" s="910"/>
      <c r="K75" s="910"/>
      <c r="L75" s="910"/>
      <c r="M75" s="910"/>
      <c r="N75" s="910"/>
      <c r="O75" s="910"/>
      <c r="P75" s="911"/>
      <c r="Q75" s="913">
        <v>155</v>
      </c>
      <c r="R75" s="914"/>
      <c r="S75" s="914"/>
      <c r="T75" s="914"/>
      <c r="U75" s="870"/>
      <c r="V75" s="915">
        <v>153</v>
      </c>
      <c r="W75" s="914"/>
      <c r="X75" s="914"/>
      <c r="Y75" s="914"/>
      <c r="Z75" s="870"/>
      <c r="AA75" s="915">
        <v>3</v>
      </c>
      <c r="AB75" s="914"/>
      <c r="AC75" s="914"/>
      <c r="AD75" s="914"/>
      <c r="AE75" s="870"/>
      <c r="AF75" s="915">
        <v>3</v>
      </c>
      <c r="AG75" s="914"/>
      <c r="AH75" s="914"/>
      <c r="AI75" s="914"/>
      <c r="AJ75" s="870"/>
      <c r="AK75" s="915" t="s">
        <v>544</v>
      </c>
      <c r="AL75" s="914"/>
      <c r="AM75" s="914"/>
      <c r="AN75" s="914"/>
      <c r="AO75" s="870"/>
      <c r="AP75" s="915" t="s">
        <v>544</v>
      </c>
      <c r="AQ75" s="914"/>
      <c r="AR75" s="914"/>
      <c r="AS75" s="914"/>
      <c r="AT75" s="870"/>
      <c r="AU75" s="915"/>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2">
      <c r="A76" s="238">
        <v>9</v>
      </c>
      <c r="B76" s="909" t="s">
        <v>555</v>
      </c>
      <c r="C76" s="910"/>
      <c r="D76" s="910"/>
      <c r="E76" s="910"/>
      <c r="F76" s="910"/>
      <c r="G76" s="910"/>
      <c r="H76" s="910"/>
      <c r="I76" s="910"/>
      <c r="J76" s="910"/>
      <c r="K76" s="910"/>
      <c r="L76" s="910"/>
      <c r="M76" s="910"/>
      <c r="N76" s="910"/>
      <c r="O76" s="910"/>
      <c r="P76" s="911"/>
      <c r="Q76" s="913">
        <v>16</v>
      </c>
      <c r="R76" s="914"/>
      <c r="S76" s="914"/>
      <c r="T76" s="914"/>
      <c r="U76" s="870"/>
      <c r="V76" s="915">
        <v>14</v>
      </c>
      <c r="W76" s="914"/>
      <c r="X76" s="914"/>
      <c r="Y76" s="914"/>
      <c r="Z76" s="870"/>
      <c r="AA76" s="915">
        <v>2</v>
      </c>
      <c r="AB76" s="914"/>
      <c r="AC76" s="914"/>
      <c r="AD76" s="914"/>
      <c r="AE76" s="870"/>
      <c r="AF76" s="915">
        <v>2</v>
      </c>
      <c r="AG76" s="914"/>
      <c r="AH76" s="914"/>
      <c r="AI76" s="914"/>
      <c r="AJ76" s="870"/>
      <c r="AK76" s="915" t="s">
        <v>544</v>
      </c>
      <c r="AL76" s="914"/>
      <c r="AM76" s="914"/>
      <c r="AN76" s="914"/>
      <c r="AO76" s="870"/>
      <c r="AP76" s="915" t="s">
        <v>544</v>
      </c>
      <c r="AQ76" s="914"/>
      <c r="AR76" s="914"/>
      <c r="AS76" s="914"/>
      <c r="AT76" s="870"/>
      <c r="AU76" s="915"/>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2">
      <c r="A77" s="238">
        <v>10</v>
      </c>
      <c r="B77" s="909" t="s">
        <v>556</v>
      </c>
      <c r="C77" s="910"/>
      <c r="D77" s="910"/>
      <c r="E77" s="910"/>
      <c r="F77" s="910"/>
      <c r="G77" s="910"/>
      <c r="H77" s="910"/>
      <c r="I77" s="910"/>
      <c r="J77" s="910"/>
      <c r="K77" s="910"/>
      <c r="L77" s="910"/>
      <c r="M77" s="910"/>
      <c r="N77" s="910"/>
      <c r="O77" s="910"/>
      <c r="P77" s="911"/>
      <c r="Q77" s="913">
        <v>5869</v>
      </c>
      <c r="R77" s="914"/>
      <c r="S77" s="914"/>
      <c r="T77" s="914"/>
      <c r="U77" s="870"/>
      <c r="V77" s="915">
        <v>4818</v>
      </c>
      <c r="W77" s="914"/>
      <c r="X77" s="914"/>
      <c r="Y77" s="914"/>
      <c r="Z77" s="870"/>
      <c r="AA77" s="915">
        <v>1051</v>
      </c>
      <c r="AB77" s="914"/>
      <c r="AC77" s="914"/>
      <c r="AD77" s="914"/>
      <c r="AE77" s="870"/>
      <c r="AF77" s="915">
        <v>1051</v>
      </c>
      <c r="AG77" s="914"/>
      <c r="AH77" s="914"/>
      <c r="AI77" s="914"/>
      <c r="AJ77" s="870"/>
      <c r="AK77" s="915">
        <v>18</v>
      </c>
      <c r="AL77" s="914"/>
      <c r="AM77" s="914"/>
      <c r="AN77" s="914"/>
      <c r="AO77" s="870"/>
      <c r="AP77" s="915" t="s">
        <v>544</v>
      </c>
      <c r="AQ77" s="914"/>
      <c r="AR77" s="914"/>
      <c r="AS77" s="914"/>
      <c r="AT77" s="870"/>
      <c r="AU77" s="915"/>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2">
      <c r="A78" s="238">
        <v>11</v>
      </c>
      <c r="B78" s="909" t="s">
        <v>557</v>
      </c>
      <c r="C78" s="910"/>
      <c r="D78" s="910"/>
      <c r="E78" s="910"/>
      <c r="F78" s="910"/>
      <c r="G78" s="910"/>
      <c r="H78" s="910"/>
      <c r="I78" s="910"/>
      <c r="J78" s="910"/>
      <c r="K78" s="910"/>
      <c r="L78" s="910"/>
      <c r="M78" s="910"/>
      <c r="N78" s="910"/>
      <c r="O78" s="910"/>
      <c r="P78" s="911"/>
      <c r="Q78" s="912">
        <v>280</v>
      </c>
      <c r="R78" s="866"/>
      <c r="S78" s="866"/>
      <c r="T78" s="866"/>
      <c r="U78" s="866"/>
      <c r="V78" s="866">
        <v>269</v>
      </c>
      <c r="W78" s="866"/>
      <c r="X78" s="866"/>
      <c r="Y78" s="866"/>
      <c r="Z78" s="866"/>
      <c r="AA78" s="866">
        <v>11</v>
      </c>
      <c r="AB78" s="866"/>
      <c r="AC78" s="866"/>
      <c r="AD78" s="866"/>
      <c r="AE78" s="866"/>
      <c r="AF78" s="866">
        <v>11</v>
      </c>
      <c r="AG78" s="866"/>
      <c r="AH78" s="866"/>
      <c r="AI78" s="866"/>
      <c r="AJ78" s="866"/>
      <c r="AK78" s="866" t="s">
        <v>544</v>
      </c>
      <c r="AL78" s="866"/>
      <c r="AM78" s="866"/>
      <c r="AN78" s="866"/>
      <c r="AO78" s="866"/>
      <c r="AP78" s="866">
        <v>101</v>
      </c>
      <c r="AQ78" s="866"/>
      <c r="AR78" s="866"/>
      <c r="AS78" s="866"/>
      <c r="AT78" s="866"/>
      <c r="AU78" s="866">
        <v>0</v>
      </c>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2">
      <c r="A79" s="238">
        <v>12</v>
      </c>
      <c r="B79" s="909" t="s">
        <v>558</v>
      </c>
      <c r="C79" s="910"/>
      <c r="D79" s="910"/>
      <c r="E79" s="910"/>
      <c r="F79" s="910"/>
      <c r="G79" s="910"/>
      <c r="H79" s="910"/>
      <c r="I79" s="910"/>
      <c r="J79" s="910"/>
      <c r="K79" s="910"/>
      <c r="L79" s="910"/>
      <c r="M79" s="910"/>
      <c r="N79" s="910"/>
      <c r="O79" s="910"/>
      <c r="P79" s="911"/>
      <c r="Q79" s="912">
        <v>5</v>
      </c>
      <c r="R79" s="866"/>
      <c r="S79" s="866"/>
      <c r="T79" s="866"/>
      <c r="U79" s="866"/>
      <c r="V79" s="866">
        <v>3</v>
      </c>
      <c r="W79" s="866"/>
      <c r="X79" s="866"/>
      <c r="Y79" s="866"/>
      <c r="Z79" s="866"/>
      <c r="AA79" s="866">
        <v>2</v>
      </c>
      <c r="AB79" s="866"/>
      <c r="AC79" s="866"/>
      <c r="AD79" s="866"/>
      <c r="AE79" s="866"/>
      <c r="AF79" s="866">
        <v>2</v>
      </c>
      <c r="AG79" s="866"/>
      <c r="AH79" s="866"/>
      <c r="AI79" s="866"/>
      <c r="AJ79" s="866"/>
      <c r="AK79" s="866">
        <v>0</v>
      </c>
      <c r="AL79" s="866"/>
      <c r="AM79" s="866"/>
      <c r="AN79" s="866"/>
      <c r="AO79" s="866"/>
      <c r="AP79" s="866" t="s">
        <v>544</v>
      </c>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2">
      <c r="A80" s="238">
        <v>13</v>
      </c>
      <c r="B80" s="909" t="s">
        <v>559</v>
      </c>
      <c r="C80" s="910"/>
      <c r="D80" s="910"/>
      <c r="E80" s="910"/>
      <c r="F80" s="910"/>
      <c r="G80" s="910"/>
      <c r="H80" s="910"/>
      <c r="I80" s="910"/>
      <c r="J80" s="910"/>
      <c r="K80" s="910"/>
      <c r="L80" s="910"/>
      <c r="M80" s="910"/>
      <c r="N80" s="910"/>
      <c r="O80" s="910"/>
      <c r="P80" s="911"/>
      <c r="Q80" s="912">
        <v>106</v>
      </c>
      <c r="R80" s="866"/>
      <c r="S80" s="866"/>
      <c r="T80" s="866"/>
      <c r="U80" s="866"/>
      <c r="V80" s="866">
        <v>104</v>
      </c>
      <c r="W80" s="866"/>
      <c r="X80" s="866"/>
      <c r="Y80" s="866"/>
      <c r="Z80" s="866"/>
      <c r="AA80" s="866">
        <v>2</v>
      </c>
      <c r="AB80" s="866"/>
      <c r="AC80" s="866"/>
      <c r="AD80" s="866"/>
      <c r="AE80" s="866"/>
      <c r="AF80" s="866">
        <v>2</v>
      </c>
      <c r="AG80" s="866"/>
      <c r="AH80" s="866"/>
      <c r="AI80" s="866"/>
      <c r="AJ80" s="866"/>
      <c r="AK80" s="866">
        <v>9</v>
      </c>
      <c r="AL80" s="866"/>
      <c r="AM80" s="866"/>
      <c r="AN80" s="866"/>
      <c r="AO80" s="866"/>
      <c r="AP80" s="866" t="s">
        <v>544</v>
      </c>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2">
      <c r="A81" s="238">
        <v>14</v>
      </c>
      <c r="B81" s="909" t="s">
        <v>560</v>
      </c>
      <c r="C81" s="910"/>
      <c r="D81" s="910"/>
      <c r="E81" s="910"/>
      <c r="F81" s="910"/>
      <c r="G81" s="910"/>
      <c r="H81" s="910"/>
      <c r="I81" s="910"/>
      <c r="J81" s="910"/>
      <c r="K81" s="910"/>
      <c r="L81" s="910"/>
      <c r="M81" s="910"/>
      <c r="N81" s="910"/>
      <c r="O81" s="910"/>
      <c r="P81" s="911"/>
      <c r="Q81" s="912">
        <v>2602</v>
      </c>
      <c r="R81" s="866"/>
      <c r="S81" s="866"/>
      <c r="T81" s="866"/>
      <c r="U81" s="866"/>
      <c r="V81" s="866">
        <v>2544</v>
      </c>
      <c r="W81" s="866"/>
      <c r="X81" s="866"/>
      <c r="Y81" s="866"/>
      <c r="Z81" s="866"/>
      <c r="AA81" s="866">
        <v>58</v>
      </c>
      <c r="AB81" s="866"/>
      <c r="AC81" s="866"/>
      <c r="AD81" s="866"/>
      <c r="AE81" s="866"/>
      <c r="AF81" s="866">
        <v>33</v>
      </c>
      <c r="AG81" s="866"/>
      <c r="AH81" s="866"/>
      <c r="AI81" s="866"/>
      <c r="AJ81" s="866"/>
      <c r="AK81" s="866">
        <v>203</v>
      </c>
      <c r="AL81" s="866"/>
      <c r="AM81" s="866"/>
      <c r="AN81" s="866"/>
      <c r="AO81" s="866"/>
      <c r="AP81" s="866">
        <v>530</v>
      </c>
      <c r="AQ81" s="866"/>
      <c r="AR81" s="866"/>
      <c r="AS81" s="866"/>
      <c r="AT81" s="866"/>
      <c r="AU81" s="866">
        <v>35</v>
      </c>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2">
      <c r="A82" s="238">
        <v>15</v>
      </c>
      <c r="B82" s="909" t="s">
        <v>561</v>
      </c>
      <c r="C82" s="910"/>
      <c r="D82" s="910"/>
      <c r="E82" s="910"/>
      <c r="F82" s="910"/>
      <c r="G82" s="910"/>
      <c r="H82" s="910"/>
      <c r="I82" s="910"/>
      <c r="J82" s="910"/>
      <c r="K82" s="910"/>
      <c r="L82" s="910"/>
      <c r="M82" s="910"/>
      <c r="N82" s="910"/>
      <c r="O82" s="910"/>
      <c r="P82" s="911"/>
      <c r="Q82" s="912">
        <v>249</v>
      </c>
      <c r="R82" s="866"/>
      <c r="S82" s="866"/>
      <c r="T82" s="866"/>
      <c r="U82" s="866"/>
      <c r="V82" s="866">
        <v>153</v>
      </c>
      <c r="W82" s="866"/>
      <c r="X82" s="866"/>
      <c r="Y82" s="866"/>
      <c r="Z82" s="866"/>
      <c r="AA82" s="866">
        <v>96</v>
      </c>
      <c r="AB82" s="866"/>
      <c r="AC82" s="866"/>
      <c r="AD82" s="866"/>
      <c r="AE82" s="866"/>
      <c r="AF82" s="866">
        <v>96</v>
      </c>
      <c r="AG82" s="866"/>
      <c r="AH82" s="866"/>
      <c r="AI82" s="866"/>
      <c r="AJ82" s="866"/>
      <c r="AK82" s="866" t="s">
        <v>544</v>
      </c>
      <c r="AL82" s="866"/>
      <c r="AM82" s="866"/>
      <c r="AN82" s="866"/>
      <c r="AO82" s="866"/>
      <c r="AP82" s="866" t="s">
        <v>544</v>
      </c>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2">
      <c r="A83" s="238">
        <v>16</v>
      </c>
      <c r="B83" s="909" t="s">
        <v>562</v>
      </c>
      <c r="C83" s="910"/>
      <c r="D83" s="910"/>
      <c r="E83" s="910"/>
      <c r="F83" s="910"/>
      <c r="G83" s="910"/>
      <c r="H83" s="910"/>
      <c r="I83" s="910"/>
      <c r="J83" s="910"/>
      <c r="K83" s="910"/>
      <c r="L83" s="910"/>
      <c r="M83" s="910"/>
      <c r="N83" s="910"/>
      <c r="O83" s="910"/>
      <c r="P83" s="911"/>
      <c r="Q83" s="912">
        <v>38</v>
      </c>
      <c r="R83" s="866"/>
      <c r="S83" s="866"/>
      <c r="T83" s="866"/>
      <c r="U83" s="866"/>
      <c r="V83" s="866">
        <v>23</v>
      </c>
      <c r="W83" s="866"/>
      <c r="X83" s="866"/>
      <c r="Y83" s="866"/>
      <c r="Z83" s="866"/>
      <c r="AA83" s="866">
        <v>15</v>
      </c>
      <c r="AB83" s="866"/>
      <c r="AC83" s="866"/>
      <c r="AD83" s="866"/>
      <c r="AE83" s="866"/>
      <c r="AF83" s="866">
        <v>15</v>
      </c>
      <c r="AG83" s="866"/>
      <c r="AH83" s="866"/>
      <c r="AI83" s="866"/>
      <c r="AJ83" s="866"/>
      <c r="AK83" s="866" t="s">
        <v>544</v>
      </c>
      <c r="AL83" s="866"/>
      <c r="AM83" s="866"/>
      <c r="AN83" s="866"/>
      <c r="AO83" s="866"/>
      <c r="AP83" s="866" t="s">
        <v>544</v>
      </c>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2">
      <c r="A84" s="238">
        <v>17</v>
      </c>
      <c r="B84" s="909" t="s">
        <v>563</v>
      </c>
      <c r="C84" s="910"/>
      <c r="D84" s="910"/>
      <c r="E84" s="910"/>
      <c r="F84" s="910"/>
      <c r="G84" s="910"/>
      <c r="H84" s="910"/>
      <c r="I84" s="910"/>
      <c r="J84" s="910"/>
      <c r="K84" s="910"/>
      <c r="L84" s="910"/>
      <c r="M84" s="910"/>
      <c r="N84" s="910"/>
      <c r="O84" s="910"/>
      <c r="P84" s="911"/>
      <c r="Q84" s="912">
        <v>237</v>
      </c>
      <c r="R84" s="866"/>
      <c r="S84" s="866"/>
      <c r="T84" s="866"/>
      <c r="U84" s="866"/>
      <c r="V84" s="866">
        <v>234</v>
      </c>
      <c r="W84" s="866"/>
      <c r="X84" s="866"/>
      <c r="Y84" s="866"/>
      <c r="Z84" s="866"/>
      <c r="AA84" s="866">
        <v>4</v>
      </c>
      <c r="AB84" s="866"/>
      <c r="AC84" s="866"/>
      <c r="AD84" s="866"/>
      <c r="AE84" s="866"/>
      <c r="AF84" s="866">
        <v>4</v>
      </c>
      <c r="AG84" s="866"/>
      <c r="AH84" s="866"/>
      <c r="AI84" s="866"/>
      <c r="AJ84" s="866"/>
      <c r="AK84" s="866">
        <v>12</v>
      </c>
      <c r="AL84" s="866"/>
      <c r="AM84" s="866"/>
      <c r="AN84" s="866"/>
      <c r="AO84" s="866"/>
      <c r="AP84" s="866" t="s">
        <v>544</v>
      </c>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2">
      <c r="A85" s="238">
        <v>18</v>
      </c>
      <c r="B85" s="909" t="s">
        <v>564</v>
      </c>
      <c r="C85" s="910"/>
      <c r="D85" s="910"/>
      <c r="E85" s="910"/>
      <c r="F85" s="910"/>
      <c r="G85" s="910"/>
      <c r="H85" s="910"/>
      <c r="I85" s="910"/>
      <c r="J85" s="910"/>
      <c r="K85" s="910"/>
      <c r="L85" s="910"/>
      <c r="M85" s="910"/>
      <c r="N85" s="910"/>
      <c r="O85" s="910"/>
      <c r="P85" s="911"/>
      <c r="Q85" s="912">
        <v>254366</v>
      </c>
      <c r="R85" s="866"/>
      <c r="S85" s="866"/>
      <c r="T85" s="866"/>
      <c r="U85" s="866"/>
      <c r="V85" s="866">
        <v>246438</v>
      </c>
      <c r="W85" s="866"/>
      <c r="X85" s="866"/>
      <c r="Y85" s="866"/>
      <c r="Z85" s="866"/>
      <c r="AA85" s="866">
        <v>7929</v>
      </c>
      <c r="AB85" s="866"/>
      <c r="AC85" s="866"/>
      <c r="AD85" s="866"/>
      <c r="AE85" s="866"/>
      <c r="AF85" s="866">
        <v>7525</v>
      </c>
      <c r="AG85" s="866"/>
      <c r="AH85" s="866"/>
      <c r="AI85" s="866"/>
      <c r="AJ85" s="866"/>
      <c r="AK85" s="866" t="s">
        <v>544</v>
      </c>
      <c r="AL85" s="866"/>
      <c r="AM85" s="866"/>
      <c r="AN85" s="866"/>
      <c r="AO85" s="866"/>
      <c r="AP85" s="866" t="s">
        <v>544</v>
      </c>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2">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2">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5">
      <c r="A88" s="240" t="s">
        <v>377</v>
      </c>
      <c r="B88" s="825" t="s">
        <v>400</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8787</v>
      </c>
      <c r="AG88" s="880"/>
      <c r="AH88" s="880"/>
      <c r="AI88" s="880"/>
      <c r="AJ88" s="880"/>
      <c r="AK88" s="877"/>
      <c r="AL88" s="877"/>
      <c r="AM88" s="877"/>
      <c r="AN88" s="877"/>
      <c r="AO88" s="877"/>
      <c r="AP88" s="880">
        <v>1329</v>
      </c>
      <c r="AQ88" s="880"/>
      <c r="AR88" s="880"/>
      <c r="AS88" s="880"/>
      <c r="AT88" s="880"/>
      <c r="AU88" s="880">
        <v>35</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825" t="s">
        <v>401</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v>2</v>
      </c>
      <c r="CS102" s="888"/>
      <c r="CT102" s="888"/>
      <c r="CU102" s="888"/>
      <c r="CV102" s="927"/>
      <c r="CW102" s="926" t="s">
        <v>544</v>
      </c>
      <c r="CX102" s="888"/>
      <c r="CY102" s="888"/>
      <c r="CZ102" s="888"/>
      <c r="DA102" s="927"/>
      <c r="DB102" s="926" t="s">
        <v>544</v>
      </c>
      <c r="DC102" s="888"/>
      <c r="DD102" s="888"/>
      <c r="DE102" s="888"/>
      <c r="DF102" s="927"/>
      <c r="DG102" s="926" t="s">
        <v>544</v>
      </c>
      <c r="DH102" s="888"/>
      <c r="DI102" s="888"/>
      <c r="DJ102" s="888"/>
      <c r="DK102" s="927"/>
      <c r="DL102" s="926" t="s">
        <v>544</v>
      </c>
      <c r="DM102" s="888"/>
      <c r="DN102" s="888"/>
      <c r="DO102" s="888"/>
      <c r="DP102" s="927"/>
      <c r="DQ102" s="926" t="s">
        <v>544</v>
      </c>
      <c r="DR102" s="888"/>
      <c r="DS102" s="888"/>
      <c r="DT102" s="888"/>
      <c r="DU102" s="927"/>
      <c r="DV102" s="825"/>
      <c r="DW102" s="826"/>
      <c r="DX102" s="826"/>
      <c r="DY102" s="826"/>
      <c r="DZ102" s="950"/>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402</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403</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53" t="s">
        <v>406</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407</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2">
      <c r="A109" s="948" t="s">
        <v>408</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409</v>
      </c>
      <c r="AB109" s="929"/>
      <c r="AC109" s="929"/>
      <c r="AD109" s="929"/>
      <c r="AE109" s="930"/>
      <c r="AF109" s="928" t="s">
        <v>410</v>
      </c>
      <c r="AG109" s="929"/>
      <c r="AH109" s="929"/>
      <c r="AI109" s="929"/>
      <c r="AJ109" s="930"/>
      <c r="AK109" s="928" t="s">
        <v>295</v>
      </c>
      <c r="AL109" s="929"/>
      <c r="AM109" s="929"/>
      <c r="AN109" s="929"/>
      <c r="AO109" s="930"/>
      <c r="AP109" s="928" t="s">
        <v>411</v>
      </c>
      <c r="AQ109" s="929"/>
      <c r="AR109" s="929"/>
      <c r="AS109" s="929"/>
      <c r="AT109" s="931"/>
      <c r="AU109" s="948" t="s">
        <v>408</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409</v>
      </c>
      <c r="BR109" s="929"/>
      <c r="BS109" s="929"/>
      <c r="BT109" s="929"/>
      <c r="BU109" s="930"/>
      <c r="BV109" s="928" t="s">
        <v>410</v>
      </c>
      <c r="BW109" s="929"/>
      <c r="BX109" s="929"/>
      <c r="BY109" s="929"/>
      <c r="BZ109" s="930"/>
      <c r="CA109" s="928" t="s">
        <v>295</v>
      </c>
      <c r="CB109" s="929"/>
      <c r="CC109" s="929"/>
      <c r="CD109" s="929"/>
      <c r="CE109" s="930"/>
      <c r="CF109" s="949" t="s">
        <v>411</v>
      </c>
      <c r="CG109" s="949"/>
      <c r="CH109" s="949"/>
      <c r="CI109" s="949"/>
      <c r="CJ109" s="949"/>
      <c r="CK109" s="928" t="s">
        <v>412</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409</v>
      </c>
      <c r="DH109" s="929"/>
      <c r="DI109" s="929"/>
      <c r="DJ109" s="929"/>
      <c r="DK109" s="930"/>
      <c r="DL109" s="928" t="s">
        <v>410</v>
      </c>
      <c r="DM109" s="929"/>
      <c r="DN109" s="929"/>
      <c r="DO109" s="929"/>
      <c r="DP109" s="930"/>
      <c r="DQ109" s="928" t="s">
        <v>295</v>
      </c>
      <c r="DR109" s="929"/>
      <c r="DS109" s="929"/>
      <c r="DT109" s="929"/>
      <c r="DU109" s="930"/>
      <c r="DV109" s="928" t="s">
        <v>411</v>
      </c>
      <c r="DW109" s="929"/>
      <c r="DX109" s="929"/>
      <c r="DY109" s="929"/>
      <c r="DZ109" s="931"/>
    </row>
    <row r="110" spans="1:131" s="230" customFormat="1" ht="26.25" customHeight="1" x14ac:dyDescent="0.2">
      <c r="A110" s="932" t="s">
        <v>413</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319271</v>
      </c>
      <c r="AB110" s="936"/>
      <c r="AC110" s="936"/>
      <c r="AD110" s="936"/>
      <c r="AE110" s="937"/>
      <c r="AF110" s="938">
        <v>318454</v>
      </c>
      <c r="AG110" s="936"/>
      <c r="AH110" s="936"/>
      <c r="AI110" s="936"/>
      <c r="AJ110" s="937"/>
      <c r="AK110" s="938">
        <v>322606</v>
      </c>
      <c r="AL110" s="936"/>
      <c r="AM110" s="936"/>
      <c r="AN110" s="936"/>
      <c r="AO110" s="937"/>
      <c r="AP110" s="939">
        <v>11.6</v>
      </c>
      <c r="AQ110" s="940"/>
      <c r="AR110" s="940"/>
      <c r="AS110" s="940"/>
      <c r="AT110" s="941"/>
      <c r="AU110" s="942" t="s">
        <v>69</v>
      </c>
      <c r="AV110" s="943"/>
      <c r="AW110" s="943"/>
      <c r="AX110" s="943"/>
      <c r="AY110" s="943"/>
      <c r="AZ110" s="965" t="s">
        <v>414</v>
      </c>
      <c r="BA110" s="933"/>
      <c r="BB110" s="933"/>
      <c r="BC110" s="933"/>
      <c r="BD110" s="933"/>
      <c r="BE110" s="933"/>
      <c r="BF110" s="933"/>
      <c r="BG110" s="933"/>
      <c r="BH110" s="933"/>
      <c r="BI110" s="933"/>
      <c r="BJ110" s="933"/>
      <c r="BK110" s="933"/>
      <c r="BL110" s="933"/>
      <c r="BM110" s="933"/>
      <c r="BN110" s="933"/>
      <c r="BO110" s="933"/>
      <c r="BP110" s="934"/>
      <c r="BQ110" s="966">
        <v>3016210</v>
      </c>
      <c r="BR110" s="967"/>
      <c r="BS110" s="967"/>
      <c r="BT110" s="967"/>
      <c r="BU110" s="967"/>
      <c r="BV110" s="967">
        <v>2842356</v>
      </c>
      <c r="BW110" s="967"/>
      <c r="BX110" s="967"/>
      <c r="BY110" s="967"/>
      <c r="BZ110" s="967"/>
      <c r="CA110" s="967">
        <v>2633558</v>
      </c>
      <c r="CB110" s="967"/>
      <c r="CC110" s="967"/>
      <c r="CD110" s="967"/>
      <c r="CE110" s="967"/>
      <c r="CF110" s="980">
        <v>94.8</v>
      </c>
      <c r="CG110" s="981"/>
      <c r="CH110" s="981"/>
      <c r="CI110" s="981"/>
      <c r="CJ110" s="981"/>
      <c r="CK110" s="982" t="s">
        <v>415</v>
      </c>
      <c r="CL110" s="983"/>
      <c r="CM110" s="965" t="s">
        <v>416</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122</v>
      </c>
      <c r="DH110" s="967"/>
      <c r="DI110" s="967"/>
      <c r="DJ110" s="967"/>
      <c r="DK110" s="967"/>
      <c r="DL110" s="967" t="s">
        <v>122</v>
      </c>
      <c r="DM110" s="967"/>
      <c r="DN110" s="967"/>
      <c r="DO110" s="967"/>
      <c r="DP110" s="967"/>
      <c r="DQ110" s="967" t="s">
        <v>122</v>
      </c>
      <c r="DR110" s="967"/>
      <c r="DS110" s="967"/>
      <c r="DT110" s="967"/>
      <c r="DU110" s="967"/>
      <c r="DV110" s="968" t="s">
        <v>122</v>
      </c>
      <c r="DW110" s="968"/>
      <c r="DX110" s="968"/>
      <c r="DY110" s="968"/>
      <c r="DZ110" s="969"/>
    </row>
    <row r="111" spans="1:131" s="230" customFormat="1" ht="26.25" customHeight="1" x14ac:dyDescent="0.2">
      <c r="A111" s="970" t="s">
        <v>417</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122</v>
      </c>
      <c r="AB111" s="974"/>
      <c r="AC111" s="974"/>
      <c r="AD111" s="974"/>
      <c r="AE111" s="975"/>
      <c r="AF111" s="976" t="s">
        <v>122</v>
      </c>
      <c r="AG111" s="974"/>
      <c r="AH111" s="974"/>
      <c r="AI111" s="974"/>
      <c r="AJ111" s="975"/>
      <c r="AK111" s="976" t="s">
        <v>122</v>
      </c>
      <c r="AL111" s="974"/>
      <c r="AM111" s="974"/>
      <c r="AN111" s="974"/>
      <c r="AO111" s="975"/>
      <c r="AP111" s="977" t="s">
        <v>122</v>
      </c>
      <c r="AQ111" s="978"/>
      <c r="AR111" s="978"/>
      <c r="AS111" s="978"/>
      <c r="AT111" s="979"/>
      <c r="AU111" s="944"/>
      <c r="AV111" s="945"/>
      <c r="AW111" s="945"/>
      <c r="AX111" s="945"/>
      <c r="AY111" s="945"/>
      <c r="AZ111" s="958" t="s">
        <v>418</v>
      </c>
      <c r="BA111" s="959"/>
      <c r="BB111" s="959"/>
      <c r="BC111" s="959"/>
      <c r="BD111" s="959"/>
      <c r="BE111" s="959"/>
      <c r="BF111" s="959"/>
      <c r="BG111" s="959"/>
      <c r="BH111" s="959"/>
      <c r="BI111" s="959"/>
      <c r="BJ111" s="959"/>
      <c r="BK111" s="959"/>
      <c r="BL111" s="959"/>
      <c r="BM111" s="959"/>
      <c r="BN111" s="959"/>
      <c r="BO111" s="959"/>
      <c r="BP111" s="960"/>
      <c r="BQ111" s="961" t="s">
        <v>122</v>
      </c>
      <c r="BR111" s="962"/>
      <c r="BS111" s="962"/>
      <c r="BT111" s="962"/>
      <c r="BU111" s="962"/>
      <c r="BV111" s="962" t="s">
        <v>122</v>
      </c>
      <c r="BW111" s="962"/>
      <c r="BX111" s="962"/>
      <c r="BY111" s="962"/>
      <c r="BZ111" s="962"/>
      <c r="CA111" s="962" t="s">
        <v>122</v>
      </c>
      <c r="CB111" s="962"/>
      <c r="CC111" s="962"/>
      <c r="CD111" s="962"/>
      <c r="CE111" s="962"/>
      <c r="CF111" s="956" t="s">
        <v>122</v>
      </c>
      <c r="CG111" s="957"/>
      <c r="CH111" s="957"/>
      <c r="CI111" s="957"/>
      <c r="CJ111" s="957"/>
      <c r="CK111" s="984"/>
      <c r="CL111" s="985"/>
      <c r="CM111" s="958" t="s">
        <v>419</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122</v>
      </c>
      <c r="DH111" s="962"/>
      <c r="DI111" s="962"/>
      <c r="DJ111" s="962"/>
      <c r="DK111" s="962"/>
      <c r="DL111" s="962" t="s">
        <v>122</v>
      </c>
      <c r="DM111" s="962"/>
      <c r="DN111" s="962"/>
      <c r="DO111" s="962"/>
      <c r="DP111" s="962"/>
      <c r="DQ111" s="962" t="s">
        <v>122</v>
      </c>
      <c r="DR111" s="962"/>
      <c r="DS111" s="962"/>
      <c r="DT111" s="962"/>
      <c r="DU111" s="962"/>
      <c r="DV111" s="963" t="s">
        <v>122</v>
      </c>
      <c r="DW111" s="963"/>
      <c r="DX111" s="963"/>
      <c r="DY111" s="963"/>
      <c r="DZ111" s="964"/>
    </row>
    <row r="112" spans="1:131" s="230" customFormat="1" ht="26.25" customHeight="1" x14ac:dyDescent="0.2">
      <c r="A112" s="988" t="s">
        <v>420</v>
      </c>
      <c r="B112" s="989"/>
      <c r="C112" s="959" t="s">
        <v>421</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122</v>
      </c>
      <c r="AB112" s="995"/>
      <c r="AC112" s="995"/>
      <c r="AD112" s="995"/>
      <c r="AE112" s="996"/>
      <c r="AF112" s="997" t="s">
        <v>122</v>
      </c>
      <c r="AG112" s="995"/>
      <c r="AH112" s="995"/>
      <c r="AI112" s="995"/>
      <c r="AJ112" s="996"/>
      <c r="AK112" s="997" t="s">
        <v>122</v>
      </c>
      <c r="AL112" s="995"/>
      <c r="AM112" s="995"/>
      <c r="AN112" s="995"/>
      <c r="AO112" s="996"/>
      <c r="AP112" s="998" t="s">
        <v>122</v>
      </c>
      <c r="AQ112" s="999"/>
      <c r="AR112" s="999"/>
      <c r="AS112" s="999"/>
      <c r="AT112" s="1000"/>
      <c r="AU112" s="944"/>
      <c r="AV112" s="945"/>
      <c r="AW112" s="945"/>
      <c r="AX112" s="945"/>
      <c r="AY112" s="945"/>
      <c r="AZ112" s="958" t="s">
        <v>422</v>
      </c>
      <c r="BA112" s="959"/>
      <c r="BB112" s="959"/>
      <c r="BC112" s="959"/>
      <c r="BD112" s="959"/>
      <c r="BE112" s="959"/>
      <c r="BF112" s="959"/>
      <c r="BG112" s="959"/>
      <c r="BH112" s="959"/>
      <c r="BI112" s="959"/>
      <c r="BJ112" s="959"/>
      <c r="BK112" s="959"/>
      <c r="BL112" s="959"/>
      <c r="BM112" s="959"/>
      <c r="BN112" s="959"/>
      <c r="BO112" s="959"/>
      <c r="BP112" s="960"/>
      <c r="BQ112" s="961">
        <v>704082</v>
      </c>
      <c r="BR112" s="962"/>
      <c r="BS112" s="962"/>
      <c r="BT112" s="962"/>
      <c r="BU112" s="962"/>
      <c r="BV112" s="962">
        <v>754418</v>
      </c>
      <c r="BW112" s="962"/>
      <c r="BX112" s="962"/>
      <c r="BY112" s="962"/>
      <c r="BZ112" s="962"/>
      <c r="CA112" s="962">
        <v>850995</v>
      </c>
      <c r="CB112" s="962"/>
      <c r="CC112" s="962"/>
      <c r="CD112" s="962"/>
      <c r="CE112" s="962"/>
      <c r="CF112" s="956">
        <v>30.6</v>
      </c>
      <c r="CG112" s="957"/>
      <c r="CH112" s="957"/>
      <c r="CI112" s="957"/>
      <c r="CJ112" s="957"/>
      <c r="CK112" s="984"/>
      <c r="CL112" s="985"/>
      <c r="CM112" s="958" t="s">
        <v>423</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122</v>
      </c>
      <c r="DH112" s="962"/>
      <c r="DI112" s="962"/>
      <c r="DJ112" s="962"/>
      <c r="DK112" s="962"/>
      <c r="DL112" s="962" t="s">
        <v>122</v>
      </c>
      <c r="DM112" s="962"/>
      <c r="DN112" s="962"/>
      <c r="DO112" s="962"/>
      <c r="DP112" s="962"/>
      <c r="DQ112" s="962" t="s">
        <v>122</v>
      </c>
      <c r="DR112" s="962"/>
      <c r="DS112" s="962"/>
      <c r="DT112" s="962"/>
      <c r="DU112" s="962"/>
      <c r="DV112" s="963" t="s">
        <v>122</v>
      </c>
      <c r="DW112" s="963"/>
      <c r="DX112" s="963"/>
      <c r="DY112" s="963"/>
      <c r="DZ112" s="964"/>
    </row>
    <row r="113" spans="1:130" s="230" customFormat="1" ht="26.25" customHeight="1" x14ac:dyDescent="0.2">
      <c r="A113" s="990"/>
      <c r="B113" s="991"/>
      <c r="C113" s="959" t="s">
        <v>424</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41456</v>
      </c>
      <c r="AB113" s="974"/>
      <c r="AC113" s="974"/>
      <c r="AD113" s="974"/>
      <c r="AE113" s="975"/>
      <c r="AF113" s="976">
        <v>68969</v>
      </c>
      <c r="AG113" s="974"/>
      <c r="AH113" s="974"/>
      <c r="AI113" s="974"/>
      <c r="AJ113" s="975"/>
      <c r="AK113" s="976">
        <v>32350</v>
      </c>
      <c r="AL113" s="974"/>
      <c r="AM113" s="974"/>
      <c r="AN113" s="974"/>
      <c r="AO113" s="975"/>
      <c r="AP113" s="977">
        <v>1.2</v>
      </c>
      <c r="AQ113" s="978"/>
      <c r="AR113" s="978"/>
      <c r="AS113" s="978"/>
      <c r="AT113" s="979"/>
      <c r="AU113" s="944"/>
      <c r="AV113" s="945"/>
      <c r="AW113" s="945"/>
      <c r="AX113" s="945"/>
      <c r="AY113" s="945"/>
      <c r="AZ113" s="958" t="s">
        <v>425</v>
      </c>
      <c r="BA113" s="959"/>
      <c r="BB113" s="959"/>
      <c r="BC113" s="959"/>
      <c r="BD113" s="959"/>
      <c r="BE113" s="959"/>
      <c r="BF113" s="959"/>
      <c r="BG113" s="959"/>
      <c r="BH113" s="959"/>
      <c r="BI113" s="959"/>
      <c r="BJ113" s="959"/>
      <c r="BK113" s="959"/>
      <c r="BL113" s="959"/>
      <c r="BM113" s="959"/>
      <c r="BN113" s="959"/>
      <c r="BO113" s="959"/>
      <c r="BP113" s="960"/>
      <c r="BQ113" s="961">
        <v>58225</v>
      </c>
      <c r="BR113" s="962"/>
      <c r="BS113" s="962"/>
      <c r="BT113" s="962"/>
      <c r="BU113" s="962"/>
      <c r="BV113" s="962">
        <v>46235</v>
      </c>
      <c r="BW113" s="962"/>
      <c r="BX113" s="962"/>
      <c r="BY113" s="962"/>
      <c r="BZ113" s="962"/>
      <c r="CA113" s="962">
        <v>35822</v>
      </c>
      <c r="CB113" s="962"/>
      <c r="CC113" s="962"/>
      <c r="CD113" s="962"/>
      <c r="CE113" s="962"/>
      <c r="CF113" s="956">
        <v>1.3</v>
      </c>
      <c r="CG113" s="957"/>
      <c r="CH113" s="957"/>
      <c r="CI113" s="957"/>
      <c r="CJ113" s="957"/>
      <c r="CK113" s="984"/>
      <c r="CL113" s="985"/>
      <c r="CM113" s="958" t="s">
        <v>426</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122</v>
      </c>
      <c r="DH113" s="995"/>
      <c r="DI113" s="995"/>
      <c r="DJ113" s="995"/>
      <c r="DK113" s="996"/>
      <c r="DL113" s="997" t="s">
        <v>122</v>
      </c>
      <c r="DM113" s="995"/>
      <c r="DN113" s="995"/>
      <c r="DO113" s="995"/>
      <c r="DP113" s="996"/>
      <c r="DQ113" s="997" t="s">
        <v>122</v>
      </c>
      <c r="DR113" s="995"/>
      <c r="DS113" s="995"/>
      <c r="DT113" s="995"/>
      <c r="DU113" s="996"/>
      <c r="DV113" s="998" t="s">
        <v>122</v>
      </c>
      <c r="DW113" s="999"/>
      <c r="DX113" s="999"/>
      <c r="DY113" s="999"/>
      <c r="DZ113" s="1000"/>
    </row>
    <row r="114" spans="1:130" s="230" customFormat="1" ht="26.25" customHeight="1" x14ac:dyDescent="0.2">
      <c r="A114" s="990"/>
      <c r="B114" s="991"/>
      <c r="C114" s="959" t="s">
        <v>427</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10930</v>
      </c>
      <c r="AB114" s="995"/>
      <c r="AC114" s="995"/>
      <c r="AD114" s="995"/>
      <c r="AE114" s="996"/>
      <c r="AF114" s="997">
        <v>10945</v>
      </c>
      <c r="AG114" s="995"/>
      <c r="AH114" s="995"/>
      <c r="AI114" s="995"/>
      <c r="AJ114" s="996"/>
      <c r="AK114" s="997">
        <v>10955</v>
      </c>
      <c r="AL114" s="995"/>
      <c r="AM114" s="995"/>
      <c r="AN114" s="995"/>
      <c r="AO114" s="996"/>
      <c r="AP114" s="998">
        <v>0.4</v>
      </c>
      <c r="AQ114" s="999"/>
      <c r="AR114" s="999"/>
      <c r="AS114" s="999"/>
      <c r="AT114" s="1000"/>
      <c r="AU114" s="944"/>
      <c r="AV114" s="945"/>
      <c r="AW114" s="945"/>
      <c r="AX114" s="945"/>
      <c r="AY114" s="945"/>
      <c r="AZ114" s="958" t="s">
        <v>428</v>
      </c>
      <c r="BA114" s="959"/>
      <c r="BB114" s="959"/>
      <c r="BC114" s="959"/>
      <c r="BD114" s="959"/>
      <c r="BE114" s="959"/>
      <c r="BF114" s="959"/>
      <c r="BG114" s="959"/>
      <c r="BH114" s="959"/>
      <c r="BI114" s="959"/>
      <c r="BJ114" s="959"/>
      <c r="BK114" s="959"/>
      <c r="BL114" s="959"/>
      <c r="BM114" s="959"/>
      <c r="BN114" s="959"/>
      <c r="BO114" s="959"/>
      <c r="BP114" s="960"/>
      <c r="BQ114" s="961">
        <v>517890</v>
      </c>
      <c r="BR114" s="962"/>
      <c r="BS114" s="962"/>
      <c r="BT114" s="962"/>
      <c r="BU114" s="962"/>
      <c r="BV114" s="962">
        <v>476267</v>
      </c>
      <c r="BW114" s="962"/>
      <c r="BX114" s="962"/>
      <c r="BY114" s="962"/>
      <c r="BZ114" s="962"/>
      <c r="CA114" s="962">
        <v>480043</v>
      </c>
      <c r="CB114" s="962"/>
      <c r="CC114" s="962"/>
      <c r="CD114" s="962"/>
      <c r="CE114" s="962"/>
      <c r="CF114" s="956">
        <v>17.3</v>
      </c>
      <c r="CG114" s="957"/>
      <c r="CH114" s="957"/>
      <c r="CI114" s="957"/>
      <c r="CJ114" s="957"/>
      <c r="CK114" s="984"/>
      <c r="CL114" s="985"/>
      <c r="CM114" s="958" t="s">
        <v>429</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122</v>
      </c>
      <c r="DH114" s="995"/>
      <c r="DI114" s="995"/>
      <c r="DJ114" s="995"/>
      <c r="DK114" s="996"/>
      <c r="DL114" s="997" t="s">
        <v>122</v>
      </c>
      <c r="DM114" s="995"/>
      <c r="DN114" s="995"/>
      <c r="DO114" s="995"/>
      <c r="DP114" s="996"/>
      <c r="DQ114" s="997" t="s">
        <v>122</v>
      </c>
      <c r="DR114" s="995"/>
      <c r="DS114" s="995"/>
      <c r="DT114" s="995"/>
      <c r="DU114" s="996"/>
      <c r="DV114" s="998" t="s">
        <v>122</v>
      </c>
      <c r="DW114" s="999"/>
      <c r="DX114" s="999"/>
      <c r="DY114" s="999"/>
      <c r="DZ114" s="1000"/>
    </row>
    <row r="115" spans="1:130" s="230" customFormat="1" ht="26.25" customHeight="1" x14ac:dyDescent="0.2">
      <c r="A115" s="990"/>
      <c r="B115" s="991"/>
      <c r="C115" s="959" t="s">
        <v>430</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t="s">
        <v>122</v>
      </c>
      <c r="AB115" s="974"/>
      <c r="AC115" s="974"/>
      <c r="AD115" s="974"/>
      <c r="AE115" s="975"/>
      <c r="AF115" s="976" t="s">
        <v>122</v>
      </c>
      <c r="AG115" s="974"/>
      <c r="AH115" s="974"/>
      <c r="AI115" s="974"/>
      <c r="AJ115" s="975"/>
      <c r="AK115" s="976" t="s">
        <v>122</v>
      </c>
      <c r="AL115" s="974"/>
      <c r="AM115" s="974"/>
      <c r="AN115" s="974"/>
      <c r="AO115" s="975"/>
      <c r="AP115" s="977" t="s">
        <v>122</v>
      </c>
      <c r="AQ115" s="978"/>
      <c r="AR115" s="978"/>
      <c r="AS115" s="978"/>
      <c r="AT115" s="979"/>
      <c r="AU115" s="944"/>
      <c r="AV115" s="945"/>
      <c r="AW115" s="945"/>
      <c r="AX115" s="945"/>
      <c r="AY115" s="945"/>
      <c r="AZ115" s="958" t="s">
        <v>431</v>
      </c>
      <c r="BA115" s="959"/>
      <c r="BB115" s="959"/>
      <c r="BC115" s="959"/>
      <c r="BD115" s="959"/>
      <c r="BE115" s="959"/>
      <c r="BF115" s="959"/>
      <c r="BG115" s="959"/>
      <c r="BH115" s="959"/>
      <c r="BI115" s="959"/>
      <c r="BJ115" s="959"/>
      <c r="BK115" s="959"/>
      <c r="BL115" s="959"/>
      <c r="BM115" s="959"/>
      <c r="BN115" s="959"/>
      <c r="BO115" s="959"/>
      <c r="BP115" s="960"/>
      <c r="BQ115" s="961" t="s">
        <v>122</v>
      </c>
      <c r="BR115" s="962"/>
      <c r="BS115" s="962"/>
      <c r="BT115" s="962"/>
      <c r="BU115" s="962"/>
      <c r="BV115" s="962" t="s">
        <v>122</v>
      </c>
      <c r="BW115" s="962"/>
      <c r="BX115" s="962"/>
      <c r="BY115" s="962"/>
      <c r="BZ115" s="962"/>
      <c r="CA115" s="962" t="s">
        <v>122</v>
      </c>
      <c r="CB115" s="962"/>
      <c r="CC115" s="962"/>
      <c r="CD115" s="962"/>
      <c r="CE115" s="962"/>
      <c r="CF115" s="956" t="s">
        <v>122</v>
      </c>
      <c r="CG115" s="957"/>
      <c r="CH115" s="957"/>
      <c r="CI115" s="957"/>
      <c r="CJ115" s="957"/>
      <c r="CK115" s="984"/>
      <c r="CL115" s="985"/>
      <c r="CM115" s="958" t="s">
        <v>432</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122</v>
      </c>
      <c r="DH115" s="995"/>
      <c r="DI115" s="995"/>
      <c r="DJ115" s="995"/>
      <c r="DK115" s="996"/>
      <c r="DL115" s="997" t="s">
        <v>122</v>
      </c>
      <c r="DM115" s="995"/>
      <c r="DN115" s="995"/>
      <c r="DO115" s="995"/>
      <c r="DP115" s="996"/>
      <c r="DQ115" s="997" t="s">
        <v>122</v>
      </c>
      <c r="DR115" s="995"/>
      <c r="DS115" s="995"/>
      <c r="DT115" s="995"/>
      <c r="DU115" s="996"/>
      <c r="DV115" s="998" t="s">
        <v>122</v>
      </c>
      <c r="DW115" s="999"/>
      <c r="DX115" s="999"/>
      <c r="DY115" s="999"/>
      <c r="DZ115" s="1000"/>
    </row>
    <row r="116" spans="1:130" s="230" customFormat="1" ht="26.25" customHeight="1" x14ac:dyDescent="0.2">
      <c r="A116" s="992"/>
      <c r="B116" s="993"/>
      <c r="C116" s="1001" t="s">
        <v>433</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122</v>
      </c>
      <c r="AB116" s="995"/>
      <c r="AC116" s="995"/>
      <c r="AD116" s="995"/>
      <c r="AE116" s="996"/>
      <c r="AF116" s="997" t="s">
        <v>122</v>
      </c>
      <c r="AG116" s="995"/>
      <c r="AH116" s="995"/>
      <c r="AI116" s="995"/>
      <c r="AJ116" s="996"/>
      <c r="AK116" s="997" t="s">
        <v>122</v>
      </c>
      <c r="AL116" s="995"/>
      <c r="AM116" s="995"/>
      <c r="AN116" s="995"/>
      <c r="AO116" s="996"/>
      <c r="AP116" s="998" t="s">
        <v>122</v>
      </c>
      <c r="AQ116" s="999"/>
      <c r="AR116" s="999"/>
      <c r="AS116" s="999"/>
      <c r="AT116" s="1000"/>
      <c r="AU116" s="944"/>
      <c r="AV116" s="945"/>
      <c r="AW116" s="945"/>
      <c r="AX116" s="945"/>
      <c r="AY116" s="945"/>
      <c r="AZ116" s="1003" t="s">
        <v>434</v>
      </c>
      <c r="BA116" s="1004"/>
      <c r="BB116" s="1004"/>
      <c r="BC116" s="1004"/>
      <c r="BD116" s="1004"/>
      <c r="BE116" s="1004"/>
      <c r="BF116" s="1004"/>
      <c r="BG116" s="1004"/>
      <c r="BH116" s="1004"/>
      <c r="BI116" s="1004"/>
      <c r="BJ116" s="1004"/>
      <c r="BK116" s="1004"/>
      <c r="BL116" s="1004"/>
      <c r="BM116" s="1004"/>
      <c r="BN116" s="1004"/>
      <c r="BO116" s="1004"/>
      <c r="BP116" s="1005"/>
      <c r="BQ116" s="961" t="s">
        <v>122</v>
      </c>
      <c r="BR116" s="962"/>
      <c r="BS116" s="962"/>
      <c r="BT116" s="962"/>
      <c r="BU116" s="962"/>
      <c r="BV116" s="962" t="s">
        <v>122</v>
      </c>
      <c r="BW116" s="962"/>
      <c r="BX116" s="962"/>
      <c r="BY116" s="962"/>
      <c r="BZ116" s="962"/>
      <c r="CA116" s="962" t="s">
        <v>122</v>
      </c>
      <c r="CB116" s="962"/>
      <c r="CC116" s="962"/>
      <c r="CD116" s="962"/>
      <c r="CE116" s="962"/>
      <c r="CF116" s="956" t="s">
        <v>122</v>
      </c>
      <c r="CG116" s="957"/>
      <c r="CH116" s="957"/>
      <c r="CI116" s="957"/>
      <c r="CJ116" s="957"/>
      <c r="CK116" s="984"/>
      <c r="CL116" s="985"/>
      <c r="CM116" s="958" t="s">
        <v>435</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122</v>
      </c>
      <c r="DH116" s="995"/>
      <c r="DI116" s="995"/>
      <c r="DJ116" s="995"/>
      <c r="DK116" s="996"/>
      <c r="DL116" s="997" t="s">
        <v>122</v>
      </c>
      <c r="DM116" s="995"/>
      <c r="DN116" s="995"/>
      <c r="DO116" s="995"/>
      <c r="DP116" s="996"/>
      <c r="DQ116" s="997" t="s">
        <v>122</v>
      </c>
      <c r="DR116" s="995"/>
      <c r="DS116" s="995"/>
      <c r="DT116" s="995"/>
      <c r="DU116" s="996"/>
      <c r="DV116" s="998" t="s">
        <v>122</v>
      </c>
      <c r="DW116" s="999"/>
      <c r="DX116" s="999"/>
      <c r="DY116" s="999"/>
      <c r="DZ116" s="1000"/>
    </row>
    <row r="117" spans="1:130" s="230" customFormat="1" ht="26.25" customHeight="1" x14ac:dyDescent="0.2">
      <c r="A117" s="948" t="s">
        <v>178</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436</v>
      </c>
      <c r="Z117" s="930"/>
      <c r="AA117" s="1014">
        <v>371657</v>
      </c>
      <c r="AB117" s="1015"/>
      <c r="AC117" s="1015"/>
      <c r="AD117" s="1015"/>
      <c r="AE117" s="1016"/>
      <c r="AF117" s="1017">
        <v>398368</v>
      </c>
      <c r="AG117" s="1015"/>
      <c r="AH117" s="1015"/>
      <c r="AI117" s="1015"/>
      <c r="AJ117" s="1016"/>
      <c r="AK117" s="1017">
        <v>365911</v>
      </c>
      <c r="AL117" s="1015"/>
      <c r="AM117" s="1015"/>
      <c r="AN117" s="1015"/>
      <c r="AO117" s="1016"/>
      <c r="AP117" s="1018"/>
      <c r="AQ117" s="1019"/>
      <c r="AR117" s="1019"/>
      <c r="AS117" s="1019"/>
      <c r="AT117" s="1020"/>
      <c r="AU117" s="944"/>
      <c r="AV117" s="945"/>
      <c r="AW117" s="945"/>
      <c r="AX117" s="945"/>
      <c r="AY117" s="945"/>
      <c r="AZ117" s="1010" t="s">
        <v>437</v>
      </c>
      <c r="BA117" s="1011"/>
      <c r="BB117" s="1011"/>
      <c r="BC117" s="1011"/>
      <c r="BD117" s="1011"/>
      <c r="BE117" s="1011"/>
      <c r="BF117" s="1011"/>
      <c r="BG117" s="1011"/>
      <c r="BH117" s="1011"/>
      <c r="BI117" s="1011"/>
      <c r="BJ117" s="1011"/>
      <c r="BK117" s="1011"/>
      <c r="BL117" s="1011"/>
      <c r="BM117" s="1011"/>
      <c r="BN117" s="1011"/>
      <c r="BO117" s="1011"/>
      <c r="BP117" s="1012"/>
      <c r="BQ117" s="961" t="s">
        <v>122</v>
      </c>
      <c r="BR117" s="962"/>
      <c r="BS117" s="962"/>
      <c r="BT117" s="962"/>
      <c r="BU117" s="962"/>
      <c r="BV117" s="962" t="s">
        <v>122</v>
      </c>
      <c r="BW117" s="962"/>
      <c r="BX117" s="962"/>
      <c r="BY117" s="962"/>
      <c r="BZ117" s="962"/>
      <c r="CA117" s="962" t="s">
        <v>122</v>
      </c>
      <c r="CB117" s="962"/>
      <c r="CC117" s="962"/>
      <c r="CD117" s="962"/>
      <c r="CE117" s="962"/>
      <c r="CF117" s="956" t="s">
        <v>122</v>
      </c>
      <c r="CG117" s="957"/>
      <c r="CH117" s="957"/>
      <c r="CI117" s="957"/>
      <c r="CJ117" s="957"/>
      <c r="CK117" s="984"/>
      <c r="CL117" s="985"/>
      <c r="CM117" s="958" t="s">
        <v>438</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122</v>
      </c>
      <c r="DH117" s="995"/>
      <c r="DI117" s="995"/>
      <c r="DJ117" s="995"/>
      <c r="DK117" s="996"/>
      <c r="DL117" s="997" t="s">
        <v>122</v>
      </c>
      <c r="DM117" s="995"/>
      <c r="DN117" s="995"/>
      <c r="DO117" s="995"/>
      <c r="DP117" s="996"/>
      <c r="DQ117" s="997" t="s">
        <v>122</v>
      </c>
      <c r="DR117" s="995"/>
      <c r="DS117" s="995"/>
      <c r="DT117" s="995"/>
      <c r="DU117" s="996"/>
      <c r="DV117" s="998" t="s">
        <v>122</v>
      </c>
      <c r="DW117" s="999"/>
      <c r="DX117" s="999"/>
      <c r="DY117" s="999"/>
      <c r="DZ117" s="1000"/>
    </row>
    <row r="118" spans="1:130" s="230" customFormat="1" ht="26.25" customHeight="1" x14ac:dyDescent="0.2">
      <c r="A118" s="948" t="s">
        <v>412</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409</v>
      </c>
      <c r="AB118" s="929"/>
      <c r="AC118" s="929"/>
      <c r="AD118" s="929"/>
      <c r="AE118" s="930"/>
      <c r="AF118" s="928" t="s">
        <v>410</v>
      </c>
      <c r="AG118" s="929"/>
      <c r="AH118" s="929"/>
      <c r="AI118" s="929"/>
      <c r="AJ118" s="930"/>
      <c r="AK118" s="928" t="s">
        <v>295</v>
      </c>
      <c r="AL118" s="929"/>
      <c r="AM118" s="929"/>
      <c r="AN118" s="929"/>
      <c r="AO118" s="930"/>
      <c r="AP118" s="1006" t="s">
        <v>411</v>
      </c>
      <c r="AQ118" s="1007"/>
      <c r="AR118" s="1007"/>
      <c r="AS118" s="1007"/>
      <c r="AT118" s="1008"/>
      <c r="AU118" s="944"/>
      <c r="AV118" s="945"/>
      <c r="AW118" s="945"/>
      <c r="AX118" s="945"/>
      <c r="AY118" s="945"/>
      <c r="AZ118" s="1009" t="s">
        <v>439</v>
      </c>
      <c r="BA118" s="1001"/>
      <c r="BB118" s="1001"/>
      <c r="BC118" s="1001"/>
      <c r="BD118" s="1001"/>
      <c r="BE118" s="1001"/>
      <c r="BF118" s="1001"/>
      <c r="BG118" s="1001"/>
      <c r="BH118" s="1001"/>
      <c r="BI118" s="1001"/>
      <c r="BJ118" s="1001"/>
      <c r="BK118" s="1001"/>
      <c r="BL118" s="1001"/>
      <c r="BM118" s="1001"/>
      <c r="BN118" s="1001"/>
      <c r="BO118" s="1001"/>
      <c r="BP118" s="1002"/>
      <c r="BQ118" s="1035" t="s">
        <v>122</v>
      </c>
      <c r="BR118" s="1036"/>
      <c r="BS118" s="1036"/>
      <c r="BT118" s="1036"/>
      <c r="BU118" s="1036"/>
      <c r="BV118" s="1036" t="s">
        <v>122</v>
      </c>
      <c r="BW118" s="1036"/>
      <c r="BX118" s="1036"/>
      <c r="BY118" s="1036"/>
      <c r="BZ118" s="1036"/>
      <c r="CA118" s="1036" t="s">
        <v>122</v>
      </c>
      <c r="CB118" s="1036"/>
      <c r="CC118" s="1036"/>
      <c r="CD118" s="1036"/>
      <c r="CE118" s="1036"/>
      <c r="CF118" s="956" t="s">
        <v>122</v>
      </c>
      <c r="CG118" s="957"/>
      <c r="CH118" s="957"/>
      <c r="CI118" s="957"/>
      <c r="CJ118" s="957"/>
      <c r="CK118" s="984"/>
      <c r="CL118" s="985"/>
      <c r="CM118" s="958" t="s">
        <v>440</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122</v>
      </c>
      <c r="DH118" s="995"/>
      <c r="DI118" s="995"/>
      <c r="DJ118" s="995"/>
      <c r="DK118" s="996"/>
      <c r="DL118" s="997" t="s">
        <v>122</v>
      </c>
      <c r="DM118" s="995"/>
      <c r="DN118" s="995"/>
      <c r="DO118" s="995"/>
      <c r="DP118" s="996"/>
      <c r="DQ118" s="997" t="s">
        <v>122</v>
      </c>
      <c r="DR118" s="995"/>
      <c r="DS118" s="995"/>
      <c r="DT118" s="995"/>
      <c r="DU118" s="996"/>
      <c r="DV118" s="998" t="s">
        <v>122</v>
      </c>
      <c r="DW118" s="999"/>
      <c r="DX118" s="999"/>
      <c r="DY118" s="999"/>
      <c r="DZ118" s="1000"/>
    </row>
    <row r="119" spans="1:130" s="230" customFormat="1" ht="26.25" customHeight="1" x14ac:dyDescent="0.2">
      <c r="A119" s="1092" t="s">
        <v>415</v>
      </c>
      <c r="B119" s="983"/>
      <c r="C119" s="965" t="s">
        <v>416</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122</v>
      </c>
      <c r="AB119" s="936"/>
      <c r="AC119" s="936"/>
      <c r="AD119" s="936"/>
      <c r="AE119" s="937"/>
      <c r="AF119" s="938" t="s">
        <v>122</v>
      </c>
      <c r="AG119" s="936"/>
      <c r="AH119" s="936"/>
      <c r="AI119" s="936"/>
      <c r="AJ119" s="937"/>
      <c r="AK119" s="938" t="s">
        <v>122</v>
      </c>
      <c r="AL119" s="936"/>
      <c r="AM119" s="936"/>
      <c r="AN119" s="936"/>
      <c r="AO119" s="937"/>
      <c r="AP119" s="939" t="s">
        <v>122</v>
      </c>
      <c r="AQ119" s="940"/>
      <c r="AR119" s="940"/>
      <c r="AS119" s="940"/>
      <c r="AT119" s="941"/>
      <c r="AU119" s="946"/>
      <c r="AV119" s="947"/>
      <c r="AW119" s="947"/>
      <c r="AX119" s="947"/>
      <c r="AY119" s="947"/>
      <c r="AZ119" s="251" t="s">
        <v>178</v>
      </c>
      <c r="BA119" s="251"/>
      <c r="BB119" s="251"/>
      <c r="BC119" s="251"/>
      <c r="BD119" s="251"/>
      <c r="BE119" s="251"/>
      <c r="BF119" s="251"/>
      <c r="BG119" s="251"/>
      <c r="BH119" s="251"/>
      <c r="BI119" s="251"/>
      <c r="BJ119" s="251"/>
      <c r="BK119" s="251"/>
      <c r="BL119" s="251"/>
      <c r="BM119" s="251"/>
      <c r="BN119" s="251"/>
      <c r="BO119" s="1013" t="s">
        <v>441</v>
      </c>
      <c r="BP119" s="1041"/>
      <c r="BQ119" s="1035">
        <v>4296407</v>
      </c>
      <c r="BR119" s="1036"/>
      <c r="BS119" s="1036"/>
      <c r="BT119" s="1036"/>
      <c r="BU119" s="1036"/>
      <c r="BV119" s="1036">
        <v>4119276</v>
      </c>
      <c r="BW119" s="1036"/>
      <c r="BX119" s="1036"/>
      <c r="BY119" s="1036"/>
      <c r="BZ119" s="1036"/>
      <c r="CA119" s="1036">
        <v>4000418</v>
      </c>
      <c r="CB119" s="1036"/>
      <c r="CC119" s="1036"/>
      <c r="CD119" s="1036"/>
      <c r="CE119" s="1036"/>
      <c r="CF119" s="1037"/>
      <c r="CG119" s="1038"/>
      <c r="CH119" s="1038"/>
      <c r="CI119" s="1038"/>
      <c r="CJ119" s="1039"/>
      <c r="CK119" s="986"/>
      <c r="CL119" s="987"/>
      <c r="CM119" s="1009" t="s">
        <v>442</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122</v>
      </c>
      <c r="DH119" s="1022"/>
      <c r="DI119" s="1022"/>
      <c r="DJ119" s="1022"/>
      <c r="DK119" s="1023"/>
      <c r="DL119" s="1021" t="s">
        <v>122</v>
      </c>
      <c r="DM119" s="1022"/>
      <c r="DN119" s="1022"/>
      <c r="DO119" s="1022"/>
      <c r="DP119" s="1023"/>
      <c r="DQ119" s="1021" t="s">
        <v>122</v>
      </c>
      <c r="DR119" s="1022"/>
      <c r="DS119" s="1022"/>
      <c r="DT119" s="1022"/>
      <c r="DU119" s="1023"/>
      <c r="DV119" s="1024" t="s">
        <v>122</v>
      </c>
      <c r="DW119" s="1025"/>
      <c r="DX119" s="1025"/>
      <c r="DY119" s="1025"/>
      <c r="DZ119" s="1026"/>
    </row>
    <row r="120" spans="1:130" s="230" customFormat="1" ht="26.25" customHeight="1" x14ac:dyDescent="0.2">
      <c r="A120" s="1093"/>
      <c r="B120" s="985"/>
      <c r="C120" s="958" t="s">
        <v>419</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122</v>
      </c>
      <c r="AB120" s="995"/>
      <c r="AC120" s="995"/>
      <c r="AD120" s="995"/>
      <c r="AE120" s="996"/>
      <c r="AF120" s="997" t="s">
        <v>122</v>
      </c>
      <c r="AG120" s="995"/>
      <c r="AH120" s="995"/>
      <c r="AI120" s="995"/>
      <c r="AJ120" s="996"/>
      <c r="AK120" s="997" t="s">
        <v>122</v>
      </c>
      <c r="AL120" s="995"/>
      <c r="AM120" s="995"/>
      <c r="AN120" s="995"/>
      <c r="AO120" s="996"/>
      <c r="AP120" s="998" t="s">
        <v>122</v>
      </c>
      <c r="AQ120" s="999"/>
      <c r="AR120" s="999"/>
      <c r="AS120" s="999"/>
      <c r="AT120" s="1000"/>
      <c r="AU120" s="1027" t="s">
        <v>443</v>
      </c>
      <c r="AV120" s="1028"/>
      <c r="AW120" s="1028"/>
      <c r="AX120" s="1028"/>
      <c r="AY120" s="1029"/>
      <c r="AZ120" s="965" t="s">
        <v>444</v>
      </c>
      <c r="BA120" s="933"/>
      <c r="BB120" s="933"/>
      <c r="BC120" s="933"/>
      <c r="BD120" s="933"/>
      <c r="BE120" s="933"/>
      <c r="BF120" s="933"/>
      <c r="BG120" s="933"/>
      <c r="BH120" s="933"/>
      <c r="BI120" s="933"/>
      <c r="BJ120" s="933"/>
      <c r="BK120" s="933"/>
      <c r="BL120" s="933"/>
      <c r="BM120" s="933"/>
      <c r="BN120" s="933"/>
      <c r="BO120" s="933"/>
      <c r="BP120" s="934"/>
      <c r="BQ120" s="966">
        <v>3749001</v>
      </c>
      <c r="BR120" s="967"/>
      <c r="BS120" s="967"/>
      <c r="BT120" s="967"/>
      <c r="BU120" s="967"/>
      <c r="BV120" s="967">
        <v>4041697</v>
      </c>
      <c r="BW120" s="967"/>
      <c r="BX120" s="967"/>
      <c r="BY120" s="967"/>
      <c r="BZ120" s="967"/>
      <c r="CA120" s="967">
        <v>4178155</v>
      </c>
      <c r="CB120" s="967"/>
      <c r="CC120" s="967"/>
      <c r="CD120" s="967"/>
      <c r="CE120" s="967"/>
      <c r="CF120" s="980">
        <v>150.30000000000001</v>
      </c>
      <c r="CG120" s="981"/>
      <c r="CH120" s="981"/>
      <c r="CI120" s="981"/>
      <c r="CJ120" s="981"/>
      <c r="CK120" s="1042" t="s">
        <v>445</v>
      </c>
      <c r="CL120" s="1043"/>
      <c r="CM120" s="1043"/>
      <c r="CN120" s="1043"/>
      <c r="CO120" s="1044"/>
      <c r="CP120" s="1050" t="s">
        <v>393</v>
      </c>
      <c r="CQ120" s="1051"/>
      <c r="CR120" s="1051"/>
      <c r="CS120" s="1051"/>
      <c r="CT120" s="1051"/>
      <c r="CU120" s="1051"/>
      <c r="CV120" s="1051"/>
      <c r="CW120" s="1051"/>
      <c r="CX120" s="1051"/>
      <c r="CY120" s="1051"/>
      <c r="CZ120" s="1051"/>
      <c r="DA120" s="1051"/>
      <c r="DB120" s="1051"/>
      <c r="DC120" s="1051"/>
      <c r="DD120" s="1051"/>
      <c r="DE120" s="1051"/>
      <c r="DF120" s="1052"/>
      <c r="DG120" s="966">
        <v>704082</v>
      </c>
      <c r="DH120" s="967"/>
      <c r="DI120" s="967"/>
      <c r="DJ120" s="967"/>
      <c r="DK120" s="967"/>
      <c r="DL120" s="967">
        <v>754418</v>
      </c>
      <c r="DM120" s="967"/>
      <c r="DN120" s="967"/>
      <c r="DO120" s="967"/>
      <c r="DP120" s="967"/>
      <c r="DQ120" s="967">
        <v>850995</v>
      </c>
      <c r="DR120" s="967"/>
      <c r="DS120" s="967"/>
      <c r="DT120" s="967"/>
      <c r="DU120" s="967"/>
      <c r="DV120" s="968">
        <v>30.6</v>
      </c>
      <c r="DW120" s="968"/>
      <c r="DX120" s="968"/>
      <c r="DY120" s="968"/>
      <c r="DZ120" s="969"/>
    </row>
    <row r="121" spans="1:130" s="230" customFormat="1" ht="26.25" customHeight="1" x14ac:dyDescent="0.2">
      <c r="A121" s="1093"/>
      <c r="B121" s="985"/>
      <c r="C121" s="1010" t="s">
        <v>446</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122</v>
      </c>
      <c r="AB121" s="995"/>
      <c r="AC121" s="995"/>
      <c r="AD121" s="995"/>
      <c r="AE121" s="996"/>
      <c r="AF121" s="997" t="s">
        <v>122</v>
      </c>
      <c r="AG121" s="995"/>
      <c r="AH121" s="995"/>
      <c r="AI121" s="995"/>
      <c r="AJ121" s="996"/>
      <c r="AK121" s="997" t="s">
        <v>122</v>
      </c>
      <c r="AL121" s="995"/>
      <c r="AM121" s="995"/>
      <c r="AN121" s="995"/>
      <c r="AO121" s="996"/>
      <c r="AP121" s="998" t="s">
        <v>122</v>
      </c>
      <c r="AQ121" s="999"/>
      <c r="AR121" s="999"/>
      <c r="AS121" s="999"/>
      <c r="AT121" s="1000"/>
      <c r="AU121" s="1030"/>
      <c r="AV121" s="1031"/>
      <c r="AW121" s="1031"/>
      <c r="AX121" s="1031"/>
      <c r="AY121" s="1032"/>
      <c r="AZ121" s="958" t="s">
        <v>447</v>
      </c>
      <c r="BA121" s="959"/>
      <c r="BB121" s="959"/>
      <c r="BC121" s="959"/>
      <c r="BD121" s="959"/>
      <c r="BE121" s="959"/>
      <c r="BF121" s="959"/>
      <c r="BG121" s="959"/>
      <c r="BH121" s="959"/>
      <c r="BI121" s="959"/>
      <c r="BJ121" s="959"/>
      <c r="BK121" s="959"/>
      <c r="BL121" s="959"/>
      <c r="BM121" s="959"/>
      <c r="BN121" s="959"/>
      <c r="BO121" s="959"/>
      <c r="BP121" s="960"/>
      <c r="BQ121" s="961" t="s">
        <v>122</v>
      </c>
      <c r="BR121" s="962"/>
      <c r="BS121" s="962"/>
      <c r="BT121" s="962"/>
      <c r="BU121" s="962"/>
      <c r="BV121" s="962" t="s">
        <v>122</v>
      </c>
      <c r="BW121" s="962"/>
      <c r="BX121" s="962"/>
      <c r="BY121" s="962"/>
      <c r="BZ121" s="962"/>
      <c r="CA121" s="962" t="s">
        <v>122</v>
      </c>
      <c r="CB121" s="962"/>
      <c r="CC121" s="962"/>
      <c r="CD121" s="962"/>
      <c r="CE121" s="962"/>
      <c r="CF121" s="956" t="s">
        <v>122</v>
      </c>
      <c r="CG121" s="957"/>
      <c r="CH121" s="957"/>
      <c r="CI121" s="957"/>
      <c r="CJ121" s="957"/>
      <c r="CK121" s="1045"/>
      <c r="CL121" s="1046"/>
      <c r="CM121" s="1046"/>
      <c r="CN121" s="1046"/>
      <c r="CO121" s="1047"/>
      <c r="CP121" s="1055" t="s">
        <v>392</v>
      </c>
      <c r="CQ121" s="1056"/>
      <c r="CR121" s="1056"/>
      <c r="CS121" s="1056"/>
      <c r="CT121" s="1056"/>
      <c r="CU121" s="1056"/>
      <c r="CV121" s="1056"/>
      <c r="CW121" s="1056"/>
      <c r="CX121" s="1056"/>
      <c r="CY121" s="1056"/>
      <c r="CZ121" s="1056"/>
      <c r="DA121" s="1056"/>
      <c r="DB121" s="1056"/>
      <c r="DC121" s="1056"/>
      <c r="DD121" s="1056"/>
      <c r="DE121" s="1056"/>
      <c r="DF121" s="1057"/>
      <c r="DG121" s="961" t="s">
        <v>122</v>
      </c>
      <c r="DH121" s="962"/>
      <c r="DI121" s="962"/>
      <c r="DJ121" s="962"/>
      <c r="DK121" s="962"/>
      <c r="DL121" s="962" t="s">
        <v>122</v>
      </c>
      <c r="DM121" s="962"/>
      <c r="DN121" s="962"/>
      <c r="DO121" s="962"/>
      <c r="DP121" s="962"/>
      <c r="DQ121" s="962" t="s">
        <v>122</v>
      </c>
      <c r="DR121" s="962"/>
      <c r="DS121" s="962"/>
      <c r="DT121" s="962"/>
      <c r="DU121" s="962"/>
      <c r="DV121" s="963" t="s">
        <v>122</v>
      </c>
      <c r="DW121" s="963"/>
      <c r="DX121" s="963"/>
      <c r="DY121" s="963"/>
      <c r="DZ121" s="964"/>
    </row>
    <row r="122" spans="1:130" s="230" customFormat="1" ht="26.25" customHeight="1" x14ac:dyDescent="0.2">
      <c r="A122" s="1093"/>
      <c r="B122" s="985"/>
      <c r="C122" s="958" t="s">
        <v>429</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122</v>
      </c>
      <c r="AB122" s="995"/>
      <c r="AC122" s="995"/>
      <c r="AD122" s="995"/>
      <c r="AE122" s="996"/>
      <c r="AF122" s="997" t="s">
        <v>122</v>
      </c>
      <c r="AG122" s="995"/>
      <c r="AH122" s="995"/>
      <c r="AI122" s="995"/>
      <c r="AJ122" s="996"/>
      <c r="AK122" s="997" t="s">
        <v>122</v>
      </c>
      <c r="AL122" s="995"/>
      <c r="AM122" s="995"/>
      <c r="AN122" s="995"/>
      <c r="AO122" s="996"/>
      <c r="AP122" s="998" t="s">
        <v>122</v>
      </c>
      <c r="AQ122" s="999"/>
      <c r="AR122" s="999"/>
      <c r="AS122" s="999"/>
      <c r="AT122" s="1000"/>
      <c r="AU122" s="1030"/>
      <c r="AV122" s="1031"/>
      <c r="AW122" s="1031"/>
      <c r="AX122" s="1031"/>
      <c r="AY122" s="1032"/>
      <c r="AZ122" s="1009" t="s">
        <v>448</v>
      </c>
      <c r="BA122" s="1001"/>
      <c r="BB122" s="1001"/>
      <c r="BC122" s="1001"/>
      <c r="BD122" s="1001"/>
      <c r="BE122" s="1001"/>
      <c r="BF122" s="1001"/>
      <c r="BG122" s="1001"/>
      <c r="BH122" s="1001"/>
      <c r="BI122" s="1001"/>
      <c r="BJ122" s="1001"/>
      <c r="BK122" s="1001"/>
      <c r="BL122" s="1001"/>
      <c r="BM122" s="1001"/>
      <c r="BN122" s="1001"/>
      <c r="BO122" s="1001"/>
      <c r="BP122" s="1002"/>
      <c r="BQ122" s="1035">
        <v>2247554</v>
      </c>
      <c r="BR122" s="1036"/>
      <c r="BS122" s="1036"/>
      <c r="BT122" s="1036"/>
      <c r="BU122" s="1036"/>
      <c r="BV122" s="1036">
        <v>2116978</v>
      </c>
      <c r="BW122" s="1036"/>
      <c r="BX122" s="1036"/>
      <c r="BY122" s="1036"/>
      <c r="BZ122" s="1036"/>
      <c r="CA122" s="1036">
        <v>2212545</v>
      </c>
      <c r="CB122" s="1036"/>
      <c r="CC122" s="1036"/>
      <c r="CD122" s="1036"/>
      <c r="CE122" s="1036"/>
      <c r="CF122" s="1053">
        <v>79.599999999999994</v>
      </c>
      <c r="CG122" s="1054"/>
      <c r="CH122" s="1054"/>
      <c r="CI122" s="1054"/>
      <c r="CJ122" s="1054"/>
      <c r="CK122" s="1045"/>
      <c r="CL122" s="1046"/>
      <c r="CM122" s="1046"/>
      <c r="CN122" s="1046"/>
      <c r="CO122" s="1047"/>
      <c r="CP122" s="1055" t="s">
        <v>390</v>
      </c>
      <c r="CQ122" s="1056"/>
      <c r="CR122" s="1056"/>
      <c r="CS122" s="1056"/>
      <c r="CT122" s="1056"/>
      <c r="CU122" s="1056"/>
      <c r="CV122" s="1056"/>
      <c r="CW122" s="1056"/>
      <c r="CX122" s="1056"/>
      <c r="CY122" s="1056"/>
      <c r="CZ122" s="1056"/>
      <c r="DA122" s="1056"/>
      <c r="DB122" s="1056"/>
      <c r="DC122" s="1056"/>
      <c r="DD122" s="1056"/>
      <c r="DE122" s="1056"/>
      <c r="DF122" s="1057"/>
      <c r="DG122" s="961" t="s">
        <v>122</v>
      </c>
      <c r="DH122" s="962"/>
      <c r="DI122" s="962"/>
      <c r="DJ122" s="962"/>
      <c r="DK122" s="962"/>
      <c r="DL122" s="962" t="s">
        <v>122</v>
      </c>
      <c r="DM122" s="962"/>
      <c r="DN122" s="962"/>
      <c r="DO122" s="962"/>
      <c r="DP122" s="962"/>
      <c r="DQ122" s="962" t="s">
        <v>122</v>
      </c>
      <c r="DR122" s="962"/>
      <c r="DS122" s="962"/>
      <c r="DT122" s="962"/>
      <c r="DU122" s="962"/>
      <c r="DV122" s="963" t="s">
        <v>122</v>
      </c>
      <c r="DW122" s="963"/>
      <c r="DX122" s="963"/>
      <c r="DY122" s="963"/>
      <c r="DZ122" s="964"/>
    </row>
    <row r="123" spans="1:130" s="230" customFormat="1" ht="26.25" customHeight="1" x14ac:dyDescent="0.2">
      <c r="A123" s="1093"/>
      <c r="B123" s="985"/>
      <c r="C123" s="958" t="s">
        <v>435</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122</v>
      </c>
      <c r="AB123" s="995"/>
      <c r="AC123" s="995"/>
      <c r="AD123" s="995"/>
      <c r="AE123" s="996"/>
      <c r="AF123" s="997" t="s">
        <v>122</v>
      </c>
      <c r="AG123" s="995"/>
      <c r="AH123" s="995"/>
      <c r="AI123" s="995"/>
      <c r="AJ123" s="996"/>
      <c r="AK123" s="997" t="s">
        <v>122</v>
      </c>
      <c r="AL123" s="995"/>
      <c r="AM123" s="995"/>
      <c r="AN123" s="995"/>
      <c r="AO123" s="996"/>
      <c r="AP123" s="998" t="s">
        <v>122</v>
      </c>
      <c r="AQ123" s="999"/>
      <c r="AR123" s="999"/>
      <c r="AS123" s="999"/>
      <c r="AT123" s="1000"/>
      <c r="AU123" s="1033"/>
      <c r="AV123" s="1034"/>
      <c r="AW123" s="1034"/>
      <c r="AX123" s="1034"/>
      <c r="AY123" s="1034"/>
      <c r="AZ123" s="251" t="s">
        <v>178</v>
      </c>
      <c r="BA123" s="251"/>
      <c r="BB123" s="251"/>
      <c r="BC123" s="251"/>
      <c r="BD123" s="251"/>
      <c r="BE123" s="251"/>
      <c r="BF123" s="251"/>
      <c r="BG123" s="251"/>
      <c r="BH123" s="251"/>
      <c r="BI123" s="251"/>
      <c r="BJ123" s="251"/>
      <c r="BK123" s="251"/>
      <c r="BL123" s="251"/>
      <c r="BM123" s="251"/>
      <c r="BN123" s="251"/>
      <c r="BO123" s="1013" t="s">
        <v>449</v>
      </c>
      <c r="BP123" s="1041"/>
      <c r="BQ123" s="1099">
        <v>5996555</v>
      </c>
      <c r="BR123" s="1100"/>
      <c r="BS123" s="1100"/>
      <c r="BT123" s="1100"/>
      <c r="BU123" s="1100"/>
      <c r="BV123" s="1100">
        <v>6158675</v>
      </c>
      <c r="BW123" s="1100"/>
      <c r="BX123" s="1100"/>
      <c r="BY123" s="1100"/>
      <c r="BZ123" s="1100"/>
      <c r="CA123" s="1100">
        <v>6390700</v>
      </c>
      <c r="CB123" s="1100"/>
      <c r="CC123" s="1100"/>
      <c r="CD123" s="1100"/>
      <c r="CE123" s="1100"/>
      <c r="CF123" s="1037"/>
      <c r="CG123" s="1038"/>
      <c r="CH123" s="1038"/>
      <c r="CI123" s="1038"/>
      <c r="CJ123" s="1039"/>
      <c r="CK123" s="1045"/>
      <c r="CL123" s="1046"/>
      <c r="CM123" s="1046"/>
      <c r="CN123" s="1046"/>
      <c r="CO123" s="1047"/>
      <c r="CP123" s="1055" t="s">
        <v>391</v>
      </c>
      <c r="CQ123" s="1056"/>
      <c r="CR123" s="1056"/>
      <c r="CS123" s="1056"/>
      <c r="CT123" s="1056"/>
      <c r="CU123" s="1056"/>
      <c r="CV123" s="1056"/>
      <c r="CW123" s="1056"/>
      <c r="CX123" s="1056"/>
      <c r="CY123" s="1056"/>
      <c r="CZ123" s="1056"/>
      <c r="DA123" s="1056"/>
      <c r="DB123" s="1056"/>
      <c r="DC123" s="1056"/>
      <c r="DD123" s="1056"/>
      <c r="DE123" s="1056"/>
      <c r="DF123" s="1057"/>
      <c r="DG123" s="994" t="s">
        <v>122</v>
      </c>
      <c r="DH123" s="995"/>
      <c r="DI123" s="995"/>
      <c r="DJ123" s="995"/>
      <c r="DK123" s="996"/>
      <c r="DL123" s="997" t="s">
        <v>122</v>
      </c>
      <c r="DM123" s="995"/>
      <c r="DN123" s="995"/>
      <c r="DO123" s="995"/>
      <c r="DP123" s="996"/>
      <c r="DQ123" s="997" t="s">
        <v>122</v>
      </c>
      <c r="DR123" s="995"/>
      <c r="DS123" s="995"/>
      <c r="DT123" s="995"/>
      <c r="DU123" s="996"/>
      <c r="DV123" s="998" t="s">
        <v>122</v>
      </c>
      <c r="DW123" s="999"/>
      <c r="DX123" s="999"/>
      <c r="DY123" s="999"/>
      <c r="DZ123" s="1000"/>
    </row>
    <row r="124" spans="1:130" s="230" customFormat="1" ht="26.25" customHeight="1" thickBot="1" x14ac:dyDescent="0.25">
      <c r="A124" s="1093"/>
      <c r="B124" s="985"/>
      <c r="C124" s="958" t="s">
        <v>438</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122</v>
      </c>
      <c r="AB124" s="995"/>
      <c r="AC124" s="995"/>
      <c r="AD124" s="995"/>
      <c r="AE124" s="996"/>
      <c r="AF124" s="997" t="s">
        <v>122</v>
      </c>
      <c r="AG124" s="995"/>
      <c r="AH124" s="995"/>
      <c r="AI124" s="995"/>
      <c r="AJ124" s="996"/>
      <c r="AK124" s="997" t="s">
        <v>122</v>
      </c>
      <c r="AL124" s="995"/>
      <c r="AM124" s="995"/>
      <c r="AN124" s="995"/>
      <c r="AO124" s="996"/>
      <c r="AP124" s="998" t="s">
        <v>122</v>
      </c>
      <c r="AQ124" s="999"/>
      <c r="AR124" s="999"/>
      <c r="AS124" s="999"/>
      <c r="AT124" s="1000"/>
      <c r="AU124" s="1095" t="s">
        <v>450</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t="s">
        <v>122</v>
      </c>
      <c r="BR124" s="1063"/>
      <c r="BS124" s="1063"/>
      <c r="BT124" s="1063"/>
      <c r="BU124" s="1063"/>
      <c r="BV124" s="1063" t="s">
        <v>122</v>
      </c>
      <c r="BW124" s="1063"/>
      <c r="BX124" s="1063"/>
      <c r="BY124" s="1063"/>
      <c r="BZ124" s="1063"/>
      <c r="CA124" s="1063" t="s">
        <v>122</v>
      </c>
      <c r="CB124" s="1063"/>
      <c r="CC124" s="1063"/>
      <c r="CD124" s="1063"/>
      <c r="CE124" s="1063"/>
      <c r="CF124" s="1064"/>
      <c r="CG124" s="1065"/>
      <c r="CH124" s="1065"/>
      <c r="CI124" s="1065"/>
      <c r="CJ124" s="1066"/>
      <c r="CK124" s="1048"/>
      <c r="CL124" s="1048"/>
      <c r="CM124" s="1048"/>
      <c r="CN124" s="1048"/>
      <c r="CO124" s="1049"/>
      <c r="CP124" s="1055" t="s">
        <v>451</v>
      </c>
      <c r="CQ124" s="1056"/>
      <c r="CR124" s="1056"/>
      <c r="CS124" s="1056"/>
      <c r="CT124" s="1056"/>
      <c r="CU124" s="1056"/>
      <c r="CV124" s="1056"/>
      <c r="CW124" s="1056"/>
      <c r="CX124" s="1056"/>
      <c r="CY124" s="1056"/>
      <c r="CZ124" s="1056"/>
      <c r="DA124" s="1056"/>
      <c r="DB124" s="1056"/>
      <c r="DC124" s="1056"/>
      <c r="DD124" s="1056"/>
      <c r="DE124" s="1056"/>
      <c r="DF124" s="1057"/>
      <c r="DG124" s="1040" t="s">
        <v>122</v>
      </c>
      <c r="DH124" s="1022"/>
      <c r="DI124" s="1022"/>
      <c r="DJ124" s="1022"/>
      <c r="DK124" s="1023"/>
      <c r="DL124" s="1021" t="s">
        <v>122</v>
      </c>
      <c r="DM124" s="1022"/>
      <c r="DN124" s="1022"/>
      <c r="DO124" s="1022"/>
      <c r="DP124" s="1023"/>
      <c r="DQ124" s="1021" t="s">
        <v>122</v>
      </c>
      <c r="DR124" s="1022"/>
      <c r="DS124" s="1022"/>
      <c r="DT124" s="1022"/>
      <c r="DU124" s="1023"/>
      <c r="DV124" s="1024" t="s">
        <v>122</v>
      </c>
      <c r="DW124" s="1025"/>
      <c r="DX124" s="1025"/>
      <c r="DY124" s="1025"/>
      <c r="DZ124" s="1026"/>
    </row>
    <row r="125" spans="1:130" s="230" customFormat="1" ht="26.25" customHeight="1" x14ac:dyDescent="0.2">
      <c r="A125" s="1093"/>
      <c r="B125" s="985"/>
      <c r="C125" s="958" t="s">
        <v>440</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122</v>
      </c>
      <c r="AB125" s="995"/>
      <c r="AC125" s="995"/>
      <c r="AD125" s="995"/>
      <c r="AE125" s="996"/>
      <c r="AF125" s="997" t="s">
        <v>122</v>
      </c>
      <c r="AG125" s="995"/>
      <c r="AH125" s="995"/>
      <c r="AI125" s="995"/>
      <c r="AJ125" s="996"/>
      <c r="AK125" s="997" t="s">
        <v>122</v>
      </c>
      <c r="AL125" s="995"/>
      <c r="AM125" s="995"/>
      <c r="AN125" s="995"/>
      <c r="AO125" s="996"/>
      <c r="AP125" s="998" t="s">
        <v>122</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452</v>
      </c>
      <c r="CL125" s="1043"/>
      <c r="CM125" s="1043"/>
      <c r="CN125" s="1043"/>
      <c r="CO125" s="1044"/>
      <c r="CP125" s="965" t="s">
        <v>453</v>
      </c>
      <c r="CQ125" s="933"/>
      <c r="CR125" s="933"/>
      <c r="CS125" s="933"/>
      <c r="CT125" s="933"/>
      <c r="CU125" s="933"/>
      <c r="CV125" s="933"/>
      <c r="CW125" s="933"/>
      <c r="CX125" s="933"/>
      <c r="CY125" s="933"/>
      <c r="CZ125" s="933"/>
      <c r="DA125" s="933"/>
      <c r="DB125" s="933"/>
      <c r="DC125" s="933"/>
      <c r="DD125" s="933"/>
      <c r="DE125" s="933"/>
      <c r="DF125" s="934"/>
      <c r="DG125" s="966" t="s">
        <v>122</v>
      </c>
      <c r="DH125" s="967"/>
      <c r="DI125" s="967"/>
      <c r="DJ125" s="967"/>
      <c r="DK125" s="967"/>
      <c r="DL125" s="967" t="s">
        <v>122</v>
      </c>
      <c r="DM125" s="967"/>
      <c r="DN125" s="967"/>
      <c r="DO125" s="967"/>
      <c r="DP125" s="967"/>
      <c r="DQ125" s="967" t="s">
        <v>122</v>
      </c>
      <c r="DR125" s="967"/>
      <c r="DS125" s="967"/>
      <c r="DT125" s="967"/>
      <c r="DU125" s="967"/>
      <c r="DV125" s="968" t="s">
        <v>122</v>
      </c>
      <c r="DW125" s="968"/>
      <c r="DX125" s="968"/>
      <c r="DY125" s="968"/>
      <c r="DZ125" s="969"/>
    </row>
    <row r="126" spans="1:130" s="230" customFormat="1" ht="26.25" customHeight="1" thickBot="1" x14ac:dyDescent="0.25">
      <c r="A126" s="1093"/>
      <c r="B126" s="985"/>
      <c r="C126" s="958" t="s">
        <v>442</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122</v>
      </c>
      <c r="AB126" s="995"/>
      <c r="AC126" s="995"/>
      <c r="AD126" s="995"/>
      <c r="AE126" s="996"/>
      <c r="AF126" s="997" t="s">
        <v>122</v>
      </c>
      <c r="AG126" s="995"/>
      <c r="AH126" s="995"/>
      <c r="AI126" s="995"/>
      <c r="AJ126" s="996"/>
      <c r="AK126" s="997" t="s">
        <v>122</v>
      </c>
      <c r="AL126" s="995"/>
      <c r="AM126" s="995"/>
      <c r="AN126" s="995"/>
      <c r="AO126" s="996"/>
      <c r="AP126" s="998" t="s">
        <v>122</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454</v>
      </c>
      <c r="CQ126" s="959"/>
      <c r="CR126" s="959"/>
      <c r="CS126" s="959"/>
      <c r="CT126" s="959"/>
      <c r="CU126" s="959"/>
      <c r="CV126" s="959"/>
      <c r="CW126" s="959"/>
      <c r="CX126" s="959"/>
      <c r="CY126" s="959"/>
      <c r="CZ126" s="959"/>
      <c r="DA126" s="959"/>
      <c r="DB126" s="959"/>
      <c r="DC126" s="959"/>
      <c r="DD126" s="959"/>
      <c r="DE126" s="959"/>
      <c r="DF126" s="960"/>
      <c r="DG126" s="961" t="s">
        <v>122</v>
      </c>
      <c r="DH126" s="962"/>
      <c r="DI126" s="962"/>
      <c r="DJ126" s="962"/>
      <c r="DK126" s="962"/>
      <c r="DL126" s="962" t="s">
        <v>122</v>
      </c>
      <c r="DM126" s="962"/>
      <c r="DN126" s="962"/>
      <c r="DO126" s="962"/>
      <c r="DP126" s="962"/>
      <c r="DQ126" s="962" t="s">
        <v>122</v>
      </c>
      <c r="DR126" s="962"/>
      <c r="DS126" s="962"/>
      <c r="DT126" s="962"/>
      <c r="DU126" s="962"/>
      <c r="DV126" s="963" t="s">
        <v>122</v>
      </c>
      <c r="DW126" s="963"/>
      <c r="DX126" s="963"/>
      <c r="DY126" s="963"/>
      <c r="DZ126" s="964"/>
    </row>
    <row r="127" spans="1:130" s="230" customFormat="1" ht="26.25" customHeight="1" x14ac:dyDescent="0.2">
      <c r="A127" s="1094"/>
      <c r="B127" s="987"/>
      <c r="C127" s="1009" t="s">
        <v>455</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122</v>
      </c>
      <c r="AB127" s="995"/>
      <c r="AC127" s="995"/>
      <c r="AD127" s="995"/>
      <c r="AE127" s="996"/>
      <c r="AF127" s="997" t="s">
        <v>122</v>
      </c>
      <c r="AG127" s="995"/>
      <c r="AH127" s="995"/>
      <c r="AI127" s="995"/>
      <c r="AJ127" s="996"/>
      <c r="AK127" s="997" t="s">
        <v>122</v>
      </c>
      <c r="AL127" s="995"/>
      <c r="AM127" s="995"/>
      <c r="AN127" s="995"/>
      <c r="AO127" s="996"/>
      <c r="AP127" s="998" t="s">
        <v>122</v>
      </c>
      <c r="AQ127" s="999"/>
      <c r="AR127" s="999"/>
      <c r="AS127" s="999"/>
      <c r="AT127" s="1000"/>
      <c r="AU127" s="232"/>
      <c r="AV127" s="232"/>
      <c r="AW127" s="232"/>
      <c r="AX127" s="1067" t="s">
        <v>456</v>
      </c>
      <c r="AY127" s="1068"/>
      <c r="AZ127" s="1068"/>
      <c r="BA127" s="1068"/>
      <c r="BB127" s="1068"/>
      <c r="BC127" s="1068"/>
      <c r="BD127" s="1068"/>
      <c r="BE127" s="1069"/>
      <c r="BF127" s="1070" t="s">
        <v>457</v>
      </c>
      <c r="BG127" s="1068"/>
      <c r="BH127" s="1068"/>
      <c r="BI127" s="1068"/>
      <c r="BJ127" s="1068"/>
      <c r="BK127" s="1068"/>
      <c r="BL127" s="1069"/>
      <c r="BM127" s="1070" t="s">
        <v>458</v>
      </c>
      <c r="BN127" s="1068"/>
      <c r="BO127" s="1068"/>
      <c r="BP127" s="1068"/>
      <c r="BQ127" s="1068"/>
      <c r="BR127" s="1068"/>
      <c r="BS127" s="1069"/>
      <c r="BT127" s="1070" t="s">
        <v>459</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460</v>
      </c>
      <c r="CQ127" s="959"/>
      <c r="CR127" s="959"/>
      <c r="CS127" s="959"/>
      <c r="CT127" s="959"/>
      <c r="CU127" s="959"/>
      <c r="CV127" s="959"/>
      <c r="CW127" s="959"/>
      <c r="CX127" s="959"/>
      <c r="CY127" s="959"/>
      <c r="CZ127" s="959"/>
      <c r="DA127" s="959"/>
      <c r="DB127" s="959"/>
      <c r="DC127" s="959"/>
      <c r="DD127" s="959"/>
      <c r="DE127" s="959"/>
      <c r="DF127" s="960"/>
      <c r="DG127" s="961" t="s">
        <v>122</v>
      </c>
      <c r="DH127" s="962"/>
      <c r="DI127" s="962"/>
      <c r="DJ127" s="962"/>
      <c r="DK127" s="962"/>
      <c r="DL127" s="962" t="s">
        <v>122</v>
      </c>
      <c r="DM127" s="962"/>
      <c r="DN127" s="962"/>
      <c r="DO127" s="962"/>
      <c r="DP127" s="962"/>
      <c r="DQ127" s="962" t="s">
        <v>122</v>
      </c>
      <c r="DR127" s="962"/>
      <c r="DS127" s="962"/>
      <c r="DT127" s="962"/>
      <c r="DU127" s="962"/>
      <c r="DV127" s="963" t="s">
        <v>122</v>
      </c>
      <c r="DW127" s="963"/>
      <c r="DX127" s="963"/>
      <c r="DY127" s="963"/>
      <c r="DZ127" s="964"/>
    </row>
    <row r="128" spans="1:130" s="230" customFormat="1" ht="26.25" customHeight="1" thickBot="1" x14ac:dyDescent="0.25">
      <c r="A128" s="1077" t="s">
        <v>461</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462</v>
      </c>
      <c r="X128" s="1079"/>
      <c r="Y128" s="1079"/>
      <c r="Z128" s="1080"/>
      <c r="AA128" s="1081" t="s">
        <v>122</v>
      </c>
      <c r="AB128" s="1082"/>
      <c r="AC128" s="1082"/>
      <c r="AD128" s="1082"/>
      <c r="AE128" s="1083"/>
      <c r="AF128" s="1084" t="s">
        <v>122</v>
      </c>
      <c r="AG128" s="1082"/>
      <c r="AH128" s="1082"/>
      <c r="AI128" s="1082"/>
      <c r="AJ128" s="1083"/>
      <c r="AK128" s="1084" t="s">
        <v>122</v>
      </c>
      <c r="AL128" s="1082"/>
      <c r="AM128" s="1082"/>
      <c r="AN128" s="1082"/>
      <c r="AO128" s="1083"/>
      <c r="AP128" s="1085"/>
      <c r="AQ128" s="1086"/>
      <c r="AR128" s="1086"/>
      <c r="AS128" s="1086"/>
      <c r="AT128" s="1087"/>
      <c r="AU128" s="232"/>
      <c r="AV128" s="232"/>
      <c r="AW128" s="232"/>
      <c r="AX128" s="932" t="s">
        <v>463</v>
      </c>
      <c r="AY128" s="933"/>
      <c r="AZ128" s="933"/>
      <c r="BA128" s="933"/>
      <c r="BB128" s="933"/>
      <c r="BC128" s="933"/>
      <c r="BD128" s="933"/>
      <c r="BE128" s="934"/>
      <c r="BF128" s="1088" t="s">
        <v>122</v>
      </c>
      <c r="BG128" s="1089"/>
      <c r="BH128" s="1089"/>
      <c r="BI128" s="1089"/>
      <c r="BJ128" s="1089"/>
      <c r="BK128" s="1089"/>
      <c r="BL128" s="1090"/>
      <c r="BM128" s="1088">
        <v>15</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464</v>
      </c>
      <c r="CQ128" s="762"/>
      <c r="CR128" s="762"/>
      <c r="CS128" s="762"/>
      <c r="CT128" s="762"/>
      <c r="CU128" s="762"/>
      <c r="CV128" s="762"/>
      <c r="CW128" s="762"/>
      <c r="CX128" s="762"/>
      <c r="CY128" s="762"/>
      <c r="CZ128" s="762"/>
      <c r="DA128" s="762"/>
      <c r="DB128" s="762"/>
      <c r="DC128" s="762"/>
      <c r="DD128" s="762"/>
      <c r="DE128" s="762"/>
      <c r="DF128" s="1072"/>
      <c r="DG128" s="1073" t="s">
        <v>122</v>
      </c>
      <c r="DH128" s="1074"/>
      <c r="DI128" s="1074"/>
      <c r="DJ128" s="1074"/>
      <c r="DK128" s="1074"/>
      <c r="DL128" s="1074" t="s">
        <v>122</v>
      </c>
      <c r="DM128" s="1074"/>
      <c r="DN128" s="1074"/>
      <c r="DO128" s="1074"/>
      <c r="DP128" s="1074"/>
      <c r="DQ128" s="1074" t="s">
        <v>122</v>
      </c>
      <c r="DR128" s="1074"/>
      <c r="DS128" s="1074"/>
      <c r="DT128" s="1074"/>
      <c r="DU128" s="1074"/>
      <c r="DV128" s="1075" t="s">
        <v>122</v>
      </c>
      <c r="DW128" s="1075"/>
      <c r="DX128" s="1075"/>
      <c r="DY128" s="1075"/>
      <c r="DZ128" s="1076"/>
    </row>
    <row r="129" spans="1:131" s="230" customFormat="1" ht="26.25" customHeight="1" x14ac:dyDescent="0.2">
      <c r="A129" s="970" t="s">
        <v>102</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465</v>
      </c>
      <c r="X129" s="1107"/>
      <c r="Y129" s="1107"/>
      <c r="Z129" s="1108"/>
      <c r="AA129" s="994">
        <v>3131184</v>
      </c>
      <c r="AB129" s="995"/>
      <c r="AC129" s="995"/>
      <c r="AD129" s="995"/>
      <c r="AE129" s="996"/>
      <c r="AF129" s="997">
        <v>3050673</v>
      </c>
      <c r="AG129" s="995"/>
      <c r="AH129" s="995"/>
      <c r="AI129" s="995"/>
      <c r="AJ129" s="996"/>
      <c r="AK129" s="997">
        <v>2998057</v>
      </c>
      <c r="AL129" s="995"/>
      <c r="AM129" s="995"/>
      <c r="AN129" s="995"/>
      <c r="AO129" s="996"/>
      <c r="AP129" s="1109"/>
      <c r="AQ129" s="1110"/>
      <c r="AR129" s="1110"/>
      <c r="AS129" s="1110"/>
      <c r="AT129" s="1111"/>
      <c r="AU129" s="233"/>
      <c r="AV129" s="233"/>
      <c r="AW129" s="233"/>
      <c r="AX129" s="1101" t="s">
        <v>466</v>
      </c>
      <c r="AY129" s="959"/>
      <c r="AZ129" s="959"/>
      <c r="BA129" s="959"/>
      <c r="BB129" s="959"/>
      <c r="BC129" s="959"/>
      <c r="BD129" s="959"/>
      <c r="BE129" s="960"/>
      <c r="BF129" s="1102" t="s">
        <v>122</v>
      </c>
      <c r="BG129" s="1103"/>
      <c r="BH129" s="1103"/>
      <c r="BI129" s="1103"/>
      <c r="BJ129" s="1103"/>
      <c r="BK129" s="1103"/>
      <c r="BL129" s="1104"/>
      <c r="BM129" s="1102">
        <v>20</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70" t="s">
        <v>467</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468</v>
      </c>
      <c r="X130" s="1107"/>
      <c r="Y130" s="1107"/>
      <c r="Z130" s="1108"/>
      <c r="AA130" s="994">
        <v>264195</v>
      </c>
      <c r="AB130" s="995"/>
      <c r="AC130" s="995"/>
      <c r="AD130" s="995"/>
      <c r="AE130" s="996"/>
      <c r="AF130" s="997">
        <v>252764</v>
      </c>
      <c r="AG130" s="995"/>
      <c r="AH130" s="995"/>
      <c r="AI130" s="995"/>
      <c r="AJ130" s="996"/>
      <c r="AK130" s="997">
        <v>218595</v>
      </c>
      <c r="AL130" s="995"/>
      <c r="AM130" s="995"/>
      <c r="AN130" s="995"/>
      <c r="AO130" s="996"/>
      <c r="AP130" s="1109"/>
      <c r="AQ130" s="1110"/>
      <c r="AR130" s="1110"/>
      <c r="AS130" s="1110"/>
      <c r="AT130" s="1111"/>
      <c r="AU130" s="233"/>
      <c r="AV130" s="233"/>
      <c r="AW130" s="233"/>
      <c r="AX130" s="1101" t="s">
        <v>469</v>
      </c>
      <c r="AY130" s="959"/>
      <c r="AZ130" s="959"/>
      <c r="BA130" s="959"/>
      <c r="BB130" s="959"/>
      <c r="BC130" s="959"/>
      <c r="BD130" s="959"/>
      <c r="BE130" s="960"/>
      <c r="BF130" s="1137">
        <v>4.7</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470</v>
      </c>
      <c r="X131" s="1144"/>
      <c r="Y131" s="1144"/>
      <c r="Z131" s="1145"/>
      <c r="AA131" s="1040">
        <v>2866989</v>
      </c>
      <c r="AB131" s="1022"/>
      <c r="AC131" s="1022"/>
      <c r="AD131" s="1022"/>
      <c r="AE131" s="1023"/>
      <c r="AF131" s="1021">
        <v>2797909</v>
      </c>
      <c r="AG131" s="1022"/>
      <c r="AH131" s="1022"/>
      <c r="AI131" s="1022"/>
      <c r="AJ131" s="1023"/>
      <c r="AK131" s="1021">
        <v>2779462</v>
      </c>
      <c r="AL131" s="1022"/>
      <c r="AM131" s="1022"/>
      <c r="AN131" s="1022"/>
      <c r="AO131" s="1023"/>
      <c r="AP131" s="1146"/>
      <c r="AQ131" s="1147"/>
      <c r="AR131" s="1147"/>
      <c r="AS131" s="1147"/>
      <c r="AT131" s="1148"/>
      <c r="AU131" s="233"/>
      <c r="AV131" s="233"/>
      <c r="AW131" s="233"/>
      <c r="AX131" s="1119" t="s">
        <v>471</v>
      </c>
      <c r="AY131" s="762"/>
      <c r="AZ131" s="762"/>
      <c r="BA131" s="762"/>
      <c r="BB131" s="762"/>
      <c r="BC131" s="762"/>
      <c r="BD131" s="762"/>
      <c r="BE131" s="1072"/>
      <c r="BF131" s="1120" t="s">
        <v>122</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126" t="s">
        <v>472</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473</v>
      </c>
      <c r="W132" s="1130"/>
      <c r="X132" s="1130"/>
      <c r="Y132" s="1130"/>
      <c r="Z132" s="1131"/>
      <c r="AA132" s="1132">
        <v>3.7482529580000001</v>
      </c>
      <c r="AB132" s="1133"/>
      <c r="AC132" s="1133"/>
      <c r="AD132" s="1133"/>
      <c r="AE132" s="1134"/>
      <c r="AF132" s="1135">
        <v>5.2040291520000004</v>
      </c>
      <c r="AG132" s="1133"/>
      <c r="AH132" s="1133"/>
      <c r="AI132" s="1133"/>
      <c r="AJ132" s="1134"/>
      <c r="AK132" s="1135">
        <v>5.3001624060000001</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474</v>
      </c>
      <c r="W133" s="1113"/>
      <c r="X133" s="1113"/>
      <c r="Y133" s="1113"/>
      <c r="Z133" s="1114"/>
      <c r="AA133" s="1115">
        <v>3.6</v>
      </c>
      <c r="AB133" s="1116"/>
      <c r="AC133" s="1116"/>
      <c r="AD133" s="1116"/>
      <c r="AE133" s="1117"/>
      <c r="AF133" s="1115">
        <v>4.0999999999999996</v>
      </c>
      <c r="AG133" s="1116"/>
      <c r="AH133" s="1116"/>
      <c r="AI133" s="1116"/>
      <c r="AJ133" s="1117"/>
      <c r="AK133" s="1115">
        <v>4.7</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xKLFvnbXxSeFaGBZ2USwXNYC01M5JV/UP6284W8u1Y9+tp5syivy5CijItgKPTbJc5+WbzmkchZpQvVnEXVv6Q==" saltValue="Aotr1+MJhEFnjApdPKsgE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475</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RTeDIxRNReXw4wyGmMuiZ58txHRHrzpDXzPzPtEHF01tnjKwM+TSh7Y8ZoMy3Od70xkRvb+SJ8jG0dGTu2dJCA==" saltValue="o8B+J67WR4YNAK52z/5Pp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7acOR4QmN6Ol5sQofFQn+O7LfMuW+jkPrq0X6a5ec466Bt+OcAeUPwIqtkjqb53fqZgCgZOT4UrQ3s0/PRb5rw==" saltValue="Uk7IHonK+/auv6baiaGHkQ==" spinCount="100000" sheet="1" objects="1" scenarios="1"/>
  <dataConsolidate/>
  <phoneticPr fontId="2"/>
  <printOptions horizontalCentered="1" verticalCentered="1"/>
  <pageMargins left="0" right="0" top="0" bottom="0" header="0" footer="0"/>
  <pageSetup paperSize="9" scale="48"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476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477</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478</v>
      </c>
      <c r="AP7" s="272"/>
      <c r="AQ7" s="273" t="s">
        <v>479</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480</v>
      </c>
      <c r="AQ8" s="279" t="s">
        <v>481</v>
      </c>
      <c r="AR8" s="280" t="s">
        <v>482</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483</v>
      </c>
      <c r="AL9" s="1153"/>
      <c r="AM9" s="1153"/>
      <c r="AN9" s="1154"/>
      <c r="AO9" s="281">
        <v>893359</v>
      </c>
      <c r="AP9" s="281">
        <v>115900</v>
      </c>
      <c r="AQ9" s="282">
        <v>143042</v>
      </c>
      <c r="AR9" s="283">
        <v>-19</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484</v>
      </c>
      <c r="AL10" s="1153"/>
      <c r="AM10" s="1153"/>
      <c r="AN10" s="1154"/>
      <c r="AO10" s="284">
        <v>15320</v>
      </c>
      <c r="AP10" s="284">
        <v>1988</v>
      </c>
      <c r="AQ10" s="285">
        <v>17233</v>
      </c>
      <c r="AR10" s="286">
        <v>-88.5</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485</v>
      </c>
      <c r="AL11" s="1153"/>
      <c r="AM11" s="1153"/>
      <c r="AN11" s="1154"/>
      <c r="AO11" s="284" t="s">
        <v>486</v>
      </c>
      <c r="AP11" s="284" t="s">
        <v>486</v>
      </c>
      <c r="AQ11" s="285">
        <v>1297</v>
      </c>
      <c r="AR11" s="286" t="s">
        <v>486</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487</v>
      </c>
      <c r="AL12" s="1153"/>
      <c r="AM12" s="1153"/>
      <c r="AN12" s="1154"/>
      <c r="AO12" s="284" t="s">
        <v>486</v>
      </c>
      <c r="AP12" s="284" t="s">
        <v>486</v>
      </c>
      <c r="AQ12" s="285" t="s">
        <v>486</v>
      </c>
      <c r="AR12" s="286" t="s">
        <v>486</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488</v>
      </c>
      <c r="AL13" s="1153"/>
      <c r="AM13" s="1153"/>
      <c r="AN13" s="1154"/>
      <c r="AO13" s="284" t="s">
        <v>486</v>
      </c>
      <c r="AP13" s="284" t="s">
        <v>486</v>
      </c>
      <c r="AQ13" s="285">
        <v>5542</v>
      </c>
      <c r="AR13" s="286" t="s">
        <v>486</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489</v>
      </c>
      <c r="AL14" s="1153"/>
      <c r="AM14" s="1153"/>
      <c r="AN14" s="1154"/>
      <c r="AO14" s="284" t="s">
        <v>486</v>
      </c>
      <c r="AP14" s="284" t="s">
        <v>486</v>
      </c>
      <c r="AQ14" s="285">
        <v>2886</v>
      </c>
      <c r="AR14" s="286" t="s">
        <v>486</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490</v>
      </c>
      <c r="AL15" s="1156"/>
      <c r="AM15" s="1156"/>
      <c r="AN15" s="1157"/>
      <c r="AO15" s="284">
        <v>-61857</v>
      </c>
      <c r="AP15" s="284">
        <v>-8025</v>
      </c>
      <c r="AQ15" s="285">
        <v>-8856</v>
      </c>
      <c r="AR15" s="286">
        <v>-9.4</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178</v>
      </c>
      <c r="AL16" s="1156"/>
      <c r="AM16" s="1156"/>
      <c r="AN16" s="1157"/>
      <c r="AO16" s="284">
        <v>846822</v>
      </c>
      <c r="AP16" s="284">
        <v>109863</v>
      </c>
      <c r="AQ16" s="285">
        <v>161143</v>
      </c>
      <c r="AR16" s="286">
        <v>-31.8</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491</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492</v>
      </c>
      <c r="AP20" s="293" t="s">
        <v>493</v>
      </c>
      <c r="AQ20" s="294" t="s">
        <v>494</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495</v>
      </c>
      <c r="AL21" s="1159"/>
      <c r="AM21" s="1159"/>
      <c r="AN21" s="1160"/>
      <c r="AO21" s="297">
        <v>11.29</v>
      </c>
      <c r="AP21" s="298">
        <v>14.02</v>
      </c>
      <c r="AQ21" s="299">
        <v>-2.73</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496</v>
      </c>
      <c r="AL22" s="1159"/>
      <c r="AM22" s="1159"/>
      <c r="AN22" s="1160"/>
      <c r="AO22" s="302">
        <v>94.4</v>
      </c>
      <c r="AP22" s="303">
        <v>96.2</v>
      </c>
      <c r="AQ22" s="304">
        <v>-1.8</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49" t="s">
        <v>497</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ht="13" x14ac:dyDescent="0.2">
      <c r="A27" s="309"/>
      <c r="AO27" s="262"/>
      <c r="AP27" s="262"/>
      <c r="AQ27" s="262"/>
      <c r="AR27" s="262"/>
      <c r="AS27" s="262"/>
      <c r="AT27" s="262"/>
    </row>
    <row r="28" spans="1:46" ht="16.5" x14ac:dyDescent="0.2">
      <c r="A28" s="263" t="s">
        <v>498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499</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478</v>
      </c>
      <c r="AP30" s="272"/>
      <c r="AQ30" s="273" t="s">
        <v>479</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480</v>
      </c>
      <c r="AQ31" s="279" t="s">
        <v>481</v>
      </c>
      <c r="AR31" s="280" t="s">
        <v>482</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500</v>
      </c>
      <c r="AL32" s="1167"/>
      <c r="AM32" s="1167"/>
      <c r="AN32" s="1168"/>
      <c r="AO32" s="312">
        <v>322606</v>
      </c>
      <c r="AP32" s="312">
        <v>41853</v>
      </c>
      <c r="AQ32" s="313">
        <v>81691</v>
      </c>
      <c r="AR32" s="314">
        <v>-48.8</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501</v>
      </c>
      <c r="AL33" s="1167"/>
      <c r="AM33" s="1167"/>
      <c r="AN33" s="1168"/>
      <c r="AO33" s="312" t="s">
        <v>486</v>
      </c>
      <c r="AP33" s="312" t="s">
        <v>486</v>
      </c>
      <c r="AQ33" s="313" t="s">
        <v>486</v>
      </c>
      <c r="AR33" s="314" t="s">
        <v>486</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502</v>
      </c>
      <c r="AL34" s="1167"/>
      <c r="AM34" s="1167"/>
      <c r="AN34" s="1168"/>
      <c r="AO34" s="312" t="s">
        <v>486</v>
      </c>
      <c r="AP34" s="312" t="s">
        <v>486</v>
      </c>
      <c r="AQ34" s="313" t="s">
        <v>486</v>
      </c>
      <c r="AR34" s="314" t="s">
        <v>486</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503</v>
      </c>
      <c r="AL35" s="1167"/>
      <c r="AM35" s="1167"/>
      <c r="AN35" s="1168"/>
      <c r="AO35" s="312">
        <v>32350</v>
      </c>
      <c r="AP35" s="312">
        <v>4197</v>
      </c>
      <c r="AQ35" s="313">
        <v>27672</v>
      </c>
      <c r="AR35" s="314">
        <v>-84.8</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504</v>
      </c>
      <c r="AL36" s="1167"/>
      <c r="AM36" s="1167"/>
      <c r="AN36" s="1168"/>
      <c r="AO36" s="312">
        <v>10955</v>
      </c>
      <c r="AP36" s="312">
        <v>1421</v>
      </c>
      <c r="AQ36" s="313">
        <v>4845</v>
      </c>
      <c r="AR36" s="314">
        <v>-70.7</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505</v>
      </c>
      <c r="AL37" s="1167"/>
      <c r="AM37" s="1167"/>
      <c r="AN37" s="1168"/>
      <c r="AO37" s="312" t="s">
        <v>486</v>
      </c>
      <c r="AP37" s="312" t="s">
        <v>486</v>
      </c>
      <c r="AQ37" s="313">
        <v>448</v>
      </c>
      <c r="AR37" s="314" t="s">
        <v>486</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506</v>
      </c>
      <c r="AL38" s="1170"/>
      <c r="AM38" s="1170"/>
      <c r="AN38" s="1171"/>
      <c r="AO38" s="315" t="s">
        <v>486</v>
      </c>
      <c r="AP38" s="315" t="s">
        <v>486</v>
      </c>
      <c r="AQ38" s="316">
        <v>4</v>
      </c>
      <c r="AR38" s="304" t="s">
        <v>486</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507</v>
      </c>
      <c r="AL39" s="1170"/>
      <c r="AM39" s="1170"/>
      <c r="AN39" s="1171"/>
      <c r="AO39" s="312" t="s">
        <v>486</v>
      </c>
      <c r="AP39" s="312" t="s">
        <v>486</v>
      </c>
      <c r="AQ39" s="313">
        <v>-1961</v>
      </c>
      <c r="AR39" s="314" t="s">
        <v>486</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508</v>
      </c>
      <c r="AL40" s="1167"/>
      <c r="AM40" s="1167"/>
      <c r="AN40" s="1168"/>
      <c r="AO40" s="312">
        <v>-218595</v>
      </c>
      <c r="AP40" s="312">
        <v>-28359</v>
      </c>
      <c r="AQ40" s="313">
        <v>-75713</v>
      </c>
      <c r="AR40" s="314">
        <v>-62.5</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288</v>
      </c>
      <c r="AL41" s="1173"/>
      <c r="AM41" s="1173"/>
      <c r="AN41" s="1174"/>
      <c r="AO41" s="312">
        <v>147316</v>
      </c>
      <c r="AP41" s="312">
        <v>19112</v>
      </c>
      <c r="AQ41" s="313">
        <v>36985</v>
      </c>
      <c r="AR41" s="314">
        <v>-48.3</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509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510</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478</v>
      </c>
      <c r="AN49" s="1163" t="s">
        <v>511</v>
      </c>
      <c r="AO49" s="1164"/>
      <c r="AP49" s="1164"/>
      <c r="AQ49" s="1164"/>
      <c r="AR49" s="1165"/>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512</v>
      </c>
      <c r="AO50" s="329" t="s">
        <v>513</v>
      </c>
      <c r="AP50" s="330" t="s">
        <v>514</v>
      </c>
      <c r="AQ50" s="331" t="s">
        <v>515</v>
      </c>
      <c r="AR50" s="332" t="s">
        <v>516</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517</v>
      </c>
      <c r="AL51" s="325"/>
      <c r="AM51" s="333">
        <v>444779</v>
      </c>
      <c r="AN51" s="334">
        <v>54594</v>
      </c>
      <c r="AO51" s="335">
        <v>39.4</v>
      </c>
      <c r="AP51" s="336">
        <v>126262</v>
      </c>
      <c r="AQ51" s="337">
        <v>10</v>
      </c>
      <c r="AR51" s="338">
        <v>29.4</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518</v>
      </c>
      <c r="AM52" s="341">
        <v>283889</v>
      </c>
      <c r="AN52" s="342">
        <v>34846</v>
      </c>
      <c r="AO52" s="343">
        <v>7.6</v>
      </c>
      <c r="AP52" s="344">
        <v>56769</v>
      </c>
      <c r="AQ52" s="345">
        <v>2.1</v>
      </c>
      <c r="AR52" s="346">
        <v>5.5</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519</v>
      </c>
      <c r="AL53" s="325"/>
      <c r="AM53" s="333">
        <v>367826</v>
      </c>
      <c r="AN53" s="334">
        <v>46001</v>
      </c>
      <c r="AO53" s="335">
        <v>-15.7</v>
      </c>
      <c r="AP53" s="336">
        <v>126525</v>
      </c>
      <c r="AQ53" s="337">
        <v>0.2</v>
      </c>
      <c r="AR53" s="338">
        <v>-15.9</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518</v>
      </c>
      <c r="AM54" s="341">
        <v>175171</v>
      </c>
      <c r="AN54" s="342">
        <v>21907</v>
      </c>
      <c r="AO54" s="343">
        <v>-37.1</v>
      </c>
      <c r="AP54" s="344">
        <v>67052</v>
      </c>
      <c r="AQ54" s="345">
        <v>18.100000000000001</v>
      </c>
      <c r="AR54" s="346">
        <v>-55.2</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520</v>
      </c>
      <c r="AL55" s="325"/>
      <c r="AM55" s="333">
        <v>799177</v>
      </c>
      <c r="AN55" s="334">
        <v>101264</v>
      </c>
      <c r="AO55" s="335">
        <v>120.1</v>
      </c>
      <c r="AP55" s="336">
        <v>122054</v>
      </c>
      <c r="AQ55" s="337">
        <v>-3.5</v>
      </c>
      <c r="AR55" s="338">
        <v>123.6</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518</v>
      </c>
      <c r="AM56" s="341">
        <v>481986</v>
      </c>
      <c r="AN56" s="342">
        <v>61073</v>
      </c>
      <c r="AO56" s="343">
        <v>178.8</v>
      </c>
      <c r="AP56" s="344">
        <v>68298</v>
      </c>
      <c r="AQ56" s="345">
        <v>1.9</v>
      </c>
      <c r="AR56" s="346">
        <v>176.9</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521</v>
      </c>
      <c r="AL57" s="325"/>
      <c r="AM57" s="333">
        <v>479950</v>
      </c>
      <c r="AN57" s="334">
        <v>61485</v>
      </c>
      <c r="AO57" s="335">
        <v>-39.299999999999997</v>
      </c>
      <c r="AP57" s="336">
        <v>111644</v>
      </c>
      <c r="AQ57" s="337">
        <v>-8.5</v>
      </c>
      <c r="AR57" s="338">
        <v>-30.8</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518</v>
      </c>
      <c r="AM58" s="341">
        <v>208024</v>
      </c>
      <c r="AN58" s="342">
        <v>26649</v>
      </c>
      <c r="AO58" s="343">
        <v>-56.4</v>
      </c>
      <c r="AP58" s="344">
        <v>66606</v>
      </c>
      <c r="AQ58" s="345">
        <v>-2.5</v>
      </c>
      <c r="AR58" s="346">
        <v>-53.9</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522</v>
      </c>
      <c r="AL59" s="325"/>
      <c r="AM59" s="333">
        <v>422320</v>
      </c>
      <c r="AN59" s="334">
        <v>54790</v>
      </c>
      <c r="AO59" s="335">
        <v>-10.9</v>
      </c>
      <c r="AP59" s="336">
        <v>127917</v>
      </c>
      <c r="AQ59" s="337">
        <v>14.6</v>
      </c>
      <c r="AR59" s="338">
        <v>-25.5</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518</v>
      </c>
      <c r="AM60" s="341">
        <v>244102</v>
      </c>
      <c r="AN60" s="342">
        <v>31669</v>
      </c>
      <c r="AO60" s="343">
        <v>18.8</v>
      </c>
      <c r="AP60" s="344">
        <v>69746</v>
      </c>
      <c r="AQ60" s="345">
        <v>4.7</v>
      </c>
      <c r="AR60" s="346">
        <v>14.1</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523</v>
      </c>
      <c r="AL61" s="347"/>
      <c r="AM61" s="348">
        <v>502810</v>
      </c>
      <c r="AN61" s="349">
        <v>63627</v>
      </c>
      <c r="AO61" s="350">
        <v>18.7</v>
      </c>
      <c r="AP61" s="351">
        <v>122880</v>
      </c>
      <c r="AQ61" s="352">
        <v>2.6</v>
      </c>
      <c r="AR61" s="338">
        <v>16.100000000000001</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518</v>
      </c>
      <c r="AM62" s="341">
        <v>278634</v>
      </c>
      <c r="AN62" s="342">
        <v>35229</v>
      </c>
      <c r="AO62" s="343">
        <v>22.3</v>
      </c>
      <c r="AP62" s="344">
        <v>65694</v>
      </c>
      <c r="AQ62" s="345">
        <v>4.9000000000000004</v>
      </c>
      <c r="AR62" s="346">
        <v>17.399999999999999</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jtjJwigvEDEpt8zUHaBhg00S8oA9ssYgyPMH1Nd29M5vjuPqEUJsQi23gNgKmwvBIxQSSkBnTasCYK01duTZmA==" saltValue="mEDe5+EbcpVM/DjAMCKVD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475</v>
      </c>
    </row>
    <row r="121" spans="125:125" ht="13.5" hidden="1" customHeight="1" x14ac:dyDescent="0.2">
      <c r="DU121" s="259"/>
    </row>
  </sheetData>
  <sheetProtection algorithmName="SHA-512" hashValue="e9WGqMwp8JQLFkmlrzeWs7T4QPNVQuDKzB/pkjBVT6II5dD3GCqNyo9qUo9/FfTaiz2SfOSLKgen1yt7eQUEuA==" saltValue="3dVRdhXcnvNWSZTfeuKx4A=="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475</v>
      </c>
    </row>
  </sheetData>
  <sheetProtection algorithmName="SHA-512" hashValue="joXXrwnscwknu/CWknT7L4FmiytZdxTlVGe8C93jQdVhaIzHQDtQ2dD/8zITW0HEAT88HpqSUIR5msjN8Laxtg==" saltValue="lapc6yCKWS3ZYt/bu3t+TQ=="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525</v>
      </c>
      <c r="G46" s="8" t="s">
        <v>526</v>
      </c>
      <c r="H46" s="8" t="s">
        <v>527</v>
      </c>
      <c r="I46" s="8" t="s">
        <v>528</v>
      </c>
      <c r="J46" s="9" t="s">
        <v>529</v>
      </c>
    </row>
    <row r="47" spans="2:10" ht="57.75" customHeight="1" x14ac:dyDescent="0.2">
      <c r="B47" s="10"/>
      <c r="C47" s="1175" t="s">
        <v>3</v>
      </c>
      <c r="D47" s="1175"/>
      <c r="E47" s="1176"/>
      <c r="F47" s="11">
        <v>49.36</v>
      </c>
      <c r="G47" s="12">
        <v>46.43</v>
      </c>
      <c r="H47" s="12">
        <v>50.09</v>
      </c>
      <c r="I47" s="12">
        <v>56.3</v>
      </c>
      <c r="J47" s="13">
        <v>56.22</v>
      </c>
    </row>
    <row r="48" spans="2:10" ht="57.75" customHeight="1" x14ac:dyDescent="0.2">
      <c r="B48" s="14"/>
      <c r="C48" s="1177" t="s">
        <v>4</v>
      </c>
      <c r="D48" s="1177"/>
      <c r="E48" s="1178"/>
      <c r="F48" s="15">
        <v>4.97</v>
      </c>
      <c r="G48" s="16">
        <v>5.75</v>
      </c>
      <c r="H48" s="16">
        <v>5.48</v>
      </c>
      <c r="I48" s="16">
        <v>5.18</v>
      </c>
      <c r="J48" s="17">
        <v>2.91</v>
      </c>
    </row>
    <row r="49" spans="2:10" ht="57.75" customHeight="1" thickBot="1" x14ac:dyDescent="0.25">
      <c r="B49" s="18"/>
      <c r="C49" s="1179" t="s">
        <v>5</v>
      </c>
      <c r="D49" s="1179"/>
      <c r="E49" s="1180"/>
      <c r="F49" s="19">
        <v>0.55000000000000004</v>
      </c>
      <c r="G49" s="20">
        <v>2.02</v>
      </c>
      <c r="H49" s="20">
        <v>7.88</v>
      </c>
      <c r="I49" s="20">
        <v>4.4400000000000004</v>
      </c>
      <c r="J49" s="21" t="s">
        <v>530</v>
      </c>
    </row>
    <row r="50" spans="2:10" ht="13" x14ac:dyDescent="0.2"/>
  </sheetData>
  <sheetProtection algorithmName="SHA-512" hashValue="HOXChbZxGHhHVQic/q5tQaM5NN3Eywf4mNbtIQbirQFlrOJhoDc7MRXftjeYNxxnWDO32HSkIijdakaj8kZWfQ==" saltValue="Fy7qH13ebv34lhvjv1nS2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